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workbookProtection workbookPassword="C766" lockStructure="1" lockWindows="1"/>
  <bookViews>
    <workbookView xWindow="0" yWindow="75" windowWidth="11460" windowHeight="9150" firstSheet="5" activeTab="5"/>
  </bookViews>
  <sheets>
    <sheet name="男子入力" sheetId="7" state="veryHidden" r:id="rId1"/>
    <sheet name="女子入力" sheetId="8" state="veryHidden" r:id="rId2"/>
    <sheet name="新人駅伝男子申込書" sheetId="1" state="veryHidden" r:id="rId3"/>
    <sheet name="新人駅伝女子申込書" sheetId="2" state="veryHidden" r:id="rId4"/>
    <sheet name="基礎データ入力" sheetId="4" state="veryHidden" r:id="rId5"/>
    <sheet name="メニュー" sheetId="5" r:id="rId6"/>
    <sheet name="Setting" sheetId="6" state="veryHidden" r:id="rId7"/>
    <sheet name="送信データ" sheetId="9" state="veryHidden" r:id="rId8"/>
  </sheets>
  <functionGroups builtInGroupCount="17"/>
  <definedNames>
    <definedName name="マイクロ駐">Setting!$B$23</definedName>
    <definedName name="メニュー">Setting!$B$27</definedName>
    <definedName name="回数">Setting!$B$12</definedName>
    <definedName name="開催日">Setting!$B$9</definedName>
    <definedName name="学校FAX１">基礎データ入力!$Z$10</definedName>
    <definedName name="学校FAX２">基礎データ入力!$AD$10</definedName>
    <definedName name="学校FAX３">基礎データ入力!$AH$10</definedName>
    <definedName name="学校住所">基礎データ入力!$J$9</definedName>
    <definedName name="学校電話１">基礎データ入力!$K$10</definedName>
    <definedName name="学校電話２">基礎データ入力!$O$10</definedName>
    <definedName name="学校電話３">基礎データ入力!$S$10</definedName>
    <definedName name="学校番号">基礎データ入力!$AE$6</definedName>
    <definedName name="学校名">基礎データ入力!$O$6</definedName>
    <definedName name="月">基礎データ入力!$AB$3</definedName>
    <definedName name="校長氏名">基礎データ入力!$G$7</definedName>
    <definedName name="女１">新人駅伝女子申込書!$O$16</definedName>
    <definedName name="女２">新人駅伝女子申込書!$O$17</definedName>
    <definedName name="女３">新人駅伝女子申込書!$O$18</definedName>
    <definedName name="女４">新人駅伝女子申込書!$O$19</definedName>
    <definedName name="女５">新人駅伝女子申込書!$O$20</definedName>
    <definedName name="女６">新人駅伝女子申込書!$O$21</definedName>
    <definedName name="女７">新人駅伝女子申込書!$O$22</definedName>
    <definedName name="女８">新人駅伝女子申込書!$O$23</definedName>
    <definedName name="女子監督">基礎データ入力!$Q$14</definedName>
    <definedName name="女子参加">Setting!$B$21</definedName>
    <definedName name="女子責任者">基礎データ入力!$J$15,基礎データ入力!$K$16,基礎データ入力!$O$16,基礎データ入力!$S$16,基礎データ入力!$Z$16,基礎データ入力!$AD$16,基礎データ入力!$AH$16</definedName>
    <definedName name="女審判１">基礎データ入力!$K$19</definedName>
    <definedName name="女審判２">基礎データ入力!$T$19</definedName>
    <definedName name="女審判３">基礎データ入力!$AC$19</definedName>
    <definedName name="女責任携帯１">基礎データ入力!$Z$16</definedName>
    <definedName name="女責任携帯２">基礎データ入力!$AD$16</definedName>
    <definedName name="女責任携帯３">基礎データ入力!$AH$16</definedName>
    <definedName name="女責任電話１">基礎データ入力!$K$16</definedName>
    <definedName name="女責任電話２">基礎データ入力!$O$16</definedName>
    <definedName name="女責任電話３">基礎データ入力!$S$16</definedName>
    <definedName name="申込日">基礎データ入力!$W$3:$AI$3</definedName>
    <definedName name="数式バー">Setting!$B$26</definedName>
    <definedName name="責任者重複">Setting!$B$7</definedName>
    <definedName name="責任者名前１">基礎データ入力!$J$12</definedName>
    <definedName name="責任者名前２">基礎データ入力!$J$15</definedName>
    <definedName name="送信先">Setting!$G$7</definedName>
    <definedName name="大バス駐">Setting!$B$22</definedName>
    <definedName name="男１">新人駅伝男子申込書!$O$16</definedName>
    <definedName name="男２">新人駅伝男子申込書!$O$17</definedName>
    <definedName name="男３">新人駅伝男子申込書!$O$18</definedName>
    <definedName name="男４">新人駅伝男子申込書!$O$19</definedName>
    <definedName name="男５">新人駅伝男子申込書!$O$20</definedName>
    <definedName name="男６">新人駅伝男子申込書!$O$21</definedName>
    <definedName name="男７">新人駅伝男子申込書!$O$22</definedName>
    <definedName name="男８">新人駅伝男子申込書!$O$23</definedName>
    <definedName name="男９">新人駅伝男子申込書!$O$24</definedName>
    <definedName name="男子監督">基礎データ入力!$Q$11</definedName>
    <definedName name="男子参加">Setting!$B$20</definedName>
    <definedName name="男子責任者">基礎データ入力!$J$12,基礎データ入力!$K$13,基礎データ入力!$O$13,基礎データ入力!$S$13,基礎データ入力!$Z$13,基礎データ入力!$AD$13,基礎データ入力!$AH$13</definedName>
    <definedName name="男審判１">基礎データ入力!$K$18</definedName>
    <definedName name="男審判２">基礎データ入力!$T$18</definedName>
    <definedName name="男審判３">基礎データ入力!$AC$18</definedName>
    <definedName name="男責任携帯１">基礎データ入力!$Z$13</definedName>
    <definedName name="男責任携帯２">基礎データ入力!$AD$13</definedName>
    <definedName name="男責任携帯３">基礎データ入力!$AH$13</definedName>
    <definedName name="男責任電話１">基礎データ入力!$K$13</definedName>
    <definedName name="男責任電話２">基礎データ入力!$O$13</definedName>
    <definedName name="男責任電話３">基礎データ入力!$S$13</definedName>
    <definedName name="日">基礎データ入力!$AF$3</definedName>
    <definedName name="年度">Setting!$B$10</definedName>
    <definedName name="郵便番号">基礎データ入力!$J$8</definedName>
    <definedName name="立区分">基礎データ入力!$G$6</definedName>
  </definedNames>
  <calcPr calcId="145621"/>
</workbook>
</file>

<file path=xl/calcChain.xml><?xml version="1.0" encoding="utf-8"?>
<calcChain xmlns="http://schemas.openxmlformats.org/spreadsheetml/2006/main">
  <c r="W3" i="4" l="1"/>
  <c r="O31" i="2" s="1"/>
  <c r="A2" i="2"/>
  <c r="A1" i="2"/>
  <c r="A2" i="1"/>
  <c r="A1" i="1"/>
  <c r="I12" i="2"/>
  <c r="I12" i="1"/>
  <c r="AA26" i="1"/>
  <c r="Q26" i="1"/>
  <c r="G26" i="1"/>
  <c r="AA25" i="2"/>
  <c r="Q25" i="2"/>
  <c r="G25" i="2"/>
  <c r="Y11" i="1"/>
  <c r="Y13" i="1"/>
  <c r="AD27" i="2"/>
  <c r="O27" i="2"/>
  <c r="F27" i="2"/>
  <c r="Y13" i="2"/>
  <c r="Y11" i="2"/>
  <c r="F8" i="2"/>
  <c r="AB10" i="9"/>
  <c r="Y10" i="9"/>
  <c r="V10" i="9"/>
  <c r="P10" i="9"/>
  <c r="M10" i="9"/>
  <c r="J10" i="9"/>
  <c r="G10" i="9"/>
  <c r="S10" i="9"/>
  <c r="D10" i="9"/>
  <c r="C10" i="9"/>
  <c r="A10" i="9"/>
  <c r="K22" i="1"/>
  <c r="U27" i="2"/>
  <c r="AD28" i="1"/>
  <c r="U28" i="1"/>
  <c r="O28" i="1"/>
  <c r="F28" i="1"/>
  <c r="J13" i="2"/>
  <c r="N13" i="2"/>
  <c r="AC13" i="2"/>
  <c r="R13" i="2"/>
  <c r="AG13" i="2"/>
  <c r="AA23" i="2"/>
  <c r="K23" i="2"/>
  <c r="AA22" i="2"/>
  <c r="K22" i="2"/>
  <c r="AA21" i="2"/>
  <c r="K21" i="2"/>
  <c r="AA20" i="2"/>
  <c r="K20" i="2"/>
  <c r="AA19" i="2"/>
  <c r="K19" i="2"/>
  <c r="AA18" i="2"/>
  <c r="K18" i="2"/>
  <c r="AA17" i="2"/>
  <c r="K17" i="2"/>
  <c r="AA16" i="2"/>
  <c r="K16" i="2"/>
  <c r="AA16" i="1"/>
  <c r="AA17" i="1"/>
  <c r="AA18" i="1"/>
  <c r="AA19" i="1"/>
  <c r="AA20" i="1"/>
  <c r="AA21" i="1"/>
  <c r="AA22" i="1"/>
  <c r="AA23" i="1"/>
  <c r="AA24" i="1"/>
  <c r="AG11" i="2"/>
  <c r="AC11" i="2"/>
  <c r="R11" i="2"/>
  <c r="N11" i="2"/>
  <c r="J11" i="2"/>
  <c r="F10" i="2"/>
  <c r="H9" i="2"/>
  <c r="N7" i="2"/>
  <c r="F7" i="2"/>
  <c r="AE4" i="9"/>
  <c r="AB4" i="9"/>
  <c r="Y4" i="9"/>
  <c r="V4" i="9"/>
  <c r="S4" i="9"/>
  <c r="P4" i="9"/>
  <c r="M4" i="9"/>
  <c r="J4" i="9"/>
  <c r="G4" i="9"/>
  <c r="K16" i="1"/>
  <c r="K17" i="1"/>
  <c r="K18" i="1"/>
  <c r="K19" i="1"/>
  <c r="K20" i="1"/>
  <c r="K21" i="1"/>
  <c r="K23" i="1"/>
  <c r="K24" i="1"/>
  <c r="AG13" i="1"/>
  <c r="AC13" i="1"/>
  <c r="N13" i="1"/>
  <c r="J13" i="1"/>
  <c r="R13" i="1"/>
  <c r="AG11" i="1"/>
  <c r="AC11" i="1"/>
  <c r="R11" i="1"/>
  <c r="N11" i="1"/>
  <c r="J11" i="1"/>
  <c r="F10" i="1"/>
  <c r="H9" i="1"/>
  <c r="F8" i="1"/>
  <c r="N7" i="1"/>
  <c r="F7" i="1"/>
  <c r="D34" i="1" s="1"/>
  <c r="T33" i="2"/>
  <c r="F16" i="2"/>
  <c r="F22" i="2" s="1"/>
  <c r="F19" i="2"/>
  <c r="G6" i="8"/>
  <c r="G9" i="8" s="1"/>
  <c r="G7" i="8"/>
  <c r="F16" i="1"/>
  <c r="F22" i="1" s="1"/>
  <c r="G6" i="7"/>
  <c r="G13" i="7" s="1"/>
  <c r="D4" i="9"/>
  <c r="C4" i="9"/>
  <c r="A4" i="9"/>
  <c r="D18" i="6"/>
  <c r="C18" i="6"/>
  <c r="B18" i="6"/>
  <c r="D15" i="6"/>
  <c r="C15" i="6"/>
  <c r="B15" i="6"/>
  <c r="B17" i="6"/>
  <c r="B14" i="6"/>
  <c r="T34" i="1"/>
  <c r="F18" i="2"/>
  <c r="F20" i="2"/>
  <c r="F23" i="2"/>
  <c r="F21" i="2"/>
  <c r="G11" i="8"/>
  <c r="O24" i="1"/>
  <c r="O16" i="1"/>
  <c r="O21" i="1"/>
  <c r="O20" i="2"/>
  <c r="O16" i="2"/>
  <c r="O17" i="1"/>
  <c r="O18" i="1"/>
  <c r="O19" i="1"/>
  <c r="O23" i="2"/>
  <c r="O23" i="1"/>
  <c r="O22" i="2"/>
  <c r="O20" i="1"/>
  <c r="O21" i="2"/>
  <c r="O18" i="2"/>
  <c r="O17" i="2"/>
  <c r="O19" i="2"/>
  <c r="O22" i="1"/>
  <c r="O32" i="1" l="1"/>
  <c r="G9" i="7"/>
  <c r="G14" i="7"/>
  <c r="G11" i="7"/>
  <c r="F17" i="2"/>
  <c r="G10" i="7"/>
  <c r="G7" i="7"/>
  <c r="G12" i="7"/>
  <c r="D33" i="2"/>
  <c r="O4" i="9"/>
  <c r="I4" i="9"/>
  <c r="X4" i="9"/>
  <c r="U4" i="9"/>
  <c r="R4" i="9"/>
  <c r="X10" i="9"/>
  <c r="I10" i="9"/>
  <c r="L10" i="9"/>
  <c r="L4" i="9"/>
  <c r="F10" i="9"/>
  <c r="R10" i="9"/>
  <c r="F4" i="9"/>
  <c r="O10" i="9"/>
  <c r="AD4" i="9"/>
  <c r="AA4" i="9"/>
  <c r="AA10" i="9"/>
  <c r="U10" i="9"/>
  <c r="F17" i="1"/>
  <c r="G12" i="8"/>
  <c r="F18" i="1"/>
  <c r="G10" i="8"/>
  <c r="G8" i="7"/>
  <c r="F19" i="1"/>
  <c r="G13" i="8"/>
  <c r="G8" i="8"/>
  <c r="F20" i="1"/>
  <c r="F23" i="1"/>
  <c r="F21" i="1"/>
  <c r="F24" i="1"/>
</calcChain>
</file>

<file path=xl/sharedStrings.xml><?xml version="1.0" encoding="utf-8"?>
<sst xmlns="http://schemas.openxmlformats.org/spreadsheetml/2006/main" count="309" uniqueCount="139">
  <si>
    <t>　</t>
  </si>
  <si>
    <t>上記生徒は，健康状態に異常なく，大会への参加を認めます。</t>
  </si>
  <si>
    <t>男子申込書兼正式オーダー用紙</t>
    <rPh sb="0" eb="2">
      <t>ダンシ</t>
    </rPh>
    <rPh sb="2" eb="5">
      <t>モウシコミショ</t>
    </rPh>
    <rPh sb="5" eb="6">
      <t>ケン</t>
    </rPh>
    <rPh sb="6" eb="8">
      <t>セイシキ</t>
    </rPh>
    <rPh sb="12" eb="14">
      <t>ヨウシ</t>
    </rPh>
    <phoneticPr fontId="21"/>
  </si>
  <si>
    <t>３部作成し，２部を地区委員長に提出、１部は正式オーダー用紙として大会当日に提出する</t>
    <rPh sb="7" eb="8">
      <t>ブ</t>
    </rPh>
    <rPh sb="19" eb="20">
      <t>ブ</t>
    </rPh>
    <rPh sb="21" eb="23">
      <t>セイシキ</t>
    </rPh>
    <rPh sb="27" eb="29">
      <t>ヨウシ</t>
    </rPh>
    <rPh sb="32" eb="34">
      <t>タイカイ</t>
    </rPh>
    <rPh sb="34" eb="36">
      <t>トウジツ</t>
    </rPh>
    <rPh sb="37" eb="39">
      <t>テイシュツ</t>
    </rPh>
    <phoneticPr fontId="22"/>
  </si>
  <si>
    <t>学校名</t>
    <rPh sb="0" eb="3">
      <t>ガッコウメイ</t>
    </rPh>
    <phoneticPr fontId="21"/>
  </si>
  <si>
    <t>立</t>
    <rPh sb="0" eb="1">
      <t>リツ</t>
    </rPh>
    <phoneticPr fontId="21"/>
  </si>
  <si>
    <t>中学校</t>
    <rPh sb="0" eb="3">
      <t>チュウガッコウ</t>
    </rPh>
    <phoneticPr fontId="21"/>
  </si>
  <si>
    <t>学校番号</t>
    <rPh sb="0" eb="2">
      <t>ガッコウ</t>
    </rPh>
    <rPh sb="2" eb="4">
      <t>バンゴウ</t>
    </rPh>
    <phoneticPr fontId="21"/>
  </si>
  <si>
    <t>監督氏名</t>
    <rPh sb="0" eb="2">
      <t>カントク</t>
    </rPh>
    <rPh sb="2" eb="4">
      <t>シメイ</t>
    </rPh>
    <phoneticPr fontId="21"/>
  </si>
  <si>
    <t>学校連絡先</t>
    <rPh sb="0" eb="2">
      <t>ガッコウ</t>
    </rPh>
    <rPh sb="2" eb="5">
      <t>レンラクサキ</t>
    </rPh>
    <phoneticPr fontId="21"/>
  </si>
  <si>
    <t>〒</t>
    <phoneticPr fontId="21"/>
  </si>
  <si>
    <t>TEL</t>
    <phoneticPr fontId="21"/>
  </si>
  <si>
    <t>(</t>
    <phoneticPr fontId="21"/>
  </si>
  <si>
    <t>)-</t>
    <phoneticPr fontId="21"/>
  </si>
  <si>
    <t>-</t>
    <phoneticPr fontId="21"/>
  </si>
  <si>
    <t>FAX</t>
    <phoneticPr fontId="21"/>
  </si>
  <si>
    <t>申込責任者</t>
    <rPh sb="0" eb="2">
      <t>モウシコミ</t>
    </rPh>
    <rPh sb="2" eb="5">
      <t>セキニンシャ</t>
    </rPh>
    <phoneticPr fontId="21"/>
  </si>
  <si>
    <t>氏　　名</t>
    <rPh sb="0" eb="1">
      <t>シ</t>
    </rPh>
    <rPh sb="3" eb="4">
      <t>メイ</t>
    </rPh>
    <phoneticPr fontId="21"/>
  </si>
  <si>
    <t>自宅TEL</t>
    <rPh sb="0" eb="2">
      <t>ジタク</t>
    </rPh>
    <phoneticPr fontId="21"/>
  </si>
  <si>
    <t>(</t>
    <phoneticPr fontId="21"/>
  </si>
  <si>
    <t>)-</t>
    <phoneticPr fontId="21"/>
  </si>
  <si>
    <t>-</t>
    <phoneticPr fontId="21"/>
  </si>
  <si>
    <t>携帯ＴＥＬ</t>
    <rPh sb="0" eb="2">
      <t>ケイタイ</t>
    </rPh>
    <phoneticPr fontId="21"/>
  </si>
  <si>
    <t>(</t>
    <phoneticPr fontId="21"/>
  </si>
  <si>
    <t>)-</t>
    <phoneticPr fontId="21"/>
  </si>
  <si>
    <t>-</t>
    <phoneticPr fontId="21"/>
  </si>
  <si>
    <t>学年</t>
    <rPh sb="0" eb="2">
      <t>ガクネン</t>
    </rPh>
    <phoneticPr fontId="21"/>
  </si>
  <si>
    <t>正式オーダー</t>
    <rPh sb="0" eb="2">
      <t>セイシキ</t>
    </rPh>
    <phoneticPr fontId="21"/>
  </si>
  <si>
    <t>１区</t>
    <rPh sb="1" eb="2">
      <t>ク</t>
    </rPh>
    <phoneticPr fontId="21"/>
  </si>
  <si>
    <t>２区</t>
    <rPh sb="1" eb="2">
      <t>ク</t>
    </rPh>
    <phoneticPr fontId="21"/>
  </si>
  <si>
    <t>３区</t>
    <rPh sb="1" eb="2">
      <t>ク</t>
    </rPh>
    <phoneticPr fontId="21"/>
  </si>
  <si>
    <t>４区</t>
    <rPh sb="1" eb="2">
      <t>ク</t>
    </rPh>
    <phoneticPr fontId="21"/>
  </si>
  <si>
    <t>５区</t>
    <rPh sb="1" eb="2">
      <t>ク</t>
    </rPh>
    <phoneticPr fontId="21"/>
  </si>
  <si>
    <t>６区</t>
    <rPh sb="1" eb="2">
      <t>ク</t>
    </rPh>
    <phoneticPr fontId="21"/>
  </si>
  <si>
    <t>補欠</t>
    <rPh sb="0" eb="2">
      <t>ホケツ</t>
    </rPh>
    <phoneticPr fontId="21"/>
  </si>
  <si>
    <t>審判氏名</t>
    <rPh sb="0" eb="2">
      <t>シンパン</t>
    </rPh>
    <rPh sb="2" eb="4">
      <t>シメイ</t>
    </rPh>
    <phoneticPr fontId="21"/>
  </si>
  <si>
    <t>)</t>
    <phoneticPr fontId="21"/>
  </si>
  <si>
    <t>大型バス</t>
    <rPh sb="0" eb="2">
      <t>オオガタ</t>
    </rPh>
    <phoneticPr fontId="21"/>
  </si>
  <si>
    <t>台</t>
    <rPh sb="0" eb="1">
      <t>ダイ</t>
    </rPh>
    <phoneticPr fontId="21"/>
  </si>
  <si>
    <t>マイクロバス</t>
    <phoneticPr fontId="21"/>
  </si>
  <si>
    <t>申し込み料</t>
    <rPh sb="0" eb="1">
      <t>モウ</t>
    </rPh>
    <rPh sb="2" eb="3">
      <t>コ</t>
    </rPh>
    <rPh sb="4" eb="5">
      <t>リョウ</t>
    </rPh>
    <phoneticPr fontId="21"/>
  </si>
  <si>
    <t>振替用紙　コピー貼付</t>
    <rPh sb="0" eb="2">
      <t>フリカエ</t>
    </rPh>
    <rPh sb="2" eb="4">
      <t>ヨウシ</t>
    </rPh>
    <rPh sb="8" eb="10">
      <t>ハリツケ</t>
    </rPh>
    <phoneticPr fontId="21"/>
  </si>
  <si>
    <t>月</t>
    <rPh sb="0" eb="1">
      <t>ガツ</t>
    </rPh>
    <phoneticPr fontId="22"/>
  </si>
  <si>
    <t>日</t>
    <rPh sb="0" eb="1">
      <t>ニチ</t>
    </rPh>
    <phoneticPr fontId="22"/>
  </si>
  <si>
    <t>印</t>
    <rPh sb="0" eb="1">
      <t>イン</t>
    </rPh>
    <phoneticPr fontId="22"/>
  </si>
  <si>
    <t>女子申込書兼正式オーダー用紙</t>
    <rPh sb="0" eb="2">
      <t>ジョシ</t>
    </rPh>
    <rPh sb="2" eb="5">
      <t>モウシコミショ</t>
    </rPh>
    <rPh sb="5" eb="6">
      <t>ケン</t>
    </rPh>
    <rPh sb="6" eb="8">
      <t>セイシキ</t>
    </rPh>
    <rPh sb="12" eb="14">
      <t>ヨウシ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</si>
  <si>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</si>
  <si>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</si>
  <si>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○</t>
    <phoneticPr fontId="21"/>
  </si>
  <si>
    <t>ﾅﾝﾊﾞｰｶｰﾄﾞ</t>
    <phoneticPr fontId="21"/>
  </si>
  <si>
    <t>個人番号</t>
    <rPh sb="0" eb="2">
      <t>コジン</t>
    </rPh>
    <rPh sb="2" eb="4">
      <t>バンゴウ</t>
    </rPh>
    <phoneticPr fontId="18" alignment="distributed"/>
  </si>
  <si>
    <t>姓</t>
    <rPh sb="0" eb="1">
      <t>セイ</t>
    </rPh>
    <phoneticPr fontId="22"/>
  </si>
  <si>
    <t>名</t>
    <rPh sb="0" eb="1">
      <t>メイ</t>
    </rPh>
    <phoneticPr fontId="22"/>
  </si>
  <si>
    <t>学校基礎データ</t>
    <rPh sb="0" eb="2">
      <t>ガッコウ</t>
    </rPh>
    <rPh sb="2" eb="4">
      <t>キソ</t>
    </rPh>
    <phoneticPr fontId="21"/>
  </si>
  <si>
    <t>申込日</t>
    <rPh sb="0" eb="3">
      <t>モウシコミビ</t>
    </rPh>
    <phoneticPr fontId="21"/>
  </si>
  <si>
    <t>学校長氏名</t>
    <rPh sb="0" eb="3">
      <t>ガッコウチョウ</t>
    </rPh>
    <rPh sb="3" eb="5">
      <t>シメイ</t>
    </rPh>
    <phoneticPr fontId="21"/>
  </si>
  <si>
    <t>〒</t>
    <phoneticPr fontId="21"/>
  </si>
  <si>
    <t>←７桁の数字のみ入力して下さい。</t>
    <rPh sb="2" eb="3">
      <t>ケタ</t>
    </rPh>
    <rPh sb="4" eb="6">
      <t>スウジ</t>
    </rPh>
    <rPh sb="8" eb="10">
      <t>ニュウリョク</t>
    </rPh>
    <rPh sb="12" eb="13">
      <t>クダ</t>
    </rPh>
    <phoneticPr fontId="21"/>
  </si>
  <si>
    <t>住所</t>
    <rPh sb="0" eb="2">
      <t>ジュウショ</t>
    </rPh>
    <phoneticPr fontId="21"/>
  </si>
  <si>
    <t>TEL</t>
    <phoneticPr fontId="21"/>
  </si>
  <si>
    <t>(</t>
    <phoneticPr fontId="21"/>
  </si>
  <si>
    <t>)-</t>
    <phoneticPr fontId="21"/>
  </si>
  <si>
    <t>-</t>
    <phoneticPr fontId="21"/>
  </si>
  <si>
    <t>FAX</t>
    <phoneticPr fontId="21"/>
  </si>
  <si>
    <t>(</t>
    <phoneticPr fontId="21"/>
  </si>
  <si>
    <t>参　加</t>
    <rPh sb="0" eb="1">
      <t>サン</t>
    </rPh>
    <rPh sb="2" eb="3">
      <t>カ</t>
    </rPh>
    <phoneticPr fontId="21"/>
  </si>
  <si>
    <t>(</t>
    <phoneticPr fontId="21"/>
  </si>
  <si>
    <t>)-</t>
    <phoneticPr fontId="21"/>
  </si>
  <si>
    <t>-</t>
    <phoneticPr fontId="21"/>
  </si>
  <si>
    <t>(</t>
    <phoneticPr fontId="21"/>
  </si>
  <si>
    <t>)-</t>
    <phoneticPr fontId="21"/>
  </si>
  <si>
    <t>-</t>
    <phoneticPr fontId="21"/>
  </si>
  <si>
    <t>男　子</t>
    <rPh sb="0" eb="1">
      <t>オトコ</t>
    </rPh>
    <rPh sb="2" eb="3">
      <t>コ</t>
    </rPh>
    <phoneticPr fontId="21"/>
  </si>
  <si>
    <t>)</t>
    <phoneticPr fontId="21"/>
  </si>
  <si>
    <t>女　子</t>
    <rPh sb="0" eb="1">
      <t>オンナ</t>
    </rPh>
    <rPh sb="2" eb="3">
      <t>コ</t>
    </rPh>
    <phoneticPr fontId="21"/>
  </si>
  <si>
    <t>マイクロバス</t>
    <phoneticPr fontId="21"/>
  </si>
  <si>
    <t>赤い部分が残っていないか確認して、メニューに戻って下さい。</t>
    <rPh sb="0" eb="1">
      <t>アカ</t>
    </rPh>
    <rPh sb="2" eb="4">
      <t>ブブン</t>
    </rPh>
    <rPh sb="5" eb="6">
      <t>ノコ</t>
    </rPh>
    <rPh sb="12" eb="14">
      <t>カクニン</t>
    </rPh>
    <rPh sb="22" eb="23">
      <t>モド</t>
    </rPh>
    <rPh sb="25" eb="26">
      <t>クダ</t>
    </rPh>
    <phoneticPr fontId="21"/>
  </si>
  <si>
    <t>新人駅伝　申し込みプログラム</t>
    <rPh sb="0" eb="2">
      <t>シンジン</t>
    </rPh>
    <rPh sb="2" eb="4">
      <t>エキデン</t>
    </rPh>
    <rPh sb="5" eb="6">
      <t>モウ</t>
    </rPh>
    <rPh sb="7" eb="8">
      <t>コ</t>
    </rPh>
    <phoneticPr fontId="21"/>
  </si>
  <si>
    <t>○次の順で申し込み作業を行ってください。</t>
    <rPh sb="1" eb="2">
      <t>ツギ</t>
    </rPh>
    <rPh sb="3" eb="4">
      <t>ジュン</t>
    </rPh>
    <rPh sb="5" eb="6">
      <t>モウ</t>
    </rPh>
    <rPh sb="7" eb="8">
      <t>コ</t>
    </rPh>
    <rPh sb="9" eb="11">
      <t>サギョウ</t>
    </rPh>
    <rPh sb="12" eb="13">
      <t>オコナ</t>
    </rPh>
    <phoneticPr fontId="21"/>
  </si>
  <si>
    <t>セレクト１</t>
    <phoneticPr fontId="21"/>
  </si>
  <si>
    <t>　</t>
    <phoneticPr fontId="21"/>
  </si>
  <si>
    <t>責任者重複</t>
    <rPh sb="0" eb="3">
      <t>セキニンシャ</t>
    </rPh>
    <rPh sb="3" eb="5">
      <t>チョウフク</t>
    </rPh>
    <phoneticPr fontId="21"/>
  </si>
  <si>
    <t>開催日</t>
    <rPh sb="0" eb="3">
      <t>カイサイビ</t>
    </rPh>
    <phoneticPr fontId="21"/>
  </si>
  <si>
    <t>年度</t>
    <rPh sb="0" eb="2">
      <t>ネンド</t>
    </rPh>
    <phoneticPr fontId="21"/>
  </si>
  <si>
    <t>回数</t>
    <rPh sb="0" eb="2">
      <t>カイスウ</t>
    </rPh>
    <phoneticPr fontId="21"/>
  </si>
  <si>
    <t>男子入力表</t>
    <rPh sb="0" eb="2">
      <t>ダンシ</t>
    </rPh>
    <rPh sb="2" eb="4">
      <t>ニュウリョク</t>
    </rPh>
    <rPh sb="4" eb="5">
      <t>ヒョウ</t>
    </rPh>
    <phoneticPr fontId="21"/>
  </si>
  <si>
    <t>女子入力表</t>
    <rPh sb="0" eb="2">
      <t>ジョシ</t>
    </rPh>
    <rPh sb="2" eb="4">
      <t>ニュウリョク</t>
    </rPh>
    <rPh sb="4" eb="5">
      <t>ヒョウ</t>
    </rPh>
    <phoneticPr fontId="21"/>
  </si>
  <si>
    <t>男子参加</t>
    <rPh sb="0" eb="2">
      <t>ダンシ</t>
    </rPh>
    <rPh sb="2" eb="4">
      <t>サンカ</t>
    </rPh>
    <phoneticPr fontId="21"/>
  </si>
  <si>
    <t>男子人数</t>
    <rPh sb="0" eb="2">
      <t>ダンシ</t>
    </rPh>
    <rPh sb="2" eb="4">
      <t>ニンズウ</t>
    </rPh>
    <phoneticPr fontId="21"/>
  </si>
  <si>
    <t>女子参加</t>
    <rPh sb="0" eb="2">
      <t>ジョシ</t>
    </rPh>
    <rPh sb="2" eb="4">
      <t>サンカ</t>
    </rPh>
    <phoneticPr fontId="21"/>
  </si>
  <si>
    <t>女子人数</t>
    <rPh sb="0" eb="2">
      <t>ジョシ</t>
    </rPh>
    <rPh sb="2" eb="4">
      <t>ニンズウ</t>
    </rPh>
    <phoneticPr fontId="21"/>
  </si>
  <si>
    <t>男子データ</t>
    <rPh sb="0" eb="2">
      <t>ダンシ</t>
    </rPh>
    <phoneticPr fontId="21"/>
  </si>
  <si>
    <t>女子データ</t>
    <rPh sb="0" eb="2">
      <t>ジョシ</t>
    </rPh>
    <phoneticPr fontId="21"/>
  </si>
  <si>
    <t>ﾅﾝﾊﾞｰｶｰﾄﾞ</t>
    <phoneticPr fontId="21"/>
  </si>
  <si>
    <t>監督</t>
    <rPh sb="0" eb="2">
      <t>カントク</t>
    </rPh>
    <phoneticPr fontId="21"/>
  </si>
  <si>
    <t>走順１</t>
    <rPh sb="0" eb="2">
      <t>ソウジュン</t>
    </rPh>
    <phoneticPr fontId="21"/>
  </si>
  <si>
    <t>氏名１</t>
    <rPh sb="0" eb="2">
      <t>シメイ</t>
    </rPh>
    <phoneticPr fontId="21"/>
  </si>
  <si>
    <t>学年１</t>
    <rPh sb="0" eb="2">
      <t>ガクネン</t>
    </rPh>
    <phoneticPr fontId="21"/>
  </si>
  <si>
    <t>走順２</t>
    <rPh sb="0" eb="2">
      <t>ソウジュン</t>
    </rPh>
    <phoneticPr fontId="21"/>
  </si>
  <si>
    <t>氏名２</t>
    <rPh sb="0" eb="2">
      <t>シメイ</t>
    </rPh>
    <phoneticPr fontId="21"/>
  </si>
  <si>
    <t>学年２</t>
    <rPh sb="0" eb="2">
      <t>ガクネン</t>
    </rPh>
    <phoneticPr fontId="21"/>
  </si>
  <si>
    <t>走順３</t>
    <rPh sb="0" eb="2">
      <t>ソウジュン</t>
    </rPh>
    <phoneticPr fontId="21"/>
  </si>
  <si>
    <t>氏名３</t>
    <rPh sb="0" eb="2">
      <t>シメイ</t>
    </rPh>
    <phoneticPr fontId="21"/>
  </si>
  <si>
    <t>学年３</t>
    <rPh sb="0" eb="2">
      <t>ガクネン</t>
    </rPh>
    <phoneticPr fontId="21"/>
  </si>
  <si>
    <t>走順４</t>
    <rPh sb="0" eb="2">
      <t>ソウジュン</t>
    </rPh>
    <phoneticPr fontId="21"/>
  </si>
  <si>
    <t>氏名４</t>
    <rPh sb="0" eb="2">
      <t>シメイ</t>
    </rPh>
    <phoneticPr fontId="21"/>
  </si>
  <si>
    <t>学年４</t>
    <rPh sb="0" eb="2">
      <t>ガクネン</t>
    </rPh>
    <phoneticPr fontId="21"/>
  </si>
  <si>
    <t>走順５</t>
    <rPh sb="0" eb="2">
      <t>ソウジュン</t>
    </rPh>
    <phoneticPr fontId="21"/>
  </si>
  <si>
    <t>氏名５</t>
    <rPh sb="0" eb="2">
      <t>シメイ</t>
    </rPh>
    <phoneticPr fontId="21"/>
  </si>
  <si>
    <t>学年５</t>
    <rPh sb="0" eb="2">
      <t>ガクネン</t>
    </rPh>
    <phoneticPr fontId="21"/>
  </si>
  <si>
    <t>走順６</t>
    <rPh sb="0" eb="2">
      <t>ソウジュン</t>
    </rPh>
    <phoneticPr fontId="21"/>
  </si>
  <si>
    <t>氏名６</t>
    <rPh sb="0" eb="2">
      <t>シメイ</t>
    </rPh>
    <phoneticPr fontId="21"/>
  </si>
  <si>
    <t>学年６</t>
    <rPh sb="0" eb="2">
      <t>ガクネン</t>
    </rPh>
    <phoneticPr fontId="21"/>
  </si>
  <si>
    <t>走順７</t>
    <rPh sb="0" eb="2">
      <t>ソウジュン</t>
    </rPh>
    <phoneticPr fontId="21"/>
  </si>
  <si>
    <t>氏名７</t>
    <rPh sb="0" eb="2">
      <t>シメイ</t>
    </rPh>
    <phoneticPr fontId="21"/>
  </si>
  <si>
    <t>学年７</t>
    <rPh sb="0" eb="2">
      <t>ガクネン</t>
    </rPh>
    <phoneticPr fontId="21"/>
  </si>
  <si>
    <t>走順８</t>
    <rPh sb="0" eb="2">
      <t>ソウジュン</t>
    </rPh>
    <phoneticPr fontId="21"/>
  </si>
  <si>
    <t>氏名８</t>
    <rPh sb="0" eb="2">
      <t>シメイ</t>
    </rPh>
    <phoneticPr fontId="21"/>
  </si>
  <si>
    <t>学年８</t>
    <rPh sb="0" eb="2">
      <t>ガクネン</t>
    </rPh>
    <phoneticPr fontId="21"/>
  </si>
  <si>
    <t>走順９</t>
    <rPh sb="0" eb="2">
      <t>ソウジュン</t>
    </rPh>
    <phoneticPr fontId="21"/>
  </si>
  <si>
    <t>氏名９</t>
    <rPh sb="0" eb="2">
      <t>シメイ</t>
    </rPh>
    <phoneticPr fontId="21"/>
  </si>
  <si>
    <t>学年９</t>
    <rPh sb="0" eb="2">
      <t>ガクネン</t>
    </rPh>
    <phoneticPr fontId="21"/>
  </si>
  <si>
    <t>走順１０</t>
    <rPh sb="0" eb="2">
      <t>ソウジュン</t>
    </rPh>
    <phoneticPr fontId="21"/>
  </si>
  <si>
    <t>氏名１０</t>
    <rPh sb="0" eb="2">
      <t>シメイ</t>
    </rPh>
    <phoneticPr fontId="21"/>
  </si>
  <si>
    <t>学年１０</t>
    <rPh sb="0" eb="2">
      <t>ガクネン</t>
    </rPh>
    <phoneticPr fontId="21"/>
  </si>
  <si>
    <t>※　個人番号がない選手については、入力しないでください。</t>
    <rPh sb="2" eb="4">
      <t>コジン</t>
    </rPh>
    <rPh sb="4" eb="6">
      <t>バンゴウ</t>
    </rPh>
    <rPh sb="9" eb="11">
      <t>センシュ</t>
    </rPh>
    <rPh sb="17" eb="19">
      <t>ニュウリョク</t>
    </rPh>
    <phoneticPr fontId="21"/>
  </si>
  <si>
    <t>※　姓、名には空白を入力しないでください。</t>
    <rPh sb="2" eb="3">
      <t>セイ</t>
    </rPh>
    <rPh sb="4" eb="5">
      <t>メイ</t>
    </rPh>
    <rPh sb="7" eb="9">
      <t>クウハク</t>
    </rPh>
    <rPh sb="10" eb="12">
      <t>ニュウリョク</t>
    </rPh>
    <phoneticPr fontId="21"/>
  </si>
  <si>
    <t>バス留め置き</t>
    <rPh sb="2" eb="3">
      <t>ト</t>
    </rPh>
    <rPh sb="4" eb="5">
      <t>オ</t>
    </rPh>
    <phoneticPr fontId="21"/>
  </si>
  <si>
    <t>男子参加</t>
    <rPh sb="0" eb="2">
      <t>ダンシ</t>
    </rPh>
    <rPh sb="2" eb="4">
      <t>サンカ</t>
    </rPh>
    <phoneticPr fontId="21"/>
  </si>
  <si>
    <t>女子参加</t>
    <rPh sb="0" eb="2">
      <t>ジョシ</t>
    </rPh>
    <rPh sb="2" eb="4">
      <t>サンカ</t>
    </rPh>
    <phoneticPr fontId="21"/>
  </si>
  <si>
    <t>大バス駐</t>
    <rPh sb="0" eb="1">
      <t>ダイ</t>
    </rPh>
    <rPh sb="3" eb="4">
      <t>チュウ</t>
    </rPh>
    <phoneticPr fontId="21"/>
  </si>
  <si>
    <t>マイクロ駐</t>
    <rPh sb="4" eb="5">
      <t>チュウ</t>
    </rPh>
    <phoneticPr fontId="21"/>
  </si>
  <si>
    <t xml:space="preserve"> </t>
    <phoneticPr fontId="21"/>
  </si>
  <si>
    <t>中学校</t>
    <rPh sb="0" eb="3">
      <t>チュウガッコウ</t>
    </rPh>
    <phoneticPr fontId="22"/>
  </si>
  <si>
    <t>中学校</t>
    <rPh sb="0" eb="3">
      <t>チュウガッコウ</t>
    </rPh>
    <phoneticPr fontId="18" alignment="distributed"/>
  </si>
  <si>
    <t>数式バー</t>
    <rPh sb="0" eb="2">
      <t>スウシキ</t>
    </rPh>
    <phoneticPr fontId="21"/>
  </si>
  <si>
    <t>メニュー</t>
    <phoneticPr fontId="21"/>
  </si>
  <si>
    <t>送信先</t>
    <rPh sb="0" eb="3">
      <t>ソウシンサキ</t>
    </rPh>
    <phoneticPr fontId="21"/>
  </si>
  <si>
    <t>tyuu@haaa.jp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</si>
</sst>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"/>
    <numFmt numFmtId="177" formatCode="#,##0\ &quot;円&quot;;&quot;¥&quot;\-#,##0\ &quot;円&quot;"/>
    <numFmt numFmtId="178" formatCode="000\-0000"/>
    <numFmt numFmtId="179" formatCode="###0;;"/>
    <numFmt numFmtId="180" formatCode="##0"/>
  </numFmts>
  <fonts count="4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double">
        <color indexed="19"/>
      </left>
      <right/>
      <top style="double">
        <color indexed="19"/>
      </top>
      <bottom/>
      <diagonal/>
    </border>
    <border>
      <left/>
      <right/>
      <top style="double">
        <color indexed="19"/>
      </top>
      <bottom/>
      <diagonal/>
    </border>
    <border>
      <left/>
      <right style="double">
        <color indexed="19"/>
      </right>
      <top style="double">
        <color indexed="19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/>
      <right style="double">
        <color indexed="19"/>
      </right>
      <top/>
      <bottom/>
      <diagonal/>
    </border>
    <border>
      <left style="double">
        <color indexed="19"/>
      </left>
      <right/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double">
        <color indexed="19"/>
      </left>
      <right/>
      <top/>
      <bottom style="double">
        <color indexed="19"/>
      </bottom>
      <diagonal/>
    </border>
    <border>
      <left/>
      <right/>
      <top/>
      <bottom style="double">
        <color indexed="19"/>
      </bottom>
      <diagonal/>
    </border>
    <border>
      <left/>
      <right style="double">
        <color indexed="19"/>
      </right>
      <top/>
      <bottom style="double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0"/>
      </left>
      <right/>
      <top style="thick">
        <color indexed="60"/>
      </top>
      <bottom/>
      <diagonal/>
    </border>
    <border>
      <left/>
      <right/>
      <top style="thick">
        <color indexed="60"/>
      </top>
      <bottom/>
      <diagonal/>
    </border>
    <border>
      <left/>
      <right style="thick">
        <color indexed="60"/>
      </right>
      <top style="thick">
        <color indexed="60"/>
      </top>
      <bottom/>
      <diagonal/>
    </border>
    <border>
      <left style="thick">
        <color indexed="60"/>
      </left>
      <right/>
      <top/>
      <bottom style="thick">
        <color indexed="60"/>
      </bottom>
      <diagonal/>
    </border>
    <border>
      <left/>
      <right/>
      <top/>
      <bottom style="thick">
        <color indexed="60"/>
      </bottom>
      <diagonal/>
    </border>
    <border>
      <left/>
      <right style="thick">
        <color indexed="60"/>
      </right>
      <top/>
      <bottom style="thick">
        <color indexed="6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325">
    <xf numFmtId="0" fontId="0" fillId="0" borderId="0" xfId="0"/>
    <xf numFmtId="0" fontId="0" fillId="0" borderId="0" xfId="0" applyAlignment="1" applyProtection="1">
      <alignment vertical="center"/>
    </xf>
    <xf numFmtId="0" fontId="29" fillId="0" borderId="10" xfId="0" applyFont="1" applyBorder="1" applyAlignment="1" applyProtection="1">
      <alignment horizontal="distributed" vertical="center" indent="1"/>
    </xf>
    <xf numFmtId="0" fontId="29" fillId="0" borderId="11" xfId="0" applyFont="1" applyBorder="1" applyAlignment="1" applyProtection="1">
      <alignment horizontal="distributed" vertical="center" indent="1"/>
    </xf>
    <xf numFmtId="0" fontId="29" fillId="0" borderId="12" xfId="0" applyFont="1" applyBorder="1" applyAlignment="1" applyProtection="1">
      <alignment horizontal="distributed" vertical="center" indent="1"/>
    </xf>
    <xf numFmtId="0" fontId="29" fillId="0" borderId="13" xfId="0" applyFont="1" applyBorder="1" applyAlignment="1" applyProtection="1">
      <alignment horizontal="distributed" vertical="center" inden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8" fillId="24" borderId="10" xfId="0" applyFont="1" applyFill="1" applyBorder="1" applyAlignment="1" applyProtection="1">
      <alignment horizontal="distributed" vertical="center" indent="2"/>
    </xf>
    <xf numFmtId="0" fontId="28" fillId="24" borderId="14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distributed" vertical="center" indent="2"/>
    </xf>
    <xf numFmtId="0" fontId="28" fillId="24" borderId="13" xfId="0" applyFont="1" applyFill="1" applyBorder="1" applyAlignment="1" applyProtection="1">
      <alignment horizontal="distributed" vertical="center" indent="2"/>
    </xf>
    <xf numFmtId="0" fontId="35" fillId="25" borderId="15" xfId="0" applyFont="1" applyFill="1" applyBorder="1" applyAlignment="1" applyProtection="1">
      <alignment vertical="center"/>
    </xf>
    <xf numFmtId="0" fontId="35" fillId="25" borderId="16" xfId="0" applyFont="1" applyFill="1" applyBorder="1" applyAlignment="1" applyProtection="1">
      <alignment vertical="center"/>
    </xf>
    <xf numFmtId="0" fontId="35" fillId="25" borderId="17" xfId="0" applyFont="1" applyFill="1" applyBorder="1" applyAlignment="1" applyProtection="1">
      <alignment vertical="center"/>
    </xf>
    <xf numFmtId="0" fontId="35" fillId="25" borderId="18" xfId="0" applyFont="1" applyFill="1" applyBorder="1" applyAlignment="1" applyProtection="1">
      <alignment vertical="center"/>
    </xf>
    <xf numFmtId="0" fontId="35" fillId="25" borderId="19" xfId="0" applyFont="1" applyFill="1" applyBorder="1" applyAlignment="1" applyProtection="1">
      <alignment vertical="center"/>
    </xf>
    <xf numFmtId="0" fontId="35" fillId="25" borderId="2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  <protection hidden="1"/>
    </xf>
    <xf numFmtId="0" fontId="0" fillId="26" borderId="21" xfId="0" applyFill="1" applyBorder="1" applyAlignment="1" applyProtection="1">
      <alignment vertical="center"/>
      <protection hidden="1"/>
    </xf>
    <xf numFmtId="0" fontId="0" fillId="26" borderId="22" xfId="0" applyFill="1" applyBorder="1" applyAlignment="1" applyProtection="1">
      <alignment vertical="center"/>
      <protection hidden="1"/>
    </xf>
    <xf numFmtId="0" fontId="0" fillId="26" borderId="23" xfId="0" applyFill="1" applyBorder="1" applyAlignment="1" applyProtection="1">
      <alignment vertical="center"/>
      <protection hidden="1"/>
    </xf>
    <xf numFmtId="0" fontId="0" fillId="26" borderId="24" xfId="0" applyFill="1" applyBorder="1" applyAlignment="1" applyProtection="1">
      <alignment vertical="center"/>
      <protection hidden="1"/>
    </xf>
    <xf numFmtId="0" fontId="0" fillId="26" borderId="25" xfId="0" applyFill="1" applyBorder="1" applyAlignment="1" applyProtection="1">
      <alignment vertical="center"/>
      <protection hidden="1"/>
    </xf>
    <xf numFmtId="0" fontId="0" fillId="26" borderId="26" xfId="0" applyFill="1" applyBorder="1" applyAlignment="1" applyProtection="1">
      <alignment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27" fillId="26" borderId="27" xfId="0" applyFont="1" applyFill="1" applyBorder="1" applyAlignment="1" applyProtection="1">
      <alignment vertical="center"/>
      <protection hidden="1"/>
    </xf>
    <xf numFmtId="0" fontId="27" fillId="26" borderId="28" xfId="0" applyFont="1" applyFill="1" applyBorder="1" applyAlignment="1" applyProtection="1">
      <alignment vertical="center"/>
      <protection hidden="1"/>
    </xf>
    <xf numFmtId="0" fontId="27" fillId="0" borderId="29" xfId="0" applyFont="1" applyFill="1" applyBorder="1" applyAlignment="1" applyProtection="1">
      <alignment vertical="center"/>
      <protection hidden="1"/>
    </xf>
    <xf numFmtId="0" fontId="27" fillId="26" borderId="30" xfId="0" applyFont="1" applyFill="1" applyBorder="1" applyAlignment="1" applyProtection="1">
      <alignment vertical="center"/>
      <protection hidden="1"/>
    </xf>
    <xf numFmtId="0" fontId="27" fillId="26" borderId="29" xfId="0" applyFont="1" applyFill="1" applyBorder="1" applyAlignment="1" applyProtection="1">
      <alignment vertic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27" fillId="26" borderId="31" xfId="0" applyFont="1" applyFill="1" applyBorder="1" applyAlignment="1" applyProtection="1">
      <alignment horizontal="center" vertical="center"/>
      <protection hidden="1"/>
    </xf>
    <xf numFmtId="0" fontId="27" fillId="26" borderId="32" xfId="0" applyFont="1" applyFill="1" applyBorder="1" applyAlignment="1" applyProtection="1">
      <alignment horizontal="center" vertical="center"/>
      <protection hidden="1"/>
    </xf>
    <xf numFmtId="0" fontId="27" fillId="26" borderId="33" xfId="0" applyFont="1" applyFill="1" applyBorder="1" applyAlignment="1" applyProtection="1">
      <alignment horizontal="center" vertical="center"/>
      <protection hidden="1"/>
    </xf>
    <xf numFmtId="0" fontId="27" fillId="26" borderId="34" xfId="0" applyFont="1" applyFill="1" applyBorder="1" applyAlignment="1" applyProtection="1">
      <alignment vertical="center"/>
      <protection hidden="1"/>
    </xf>
    <xf numFmtId="0" fontId="27" fillId="26" borderId="35" xfId="0" applyFont="1" applyFill="1" applyBorder="1" applyAlignment="1" applyProtection="1">
      <alignment vertical="center"/>
      <protection hidden="1"/>
    </xf>
    <xf numFmtId="0" fontId="27" fillId="26" borderId="35" xfId="42" quotePrefix="1" applyFont="1" applyFill="1" applyBorder="1" applyAlignment="1" applyProtection="1">
      <alignment horizontal="center"/>
      <protection hidden="1"/>
    </xf>
    <xf numFmtId="0" fontId="27" fillId="26" borderId="35" xfId="42" applyFont="1" applyFill="1" applyBorder="1" applyAlignment="1" applyProtection="1">
      <protection hidden="1"/>
    </xf>
    <xf numFmtId="0" fontId="27" fillId="26" borderId="36" xfId="0" applyFont="1" applyFill="1" applyBorder="1" applyAlignment="1" applyProtection="1">
      <alignment vertical="center"/>
      <protection hidden="1"/>
    </xf>
    <xf numFmtId="0" fontId="26" fillId="0" borderId="37" xfId="0" applyFont="1" applyFill="1" applyBorder="1" applyAlignment="1" applyProtection="1">
      <alignment horizontal="right" vertical="center"/>
      <protection hidden="1"/>
    </xf>
    <xf numFmtId="0" fontId="26" fillId="0" borderId="38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Fill="1" applyAlignment="1" applyProtection="1">
      <alignment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Alignment="1" applyProtection="1">
      <alignment vertical="center"/>
      <protection hidden="1"/>
    </xf>
    <xf numFmtId="0" fontId="31" fillId="0" borderId="14" xfId="0" applyFont="1" applyFill="1" applyBorder="1" applyAlignment="1" applyProtection="1">
      <alignment horizontal="right" vertical="center"/>
      <protection hidden="1"/>
    </xf>
    <xf numFmtId="0" fontId="31" fillId="0" borderId="39" xfId="0" applyFont="1" applyFill="1" applyBorder="1" applyAlignment="1" applyProtection="1">
      <alignment vertical="center"/>
      <protection hidden="1"/>
    </xf>
    <xf numFmtId="0" fontId="31" fillId="0" borderId="14" xfId="0" applyFont="1" applyFill="1" applyBorder="1" applyAlignment="1" applyProtection="1">
      <alignment vertical="center"/>
      <protection hidden="1"/>
    </xf>
    <xf numFmtId="0" fontId="31" fillId="0" borderId="40" xfId="0" applyFont="1" applyFill="1" applyBorder="1" applyAlignment="1" applyProtection="1">
      <alignment horizontal="right" vertical="center"/>
      <protection hidden="1"/>
    </xf>
    <xf numFmtId="0" fontId="31" fillId="0" borderId="13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8" fillId="0" borderId="0" xfId="42" applyAlignment="1" applyProtection="1">
      <alignment vertical="center"/>
      <protection hidden="1"/>
    </xf>
    <xf numFmtId="0" fontId="26" fillId="0" borderId="37" xfId="0" applyNumberFormat="1" applyFont="1" applyBorder="1" applyAlignment="1" applyProtection="1">
      <alignment horizontal="right" vertical="center"/>
      <protection hidden="1"/>
    </xf>
    <xf numFmtId="0" fontId="26" fillId="0" borderId="38" xfId="0" applyNumberFormat="1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distributed" vertical="center" indent="2"/>
      <protection hidden="1"/>
    </xf>
    <xf numFmtId="0" fontId="28" fillId="0" borderId="14" xfId="0" applyFont="1" applyBorder="1" applyAlignment="1" applyProtection="1">
      <alignment horizontal="distributed" vertical="center" indent="2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distributed" vertical="center" indent="2"/>
      <protection hidden="1"/>
    </xf>
    <xf numFmtId="0" fontId="38" fillId="0" borderId="10" xfId="0" applyFont="1" applyBorder="1" applyAlignment="1" applyProtection="1">
      <alignment horizontal="distributed" vertical="center" indent="1"/>
      <protection hidden="1"/>
    </xf>
    <xf numFmtId="0" fontId="38" fillId="0" borderId="13" xfId="0" applyFont="1" applyBorder="1" applyAlignment="1" applyProtection="1">
      <alignment horizontal="distributed" vertical="center" indent="1"/>
      <protection hidden="1"/>
    </xf>
    <xf numFmtId="0" fontId="31" fillId="0" borderId="40" xfId="0" applyFont="1" applyBorder="1" applyAlignment="1" applyProtection="1">
      <alignment horizontal="right" vertical="center"/>
      <protection hidden="1"/>
    </xf>
    <xf numFmtId="0" fontId="31" fillId="0" borderId="14" xfId="0" applyFont="1" applyBorder="1" applyAlignment="1" applyProtection="1">
      <alignment vertical="center"/>
      <protection hidden="1"/>
    </xf>
    <xf numFmtId="0" fontId="31" fillId="0" borderId="13" xfId="0" applyFont="1" applyBorder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18" fillId="0" borderId="0" xfId="42" applyFont="1" applyProtection="1">
      <alignment vertical="center"/>
      <protection hidden="1"/>
    </xf>
    <xf numFmtId="0" fontId="18" fillId="0" borderId="0" xfId="42" applyProtection="1">
      <alignment vertical="center"/>
      <protection hidden="1"/>
    </xf>
    <xf numFmtId="0" fontId="18" fillId="0" borderId="0" xfId="42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distributed" vertical="center" shrinkToFit="1"/>
      <protection hidden="1"/>
    </xf>
    <xf numFmtId="0" fontId="32" fillId="0" borderId="41" xfId="42" applyFont="1" applyBorder="1" applyAlignment="1" applyProtection="1">
      <alignment horizontal="center" vertical="center"/>
      <protection hidden="1"/>
    </xf>
    <xf numFmtId="0" fontId="18" fillId="0" borderId="37" xfId="42" applyBorder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0" fillId="27" borderId="0" xfId="0" applyFill="1" applyProtection="1">
      <protection hidden="1"/>
    </xf>
    <xf numFmtId="0" fontId="0" fillId="0" borderId="0" xfId="0" applyProtection="1">
      <protection hidden="1"/>
    </xf>
    <xf numFmtId="0" fontId="34" fillId="28" borderId="0" xfId="0" applyFont="1" applyFill="1" applyAlignment="1" applyProtection="1">
      <alignment vertical="center"/>
      <protection hidden="1"/>
    </xf>
    <xf numFmtId="0" fontId="0" fillId="28" borderId="0" xfId="0" applyFill="1" applyAlignment="1" applyProtection="1">
      <alignment vertical="center"/>
      <protection hidden="1"/>
    </xf>
    <xf numFmtId="0" fontId="40" fillId="0" borderId="0" xfId="28"/>
    <xf numFmtId="0" fontId="6" fillId="0" borderId="42" xfId="0" applyFont="1" applyBorder="1" applyAlignment="1" applyProtection="1">
      <alignment horizontal="center" vertical="center"/>
    </xf>
    <xf numFmtId="180" fontId="29" fillId="0" borderId="10" xfId="0" applyNumberFormat="1" applyFont="1" applyBorder="1" applyAlignment="1" applyProtection="1">
      <alignment horizontal="distributed" vertical="center" readingOrder="1"/>
      <protection hidden="1"/>
    </xf>
    <xf numFmtId="180" fontId="30" fillId="0" borderId="14" xfId="0" applyNumberFormat="1" applyFont="1" applyBorder="1" applyAlignment="1" applyProtection="1">
      <alignment horizontal="distributed" vertical="center" readingOrder="1"/>
      <protection hidden="1"/>
    </xf>
    <xf numFmtId="176" fontId="29" fillId="0" borderId="12" xfId="0" applyNumberFormat="1" applyFont="1" applyBorder="1" applyAlignment="1" applyProtection="1">
      <alignment horizontal="center" vertical="center"/>
      <protection locked="0"/>
    </xf>
    <xf numFmtId="176" fontId="29" fillId="0" borderId="14" xfId="0" applyNumberFormat="1" applyFont="1" applyBorder="1" applyAlignment="1" applyProtection="1">
      <alignment horizontal="center" vertical="center"/>
      <protection locked="0"/>
    </xf>
    <xf numFmtId="176" fontId="29" fillId="0" borderId="13" xfId="0" applyNumberFormat="1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29" fillId="0" borderId="4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24" borderId="42" xfId="0" applyFill="1" applyBorder="1" applyAlignment="1" applyProtection="1">
      <alignment horizontal="center" vertical="center"/>
    </xf>
    <xf numFmtId="0" fontId="28" fillId="24" borderId="1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42" xfId="0" applyFont="1" applyFill="1" applyBorder="1" applyAlignment="1" applyProtection="1">
      <alignment horizontal="center" vertical="center"/>
    </xf>
    <xf numFmtId="179" fontId="29" fillId="0" borderId="10" xfId="0" applyNumberFormat="1" applyFont="1" applyBorder="1" applyAlignment="1" applyProtection="1">
      <alignment horizontal="distributed" vertical="center" readingOrder="1"/>
    </xf>
    <xf numFmtId="179" fontId="30" fillId="0" borderId="14" xfId="0" applyNumberFormat="1" applyFont="1" applyBorder="1" applyAlignment="1" applyProtection="1">
      <alignment horizontal="distributed" vertical="center" readingOrder="1"/>
    </xf>
    <xf numFmtId="180" fontId="29" fillId="0" borderId="10" xfId="0" applyNumberFormat="1" applyFont="1" applyBorder="1" applyAlignment="1" applyProtection="1">
      <alignment horizontal="distributed" vertical="center" readingOrder="1"/>
    </xf>
    <xf numFmtId="180" fontId="29" fillId="0" borderId="14" xfId="0" applyNumberFormat="1" applyFont="1" applyBorder="1" applyAlignment="1" applyProtection="1">
      <alignment horizontal="distributed" vertical="center" readingOrder="1"/>
    </xf>
    <xf numFmtId="180" fontId="29" fillId="0" borderId="11" xfId="0" applyNumberFormat="1" applyFont="1" applyBorder="1" applyAlignment="1" applyProtection="1">
      <alignment horizontal="distributed" vertical="center" readingOrder="1"/>
    </xf>
    <xf numFmtId="0" fontId="0" fillId="0" borderId="14" xfId="0" applyBorder="1" applyAlignment="1" applyProtection="1">
      <alignment horizontal="distributed" readingOrder="1"/>
    </xf>
    <xf numFmtId="0" fontId="0" fillId="0" borderId="11" xfId="0" applyBorder="1" applyAlignment="1" applyProtection="1">
      <alignment horizontal="distributed" readingOrder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29" borderId="42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9" xfId="0" applyBorder="1" applyAlignment="1">
      <alignment vertical="center"/>
    </xf>
    <xf numFmtId="0" fontId="18" fillId="0" borderId="0" xfId="42" quotePrefix="1" applyFont="1" applyAlignment="1" applyProtection="1">
      <alignment horizontal="distributed" vertical="center" indent="1"/>
      <protection hidden="1"/>
    </xf>
    <xf numFmtId="0" fontId="0" fillId="0" borderId="0" xfId="0" applyAlignment="1">
      <alignment horizontal="distributed" vertical="center" indent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38" fillId="0" borderId="42" xfId="0" applyFont="1" applyBorder="1" applyAlignment="1" applyProtection="1">
      <alignment horizontal="center" vertical="center"/>
      <protection hidden="1"/>
    </xf>
    <xf numFmtId="0" fontId="27" fillId="0" borderId="0" xfId="42" applyFont="1" applyAlignment="1" applyProtection="1">
      <alignment horizontal="distributed" vertical="center" shrinkToFit="1"/>
      <protection hidden="1"/>
    </xf>
    <xf numFmtId="0" fontId="27" fillId="0" borderId="0" xfId="0" applyFont="1" applyAlignment="1" applyProtection="1">
      <alignment horizontal="distributed" vertical="center" shrinkToFit="1"/>
      <protection hidden="1"/>
    </xf>
    <xf numFmtId="0" fontId="18" fillId="0" borderId="0" xfId="42" applyFont="1" applyBorder="1" applyAlignment="1" applyProtection="1">
      <alignment horizontal="center" vertical="center"/>
      <protection hidden="1"/>
    </xf>
    <xf numFmtId="0" fontId="18" fillId="0" borderId="37" xfId="42" applyFont="1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177" fontId="0" fillId="0" borderId="42" xfId="0" applyNumberFormat="1" applyBorder="1" applyAlignment="1" applyProtection="1">
      <alignment horizontal="center" vertical="center"/>
      <protection hidden="1"/>
    </xf>
    <xf numFmtId="0" fontId="25" fillId="0" borderId="39" xfId="0" applyFont="1" applyBorder="1" applyAlignment="1" applyProtection="1">
      <alignment horizontal="center" vertical="center"/>
      <protection hidden="1"/>
    </xf>
    <xf numFmtId="0" fontId="25" fillId="0" borderId="61" xfId="0" applyFont="1" applyBorder="1" applyAlignment="1" applyProtection="1">
      <alignment horizontal="center" vertical="center"/>
      <protection hidden="1"/>
    </xf>
    <xf numFmtId="0" fontId="25" fillId="0" borderId="40" xfId="0" applyFont="1" applyBorder="1" applyAlignment="1" applyProtection="1">
      <alignment horizontal="center" vertical="center"/>
      <protection hidden="1"/>
    </xf>
    <xf numFmtId="0" fontId="0" fillId="0" borderId="63" xfId="0" applyBorder="1" applyAlignment="1" applyProtection="1">
      <alignment horizontal="center" vertical="center"/>
      <protection hidden="1"/>
    </xf>
    <xf numFmtId="180" fontId="38" fillId="0" borderId="10" xfId="0" applyNumberFormat="1" applyFont="1" applyBorder="1" applyAlignment="1" applyProtection="1">
      <alignment horizontal="distributed" vertical="center" readingOrder="1"/>
      <protection hidden="1"/>
    </xf>
    <xf numFmtId="0" fontId="38" fillId="0" borderId="14" xfId="0" applyFont="1" applyBorder="1" applyAlignment="1" applyProtection="1">
      <alignment horizontal="distributed" readingOrder="1"/>
      <protection hidden="1"/>
    </xf>
    <xf numFmtId="0" fontId="39" fillId="0" borderId="0" xfId="42" applyFont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39" fillId="0" borderId="37" xfId="0" applyFont="1" applyBorder="1" applyAlignment="1" applyProtection="1">
      <alignment horizontal="center" vertical="center"/>
      <protection hidden="1"/>
    </xf>
    <xf numFmtId="0" fontId="31" fillId="0" borderId="10" xfId="0" applyFont="1" applyBorder="1" applyAlignment="1" applyProtection="1">
      <alignment horizontal="center" vertical="center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distributed" vertical="center"/>
      <protection hidden="1"/>
    </xf>
    <xf numFmtId="0" fontId="18" fillId="0" borderId="0" xfId="42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176" fontId="38" fillId="0" borderId="12" xfId="0" applyNumberFormat="1" applyFont="1" applyBorder="1" applyAlignment="1" applyProtection="1">
      <alignment horizontal="center" vertical="center"/>
      <protection hidden="1"/>
    </xf>
    <xf numFmtId="176" fontId="38" fillId="0" borderId="14" xfId="0" applyNumberFormat="1" applyFont="1" applyBorder="1" applyAlignment="1" applyProtection="1">
      <alignment horizontal="center" vertical="center"/>
      <protection hidden="1"/>
    </xf>
    <xf numFmtId="176" fontId="38" fillId="0" borderId="13" xfId="0" applyNumberFormat="1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 vertical="center"/>
      <protection hidden="1"/>
    </xf>
    <xf numFmtId="0" fontId="27" fillId="0" borderId="38" xfId="0" applyNumberFormat="1" applyFont="1" applyBorder="1" applyAlignment="1" applyProtection="1">
      <alignment horizontal="center" vertical="center"/>
      <protection hidden="1"/>
    </xf>
    <xf numFmtId="0" fontId="28" fillId="0" borderId="10" xfId="0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8" fillId="0" borderId="1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79" fontId="38" fillId="0" borderId="10" xfId="0" applyNumberFormat="1" applyFont="1" applyBorder="1" applyAlignment="1" applyProtection="1">
      <alignment horizontal="distributed" vertical="center" readingOrder="1"/>
      <protection hidden="1"/>
    </xf>
    <xf numFmtId="179" fontId="38" fillId="0" borderId="14" xfId="0" applyNumberFormat="1" applyFont="1" applyBorder="1" applyAlignment="1" applyProtection="1">
      <alignment horizontal="distributed" vertical="center" readingOrder="1"/>
      <protection hidden="1"/>
    </xf>
    <xf numFmtId="0" fontId="28" fillId="0" borderId="42" xfId="0" applyFont="1" applyBorder="1" applyAlignment="1" applyProtection="1">
      <alignment horizontal="center" vertical="center"/>
      <protection hidden="1"/>
    </xf>
    <xf numFmtId="180" fontId="38" fillId="0" borderId="14" xfId="0" applyNumberFormat="1" applyFont="1" applyBorder="1" applyAlignment="1" applyProtection="1">
      <alignment horizontal="distributed" vertical="center" readingOrder="1"/>
      <protection hidden="1"/>
    </xf>
    <xf numFmtId="180" fontId="38" fillId="0" borderId="11" xfId="0" applyNumberFormat="1" applyFont="1" applyBorder="1" applyAlignment="1" applyProtection="1">
      <alignment horizontal="distributed" vertical="center" readingOrder="1"/>
      <protection hidden="1"/>
    </xf>
    <xf numFmtId="0" fontId="38" fillId="0" borderId="14" xfId="0" applyFont="1" applyBorder="1" applyAlignment="1" applyProtection="1">
      <alignment horizontal="distributed" vertical="center"/>
      <protection hidden="1"/>
    </xf>
    <xf numFmtId="0" fontId="0" fillId="0" borderId="14" xfId="0" applyBorder="1" applyAlignment="1">
      <alignment horizontal="distributed" vertical="center"/>
    </xf>
    <xf numFmtId="0" fontId="28" fillId="0" borderId="57" xfId="0" applyFont="1" applyBorder="1" applyAlignment="1" applyProtection="1">
      <alignment horizontal="center" vertical="center"/>
      <protection hidden="1"/>
    </xf>
    <xf numFmtId="0" fontId="28" fillId="0" borderId="50" xfId="0" applyFont="1" applyBorder="1" applyAlignment="1" applyProtection="1">
      <alignment horizontal="center" vertical="center"/>
      <protection hidden="1"/>
    </xf>
    <xf numFmtId="0" fontId="28" fillId="0" borderId="58" xfId="0" applyFont="1" applyBorder="1" applyAlignment="1" applyProtection="1">
      <alignment horizontal="center" vertical="center"/>
      <protection hidden="1"/>
    </xf>
    <xf numFmtId="0" fontId="20" fillId="0" borderId="50" xfId="0" applyNumberFormat="1" applyFont="1" applyBorder="1" applyAlignment="1" applyProtection="1">
      <alignment horizontal="center" vertical="center"/>
      <protection hidden="1"/>
    </xf>
    <xf numFmtId="0" fontId="20" fillId="0" borderId="59" xfId="0" applyNumberFormat="1" applyFont="1" applyBorder="1" applyAlignment="1" applyProtection="1">
      <alignment horizontal="center" vertical="center"/>
      <protection hidden="1"/>
    </xf>
    <xf numFmtId="0" fontId="27" fillId="0" borderId="51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Border="1" applyAlignment="1" applyProtection="1">
      <alignment horizontal="distributed" vertical="center" indent="1"/>
      <protection hidden="1"/>
    </xf>
    <xf numFmtId="0" fontId="0" fillId="0" borderId="14" xfId="0" applyBorder="1" applyAlignment="1">
      <alignment horizontal="distributed" vertical="center" indent="1"/>
    </xf>
    <xf numFmtId="0" fontId="20" fillId="0" borderId="0" xfId="0" applyFont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 vertical="center"/>
      <protection hidden="1"/>
    </xf>
    <xf numFmtId="0" fontId="23" fillId="0" borderId="14" xfId="0" applyFont="1" applyBorder="1" applyAlignment="1" applyProtection="1">
      <alignment horizontal="center" vertical="center"/>
      <protection hidden="1"/>
    </xf>
    <xf numFmtId="0" fontId="28" fillId="0" borderId="55" xfId="0" applyFont="1" applyBorder="1" applyAlignment="1" applyProtection="1">
      <alignment horizontal="center" vertical="center"/>
      <protection hidden="1"/>
    </xf>
    <xf numFmtId="0" fontId="28" fillId="0" borderId="38" xfId="0" applyFont="1" applyBorder="1" applyAlignment="1" applyProtection="1">
      <alignment horizontal="center" vertical="center"/>
      <protection hidden="1"/>
    </xf>
    <xf numFmtId="0" fontId="28" fillId="0" borderId="56" xfId="0" applyFont="1" applyBorder="1" applyAlignment="1" applyProtection="1">
      <alignment horizontal="center" vertical="center"/>
      <protection hidden="1"/>
    </xf>
    <xf numFmtId="0" fontId="20" fillId="0" borderId="14" xfId="0" applyNumberFormat="1" applyFont="1" applyBorder="1" applyAlignment="1" applyProtection="1">
      <alignment horizontal="distributed" vertical="center" justifyLastLine="1"/>
      <protection hidden="1"/>
    </xf>
    <xf numFmtId="0" fontId="25" fillId="0" borderId="14" xfId="0" applyNumberFormat="1" applyFont="1" applyBorder="1" applyAlignment="1" applyProtection="1">
      <alignment horizontal="distributed" vertical="center" justifyLastLine="1"/>
      <protection hidden="1"/>
    </xf>
    <xf numFmtId="0" fontId="25" fillId="0" borderId="13" xfId="0" applyNumberFormat="1" applyFont="1" applyBorder="1" applyAlignment="1" applyProtection="1">
      <alignment horizontal="distributed" vertical="center" justifyLastLine="1"/>
      <protection hidden="1"/>
    </xf>
    <xf numFmtId="0" fontId="18" fillId="0" borderId="0" xfId="42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14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178" fontId="20" fillId="0" borderId="50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28" fillId="0" borderId="60" xfId="0" applyNumberFormat="1" applyFont="1" applyBorder="1" applyAlignment="1" applyProtection="1">
      <alignment horizontal="center" vertical="center"/>
      <protection hidden="1"/>
    </xf>
    <xf numFmtId="0" fontId="28" fillId="0" borderId="38" xfId="0" applyNumberFormat="1" applyFont="1" applyBorder="1" applyAlignment="1" applyProtection="1">
      <alignment horizontal="center" vertical="center"/>
      <protection hidden="1"/>
    </xf>
    <xf numFmtId="0" fontId="28" fillId="0" borderId="5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20" fillId="0" borderId="52" xfId="0" applyFont="1" applyBorder="1" applyAlignment="1" applyProtection="1">
      <alignment horizontal="left" vertical="center"/>
      <protection hidden="1"/>
    </xf>
    <xf numFmtId="0" fontId="20" fillId="0" borderId="53" xfId="0" applyFont="1" applyBorder="1" applyAlignment="1" applyProtection="1">
      <alignment horizontal="left" vertical="center"/>
      <protection hidden="1"/>
    </xf>
    <xf numFmtId="0" fontId="20" fillId="0" borderId="54" xfId="0" applyFont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60" xfId="0" applyNumberFormat="1" applyBorder="1" applyAlignment="1" applyProtection="1">
      <alignment horizontal="center" vertical="center"/>
      <protection hidden="1"/>
    </xf>
    <xf numFmtId="0" fontId="0" fillId="0" borderId="38" xfId="0" applyNumberFormat="1" applyBorder="1" applyAlignment="1" applyProtection="1">
      <alignment horizontal="center" vertical="center"/>
      <protection hidden="1"/>
    </xf>
    <xf numFmtId="0" fontId="0" fillId="0" borderId="56" xfId="0" applyNumberFormat="1" applyBorder="1" applyAlignment="1" applyProtection="1">
      <alignment horizontal="center" vertical="center"/>
      <protection hidden="1"/>
    </xf>
    <xf numFmtId="0" fontId="37" fillId="0" borderId="42" xfId="0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14" xfId="0" applyFont="1" applyBorder="1" applyAlignment="1" applyProtection="1">
      <alignment horizontal="center" vertical="center"/>
      <protection hidden="1"/>
    </xf>
    <xf numFmtId="0" fontId="10" fillId="35" borderId="68" xfId="0" applyFont="1" applyFill="1" applyBorder="1" applyAlignment="1" applyProtection="1">
      <alignment horizontal="distributed" vertical="center" indent="1"/>
      <protection hidden="1"/>
    </xf>
    <xf numFmtId="0" fontId="10" fillId="35" borderId="69" xfId="0" applyFont="1" applyFill="1" applyBorder="1" applyAlignment="1" applyProtection="1">
      <alignment horizontal="distributed" vertical="center" indent="1"/>
      <protection hidden="1"/>
    </xf>
    <xf numFmtId="0" fontId="10" fillId="35" borderId="70" xfId="0" applyFont="1" applyFill="1" applyBorder="1" applyAlignment="1" applyProtection="1">
      <alignment horizontal="distributed" vertical="center" indent="1"/>
      <protection hidden="1"/>
    </xf>
    <xf numFmtId="0" fontId="10" fillId="35" borderId="71" xfId="0" applyFont="1" applyFill="1" applyBorder="1" applyAlignment="1" applyProtection="1">
      <alignment horizontal="distributed" vertical="center" indent="1"/>
      <protection hidden="1"/>
    </xf>
    <xf numFmtId="0" fontId="10" fillId="35" borderId="72" xfId="0" applyFont="1" applyFill="1" applyBorder="1" applyAlignment="1" applyProtection="1">
      <alignment horizontal="distributed" vertical="center" indent="1"/>
      <protection hidden="1"/>
    </xf>
    <xf numFmtId="0" fontId="10" fillId="35" borderId="73" xfId="0" applyFont="1" applyFill="1" applyBorder="1" applyAlignment="1" applyProtection="1">
      <alignment horizontal="distributed" vertical="center" indent="1"/>
      <protection hidden="1"/>
    </xf>
    <xf numFmtId="0" fontId="0" fillId="36" borderId="63" xfId="0" applyFill="1" applyBorder="1" applyAlignment="1" applyProtection="1">
      <alignment horizontal="center" vertical="center"/>
      <protection hidden="1"/>
    </xf>
    <xf numFmtId="0" fontId="0" fillId="36" borderId="61" xfId="0" applyFill="1" applyBorder="1" applyAlignment="1" applyProtection="1">
      <alignment horizontal="center" vertical="center"/>
      <protection hidden="1"/>
    </xf>
    <xf numFmtId="0" fontId="0" fillId="36" borderId="62" xfId="0" applyFill="1" applyBorder="1" applyAlignment="1" applyProtection="1">
      <alignment horizontal="center" vertical="center"/>
      <protection hidden="1"/>
    </xf>
    <xf numFmtId="0" fontId="0" fillId="35" borderId="39" xfId="0" applyFill="1" applyBorder="1" applyAlignment="1" applyProtection="1">
      <alignment horizontal="center" vertical="center"/>
      <protection locked="0" hidden="1"/>
    </xf>
    <xf numFmtId="0" fontId="0" fillId="35" borderId="61" xfId="0" applyFill="1" applyBorder="1" applyAlignment="1" applyProtection="1">
      <alignment horizontal="center" vertical="center"/>
      <protection locked="0" hidden="1"/>
    </xf>
    <xf numFmtId="0" fontId="0" fillId="0" borderId="61" xfId="0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0" fontId="25" fillId="34" borderId="39" xfId="0" applyFont="1" applyFill="1" applyBorder="1" applyAlignment="1" applyProtection="1">
      <alignment horizontal="center" vertical="center"/>
      <protection locked="0" hidden="1"/>
    </xf>
    <xf numFmtId="0" fontId="25" fillId="34" borderId="61" xfId="0" applyFont="1" applyFill="1" applyBorder="1" applyAlignment="1" applyProtection="1">
      <alignment horizontal="center" vertical="center"/>
      <protection locked="0" hidden="1"/>
    </xf>
    <xf numFmtId="0" fontId="25" fillId="34" borderId="40" xfId="0" applyFont="1" applyFill="1" applyBorder="1" applyAlignment="1" applyProtection="1">
      <alignment horizontal="center" vertical="center"/>
      <protection locked="0"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35" borderId="63" xfId="0" applyFill="1" applyBorder="1" applyAlignment="1" applyProtection="1">
      <alignment horizontal="center" vertical="center"/>
      <protection locked="0" hidden="1"/>
    </xf>
    <xf numFmtId="0" fontId="6" fillId="26" borderId="43" xfId="0" applyFont="1" applyFill="1" applyBorder="1" applyAlignment="1" applyProtection="1">
      <alignment horizontal="center" vertical="center"/>
      <protection hidden="1"/>
    </xf>
    <xf numFmtId="0" fontId="6" fillId="26" borderId="44" xfId="0" applyFont="1" applyFill="1" applyBorder="1" applyAlignment="1" applyProtection="1">
      <alignment horizontal="center" vertical="center"/>
      <protection hidden="1"/>
    </xf>
    <xf numFmtId="0" fontId="6" fillId="26" borderId="48" xfId="0" applyFont="1" applyFill="1" applyBorder="1" applyAlignment="1" applyProtection="1">
      <alignment horizontal="center" vertical="center"/>
      <protection hidden="1"/>
    </xf>
    <xf numFmtId="0" fontId="6" fillId="26" borderId="37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13" xfId="0" applyFont="1" applyFill="1" applyBorder="1" applyAlignment="1" applyProtection="1">
      <alignment horizontal="center" vertical="center"/>
      <protection hidden="1"/>
    </xf>
    <xf numFmtId="0" fontId="24" fillId="0" borderId="14" xfId="0" applyFont="1" applyFill="1" applyBorder="1" applyAlignment="1" applyProtection="1">
      <alignment horizontal="center" vertical="center"/>
      <protection locked="0" hidden="1"/>
    </xf>
    <xf numFmtId="0" fontId="0" fillId="0" borderId="62" xfId="0" applyFill="1" applyBorder="1" applyAlignment="1" applyProtection="1">
      <alignment horizontal="center" vertical="center"/>
      <protection hidden="1"/>
    </xf>
    <xf numFmtId="49" fontId="27" fillId="0" borderId="38" xfId="0" applyNumberFormat="1" applyFont="1" applyFill="1" applyBorder="1" applyAlignment="1" applyProtection="1">
      <alignment horizontal="center" vertical="center"/>
      <protection locked="0" hidden="1"/>
    </xf>
    <xf numFmtId="49" fontId="27" fillId="0" borderId="51" xfId="0" applyNumberFormat="1" applyFont="1" applyFill="1" applyBorder="1" applyAlignment="1" applyProtection="1">
      <alignment horizontal="center" vertical="center"/>
      <protection locked="0" hidden="1"/>
    </xf>
    <xf numFmtId="0" fontId="6" fillId="33" borderId="10" xfId="0" applyFont="1" applyFill="1" applyBorder="1" applyAlignment="1" applyProtection="1">
      <alignment horizontal="distributed" vertical="center" justifyLastLine="1"/>
      <protection hidden="1"/>
    </xf>
    <xf numFmtId="0" fontId="6" fillId="33" borderId="14" xfId="0" applyFont="1" applyFill="1" applyBorder="1" applyAlignment="1" applyProtection="1">
      <alignment horizontal="distributed" vertical="center" justifyLastLine="1"/>
      <protection hidden="1"/>
    </xf>
    <xf numFmtId="0" fontId="6" fillId="33" borderId="13" xfId="0" applyFont="1" applyFill="1" applyBorder="1" applyAlignment="1" applyProtection="1">
      <alignment horizontal="distributed" vertical="center" justifyLastLine="1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5" fillId="0" borderId="14" xfId="0" applyFont="1" applyFill="1" applyBorder="1" applyAlignment="1" applyProtection="1">
      <alignment horizontal="center" vertical="center"/>
      <protection hidden="1"/>
    </xf>
    <xf numFmtId="0" fontId="0" fillId="25" borderId="61" xfId="0" applyFill="1" applyBorder="1" applyAlignment="1" applyProtection="1">
      <alignment horizontal="center" vertical="center"/>
      <protection hidden="1"/>
    </xf>
    <xf numFmtId="0" fontId="0" fillId="25" borderId="62" xfId="0" applyFill="1" applyBorder="1" applyAlignment="1" applyProtection="1">
      <alignment horizontal="center" vertical="center"/>
      <protection hidden="1"/>
    </xf>
    <xf numFmtId="0" fontId="25" fillId="0" borderId="40" xfId="0" applyFont="1" applyFill="1" applyBorder="1" applyAlignment="1" applyProtection="1">
      <alignment horizontal="center" vertical="center"/>
      <protection hidden="1"/>
    </xf>
    <xf numFmtId="0" fontId="20" fillId="0" borderId="40" xfId="0" applyFont="1" applyFill="1" applyBorder="1" applyAlignment="1" applyProtection="1">
      <alignment horizontal="center" vertical="center"/>
      <protection locked="0" hidden="1"/>
    </xf>
    <xf numFmtId="0" fontId="20" fillId="0" borderId="14" xfId="0" applyFont="1" applyFill="1" applyBorder="1" applyAlignment="1" applyProtection="1">
      <alignment horizontal="center" vertical="center"/>
      <protection locked="0" hidden="1"/>
    </xf>
    <xf numFmtId="0" fontId="20" fillId="0" borderId="13" xfId="0" applyFont="1" applyFill="1" applyBorder="1" applyAlignment="1" applyProtection="1">
      <alignment horizontal="center" vertical="center"/>
      <protection locked="0" hidden="1"/>
    </xf>
    <xf numFmtId="0" fontId="6" fillId="33" borderId="43" xfId="0" applyFont="1" applyFill="1" applyBorder="1" applyAlignment="1" applyProtection="1">
      <alignment horizontal="distributed" vertical="center" justifyLastLine="1"/>
      <protection hidden="1"/>
    </xf>
    <xf numFmtId="0" fontId="6" fillId="33" borderId="44" xfId="0" applyFont="1" applyFill="1" applyBorder="1" applyAlignment="1" applyProtection="1">
      <alignment horizontal="distributed" vertical="center" justifyLastLine="1"/>
      <protection hidden="1"/>
    </xf>
    <xf numFmtId="0" fontId="6" fillId="33" borderId="45" xfId="0" applyFont="1" applyFill="1" applyBorder="1" applyAlignment="1" applyProtection="1">
      <alignment horizontal="distributed" vertical="center" justifyLastLine="1"/>
      <protection hidden="1"/>
    </xf>
    <xf numFmtId="0" fontId="6" fillId="33" borderId="48" xfId="0" applyFont="1" applyFill="1" applyBorder="1" applyAlignment="1" applyProtection="1">
      <alignment horizontal="distributed" vertical="center" justifyLastLine="1"/>
      <protection hidden="1"/>
    </xf>
    <xf numFmtId="0" fontId="6" fillId="33" borderId="37" xfId="0" applyFont="1" applyFill="1" applyBorder="1" applyAlignment="1" applyProtection="1">
      <alignment horizontal="distributed" vertical="center" justifyLastLine="1"/>
      <protection hidden="1"/>
    </xf>
    <xf numFmtId="0" fontId="6" fillId="33" borderId="49" xfId="0" applyFont="1" applyFill="1" applyBorder="1" applyAlignment="1" applyProtection="1">
      <alignment horizontal="distributed" vertical="center" justifyLastLine="1"/>
      <protection hidden="1"/>
    </xf>
    <xf numFmtId="0" fontId="28" fillId="0" borderId="57" xfId="0" applyFont="1" applyFill="1" applyBorder="1" applyAlignment="1" applyProtection="1">
      <alignment horizontal="center" vertical="center"/>
      <protection hidden="1"/>
    </xf>
    <xf numFmtId="0" fontId="28" fillId="0" borderId="50" xfId="0" applyFont="1" applyFill="1" applyBorder="1" applyAlignment="1" applyProtection="1">
      <alignment horizontal="center" vertical="center"/>
      <protection hidden="1"/>
    </xf>
    <xf numFmtId="0" fontId="28" fillId="0" borderId="58" xfId="0" applyFont="1" applyFill="1" applyBorder="1" applyAlignment="1" applyProtection="1">
      <alignment horizontal="center" vertical="center"/>
      <protection hidden="1"/>
    </xf>
    <xf numFmtId="0" fontId="27" fillId="0" borderId="50" xfId="0" applyFont="1" applyFill="1" applyBorder="1" applyAlignment="1" applyProtection="1">
      <alignment horizontal="center" vertical="center"/>
      <protection locked="0" hidden="1"/>
    </xf>
    <xf numFmtId="0" fontId="20" fillId="0" borderId="50" xfId="0" applyFont="1" applyFill="1" applyBorder="1" applyAlignment="1" applyProtection="1">
      <alignment horizontal="center" vertical="center"/>
      <protection locked="0" hidden="1"/>
    </xf>
    <xf numFmtId="0" fontId="20" fillId="0" borderId="59" xfId="0" applyFont="1" applyFill="1" applyBorder="1" applyAlignment="1" applyProtection="1">
      <alignment horizontal="center" vertical="center"/>
      <protection locked="0" hidden="1"/>
    </xf>
    <xf numFmtId="0" fontId="28" fillId="0" borderId="55" xfId="0" applyFont="1" applyFill="1" applyBorder="1" applyAlignment="1" applyProtection="1">
      <alignment horizontal="center" vertical="center"/>
      <protection hidden="1"/>
    </xf>
    <xf numFmtId="0" fontId="28" fillId="0" borderId="38" xfId="0" applyFont="1" applyFill="1" applyBorder="1" applyAlignment="1" applyProtection="1">
      <alignment horizontal="center" vertical="center"/>
      <protection hidden="1"/>
    </xf>
    <xf numFmtId="0" fontId="28" fillId="0" borderId="56" xfId="0" applyFont="1" applyFill="1" applyBorder="1" applyAlignment="1" applyProtection="1">
      <alignment horizontal="center" vertical="center"/>
      <protection hidden="1"/>
    </xf>
    <xf numFmtId="0" fontId="28" fillId="0" borderId="60" xfId="0" applyFont="1" applyFill="1" applyBorder="1" applyAlignment="1" applyProtection="1">
      <alignment horizontal="center" vertical="center"/>
      <protection hidden="1"/>
    </xf>
    <xf numFmtId="0" fontId="6" fillId="32" borderId="43" xfId="0" applyFont="1" applyFill="1" applyBorder="1" applyAlignment="1" applyProtection="1">
      <alignment horizontal="distributed" vertical="center" justifyLastLine="1"/>
      <protection hidden="1"/>
    </xf>
    <xf numFmtId="0" fontId="6" fillId="32" borderId="44" xfId="0" applyFont="1" applyFill="1" applyBorder="1" applyAlignment="1" applyProtection="1">
      <alignment horizontal="distributed" vertical="center" justifyLastLine="1"/>
      <protection hidden="1"/>
    </xf>
    <xf numFmtId="0" fontId="6" fillId="32" borderId="45" xfId="0" applyFont="1" applyFill="1" applyBorder="1" applyAlignment="1" applyProtection="1">
      <alignment horizontal="distributed" vertical="center" justifyLastLine="1"/>
      <protection hidden="1"/>
    </xf>
    <xf numFmtId="0" fontId="6" fillId="32" borderId="48" xfId="0" applyFont="1" applyFill="1" applyBorder="1" applyAlignment="1" applyProtection="1">
      <alignment horizontal="distributed" vertical="center" justifyLastLine="1"/>
      <protection hidden="1"/>
    </xf>
    <xf numFmtId="0" fontId="6" fillId="32" borderId="37" xfId="0" applyFont="1" applyFill="1" applyBorder="1" applyAlignment="1" applyProtection="1">
      <alignment horizontal="distributed" vertical="center" justifyLastLine="1"/>
      <protection hidden="1"/>
    </xf>
    <xf numFmtId="0" fontId="6" fillId="32" borderId="49" xfId="0" applyFont="1" applyFill="1" applyBorder="1" applyAlignment="1" applyProtection="1">
      <alignment horizontal="distributed" vertical="center" justifyLastLine="1"/>
      <protection hidden="1"/>
    </xf>
    <xf numFmtId="0" fontId="27" fillId="0" borderId="59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distributed" vertical="center"/>
      <protection hidden="1"/>
    </xf>
    <xf numFmtId="0" fontId="0" fillId="0" borderId="48" xfId="0" applyFill="1" applyBorder="1" applyAlignment="1" applyProtection="1">
      <alignment horizontal="center" vertical="center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67" xfId="0" applyFill="1" applyBorder="1" applyAlignment="1" applyProtection="1">
      <alignment horizontal="center" vertical="center"/>
      <protection hidden="1"/>
    </xf>
    <xf numFmtId="0" fontId="0" fillId="0" borderId="60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Alignment="1" applyProtection="1">
      <alignment horizontal="center" vertical="center"/>
      <protection hidden="1"/>
    </xf>
    <xf numFmtId="0" fontId="0" fillId="0" borderId="56" xfId="0" applyFill="1" applyBorder="1" applyAlignment="1" applyProtection="1">
      <alignment horizontal="center" vertical="center"/>
      <protection hidden="1"/>
    </xf>
    <xf numFmtId="0" fontId="6" fillId="32" borderId="10" xfId="0" applyFont="1" applyFill="1" applyBorder="1" applyAlignment="1" applyProtection="1">
      <alignment horizontal="distributed" vertical="center" justifyLastLine="1"/>
      <protection hidden="1"/>
    </xf>
    <xf numFmtId="0" fontId="6" fillId="32" borderId="14" xfId="0" applyFont="1" applyFill="1" applyBorder="1" applyAlignment="1" applyProtection="1">
      <alignment horizontal="distributed" vertical="center" justifyLastLine="1"/>
      <protection hidden="1"/>
    </xf>
    <xf numFmtId="0" fontId="6" fillId="32" borderId="13" xfId="0" applyFont="1" applyFill="1" applyBorder="1" applyAlignment="1" applyProtection="1">
      <alignment horizontal="distributed" vertical="center" justifyLastLine="1"/>
      <protection hidden="1"/>
    </xf>
    <xf numFmtId="0" fontId="6" fillId="30" borderId="10" xfId="0" applyFont="1" applyFill="1" applyBorder="1" applyAlignment="1" applyProtection="1">
      <alignment horizontal="distributed" vertical="center" justifyLastLine="1"/>
      <protection hidden="1"/>
    </xf>
    <xf numFmtId="0" fontId="6" fillId="30" borderId="14" xfId="0" applyFont="1" applyFill="1" applyBorder="1" applyAlignment="1" applyProtection="1">
      <alignment horizontal="distributed" vertical="center" justifyLastLine="1"/>
      <protection hidden="1"/>
    </xf>
    <xf numFmtId="0" fontId="6" fillId="30" borderId="13" xfId="0" applyFont="1" applyFill="1" applyBorder="1" applyAlignment="1" applyProtection="1">
      <alignment horizontal="distributed" vertical="center" justifyLastLine="1"/>
      <protection hidden="1"/>
    </xf>
    <xf numFmtId="0" fontId="20" fillId="0" borderId="10" xfId="0" applyFont="1" applyFill="1" applyBorder="1" applyAlignment="1" applyProtection="1">
      <alignment horizontal="center" vertical="center"/>
      <protection locked="0" hidden="1"/>
    </xf>
    <xf numFmtId="0" fontId="6" fillId="30" borderId="43" xfId="0" applyFont="1" applyFill="1" applyBorder="1" applyAlignment="1" applyProtection="1">
      <alignment horizontal="distributed" vertical="center" justifyLastLine="1"/>
      <protection hidden="1"/>
    </xf>
    <xf numFmtId="0" fontId="6" fillId="30" borderId="44" xfId="0" applyFont="1" applyFill="1" applyBorder="1" applyAlignment="1" applyProtection="1">
      <alignment horizontal="distributed" vertical="center" justifyLastLine="1"/>
      <protection hidden="1"/>
    </xf>
    <xf numFmtId="0" fontId="6" fillId="30" borderId="45" xfId="0" applyFont="1" applyFill="1" applyBorder="1" applyAlignment="1" applyProtection="1">
      <alignment horizontal="distributed" vertical="center" justifyLastLine="1"/>
      <protection hidden="1"/>
    </xf>
    <xf numFmtId="0" fontId="6" fillId="30" borderId="46" xfId="0" applyFont="1" applyFill="1" applyBorder="1" applyAlignment="1" applyProtection="1">
      <alignment horizontal="distributed" vertical="center" justifyLastLine="1"/>
      <protection hidden="1"/>
    </xf>
    <xf numFmtId="0" fontId="6" fillId="30" borderId="0" xfId="0" applyFont="1" applyFill="1" applyBorder="1" applyAlignment="1" applyProtection="1">
      <alignment horizontal="distributed" vertical="center" justifyLastLine="1"/>
      <protection hidden="1"/>
    </xf>
    <xf numFmtId="0" fontId="6" fillId="30" borderId="47" xfId="0" applyFont="1" applyFill="1" applyBorder="1" applyAlignment="1" applyProtection="1">
      <alignment horizontal="distributed" vertical="center" justifyLastLine="1"/>
      <protection hidden="1"/>
    </xf>
    <xf numFmtId="0" fontId="6" fillId="30" borderId="48" xfId="0" applyFont="1" applyFill="1" applyBorder="1" applyAlignment="1" applyProtection="1">
      <alignment horizontal="distributed" vertical="center" justifyLastLine="1"/>
      <protection hidden="1"/>
    </xf>
    <xf numFmtId="0" fontId="6" fillId="30" borderId="37" xfId="0" applyFont="1" applyFill="1" applyBorder="1" applyAlignment="1" applyProtection="1">
      <alignment horizontal="distributed" vertical="center" justifyLastLine="1"/>
      <protection hidden="1"/>
    </xf>
    <xf numFmtId="0" fontId="6" fillId="30" borderId="49" xfId="0" applyFont="1" applyFill="1" applyBorder="1" applyAlignment="1" applyProtection="1">
      <alignment horizontal="distributed" vertical="center" justifyLastLine="1"/>
      <protection hidden="1"/>
    </xf>
    <xf numFmtId="0" fontId="0" fillId="0" borderId="57" xfId="0" applyFill="1" applyBorder="1" applyAlignment="1" applyProtection="1">
      <alignment horizontal="center" vertical="center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8" xfId="0" applyFill="1" applyBorder="1" applyAlignment="1" applyProtection="1">
      <alignment horizontal="center" vertical="center"/>
      <protection hidden="1"/>
    </xf>
    <xf numFmtId="0" fontId="20" fillId="0" borderId="64" xfId="0" applyFont="1" applyFill="1" applyBorder="1" applyAlignment="1" applyProtection="1">
      <alignment horizontal="left" vertical="center"/>
      <protection locked="0" hidden="1"/>
    </xf>
    <xf numFmtId="0" fontId="20" fillId="0" borderId="53" xfId="0" applyFont="1" applyFill="1" applyBorder="1" applyAlignment="1" applyProtection="1">
      <alignment horizontal="left" vertical="center"/>
      <protection locked="0" hidden="1"/>
    </xf>
    <xf numFmtId="0" fontId="20" fillId="0" borderId="54" xfId="0" applyFont="1" applyFill="1" applyBorder="1" applyAlignment="1" applyProtection="1">
      <alignment horizontal="left" vertical="center"/>
      <protection locked="0" hidden="1"/>
    </xf>
    <xf numFmtId="178" fontId="20" fillId="0" borderId="65" xfId="0" applyNumberFormat="1" applyFont="1" applyFill="1" applyBorder="1" applyAlignment="1" applyProtection="1">
      <alignment horizontal="center" vertical="center"/>
      <protection locked="0" hidden="1"/>
    </xf>
    <xf numFmtId="178" fontId="20" fillId="0" borderId="50" xfId="0" applyNumberFormat="1" applyFont="1" applyFill="1" applyBorder="1" applyAlignment="1" applyProtection="1">
      <alignment horizontal="center" vertical="center"/>
      <protection locked="0" hidden="1"/>
    </xf>
    <xf numFmtId="0" fontId="2" fillId="31" borderId="50" xfId="0" applyFont="1" applyFill="1" applyBorder="1" applyAlignment="1" applyProtection="1">
      <alignment horizontal="left" vertical="center"/>
      <protection hidden="1"/>
    </xf>
    <xf numFmtId="0" fontId="2" fillId="31" borderId="59" xfId="0" applyFont="1" applyFill="1" applyBorder="1" applyAlignment="1" applyProtection="1">
      <alignment horizontal="left" vertical="center"/>
      <protection hidden="1"/>
    </xf>
    <xf numFmtId="0" fontId="0" fillId="0" borderId="52" xfId="0" applyFill="1" applyBorder="1" applyAlignment="1" applyProtection="1">
      <alignment horizontal="center" vertical="center"/>
      <protection hidden="1"/>
    </xf>
    <xf numFmtId="0" fontId="0" fillId="0" borderId="53" xfId="0" applyFill="1" applyBorder="1" applyAlignment="1" applyProtection="1">
      <alignment horizontal="center" vertical="center"/>
      <protection hidden="1"/>
    </xf>
    <xf numFmtId="0" fontId="0" fillId="0" borderId="66" xfId="0" applyFill="1" applyBorder="1" applyAlignment="1" applyProtection="1">
      <alignment horizontal="center" vertical="center"/>
      <protection hidden="1"/>
    </xf>
    <xf numFmtId="0" fontId="20" fillId="0" borderId="14" xfId="0" applyNumberFormat="1" applyFont="1" applyFill="1" applyBorder="1" applyAlignment="1" applyProtection="1">
      <alignment horizontal="distributed" vertical="center" justifyLastLine="1"/>
      <protection locked="0" hidden="1"/>
    </xf>
    <xf numFmtId="0" fontId="25" fillId="0" borderId="14" xfId="0" applyNumberFormat="1" applyFont="1" applyFill="1" applyBorder="1" applyAlignment="1" applyProtection="1">
      <alignment horizontal="distributed" vertical="center" justifyLastLine="1"/>
      <protection locked="0" hidden="1"/>
    </xf>
    <xf numFmtId="0" fontId="25" fillId="0" borderId="13" xfId="0" applyNumberFormat="1" applyFont="1" applyFill="1" applyBorder="1" applyAlignment="1" applyProtection="1">
      <alignment horizontal="distributed" vertical="center" justifyLastLine="1"/>
      <protection locked="0" hidden="1"/>
    </xf>
    <xf numFmtId="0" fontId="33" fillId="26" borderId="0" xfId="0" applyFont="1" applyFill="1" applyBorder="1" applyAlignment="1" applyProtection="1">
      <alignment horizontal="distributed" vertical="center"/>
      <protection hidden="1"/>
    </xf>
    <xf numFmtId="0" fontId="33" fillId="0" borderId="0" xfId="0" applyFont="1" applyFill="1" applyAlignment="1" applyProtection="1">
      <alignment horizontal="distributed" vertical="center"/>
      <protection hidden="1"/>
    </xf>
    <xf numFmtId="0" fontId="33" fillId="26" borderId="0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/>
      <protection locked="0" hidden="1"/>
    </xf>
    <xf numFmtId="0" fontId="23" fillId="0" borderId="14" xfId="0" applyFont="1" applyFill="1" applyBorder="1" applyAlignment="1" applyProtection="1">
      <alignment horizontal="center" vertical="center"/>
      <protection locked="0" hidden="1"/>
    </xf>
    <xf numFmtId="0" fontId="24" fillId="0" borderId="14" xfId="0" applyFont="1" applyFill="1" applyBorder="1" applyAlignment="1" applyProtection="1">
      <alignment horizontal="center" vertical="center"/>
      <protection hidden="1"/>
    </xf>
    <xf numFmtId="0" fontId="24" fillId="0" borderId="13" xfId="0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27" fillId="26" borderId="0" xfId="42" quotePrefix="1" applyFont="1" applyFill="1" applyBorder="1" applyAlignment="1" applyProtection="1">
      <alignment horizontal="center" vertical="center"/>
      <protection hidden="1"/>
    </xf>
    <xf numFmtId="0" fontId="27" fillId="26" borderId="0" xfId="42" quotePrefix="1" applyFont="1" applyFill="1" applyBorder="1" applyAlignment="1" applyProtection="1">
      <alignment horizontal="center" vertical="center"/>
      <protection locked="0" hidden="1"/>
    </xf>
    <xf numFmtId="0" fontId="27" fillId="26" borderId="0" xfId="42" applyFont="1" applyFill="1" applyBorder="1" applyAlignment="1" applyProtection="1">
      <alignment horizontal="center" vertical="center"/>
      <protection hidden="1"/>
    </xf>
    <xf numFmtId="0" fontId="27" fillId="26" borderId="0" xfId="42" applyFont="1" applyFill="1" applyBorder="1" applyAlignment="1" applyProtection="1">
      <alignment horizontal="center" vertical="center"/>
      <protection locked="0" hidden="1"/>
    </xf>
    <xf numFmtId="0" fontId="0" fillId="36" borderId="74" xfId="0" applyFill="1" applyBorder="1" applyAlignment="1" applyProtection="1">
      <alignment horizontal="center" vertical="center"/>
      <protection hidden="1"/>
    </xf>
    <xf numFmtId="0" fontId="0" fillId="36" borderId="75" xfId="0" applyFill="1" applyBorder="1" applyAlignment="1" applyProtection="1">
      <alignment horizontal="center" vertical="center"/>
      <protection hidden="1"/>
    </xf>
    <xf numFmtId="0" fontId="0" fillId="36" borderId="76" xfId="0" applyFill="1" applyBorder="1" applyAlignment="1" applyProtection="1">
      <alignment horizontal="center" vertical="center"/>
      <protection hidden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新人駅伝" xfId="42"/>
    <cellStyle name="良い" xfId="43" builtinId="26" customBuiltin="1"/>
  </cellStyles>
  <dxfs count="22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vbaProject.bin.rels><?xml version="1.0" encoding="UTF-8" standalone="yes"?>
<Relationships xmlns="http://schemas.openxmlformats.org/package/2006/relationships"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CheckBox" fmlaLink="Setting!$B$23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CheckBox" fmlaLink="Setting!$B$7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Setting!$B$20" lockText="1"/>
</file>

<file path=xl/ctrlProps/ctrlProp8.xml><?xml version="1.0" encoding="utf-8"?>
<formControlPr xmlns="http://schemas.microsoft.com/office/spreadsheetml/2009/9/main" objectType="CheckBox" fmlaLink="Setting!$B$21" lockText="1"/>
</file>

<file path=xl/ctrlProps/ctrlProp9.xml><?xml version="1.0" encoding="utf-8"?>
<formControlPr xmlns="http://schemas.microsoft.com/office/spreadsheetml/2009/9/main" objectType="CheckBox" fmlaLink="Setting!$B$2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152400</xdr:colOff>
          <xdr:row>1</xdr:row>
          <xdr:rowOff>57150</xdr:rowOff>
        </xdr:from>
        <xdr:to>
          <xdr:col>31</xdr:col>
          <xdr:colOff>180975</xdr:colOff>
          <xdr:row>3</xdr:row>
          <xdr:rowOff>47625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1</xdr:row>
          <xdr:rowOff>57150</xdr:rowOff>
        </xdr:from>
        <xdr:to>
          <xdr:col>32</xdr:col>
          <xdr:colOff>0</xdr:colOff>
          <xdr:row>3</xdr:row>
          <xdr:rowOff>47625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28575</xdr:colOff>
          <xdr:row>0</xdr:row>
          <xdr:rowOff>228600</xdr:rowOff>
        </xdr:from>
        <xdr:to>
          <xdr:col>34</xdr:col>
          <xdr:colOff>161925</xdr:colOff>
          <xdr:row>2</xdr:row>
          <xdr:rowOff>200025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47625</xdr:colOff>
          <xdr:row>1</xdr:row>
          <xdr:rowOff>38100</xdr:rowOff>
        </xdr:from>
        <xdr:to>
          <xdr:col>34</xdr:col>
          <xdr:colOff>180975</xdr:colOff>
          <xdr:row>3</xdr:row>
          <xdr:rowOff>9525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15</xdr:row>
          <xdr:rowOff>85725</xdr:rowOff>
        </xdr:from>
        <xdr:to>
          <xdr:col>5</xdr:col>
          <xdr:colOff>85725</xdr:colOff>
          <xdr:row>15</xdr:row>
          <xdr:rowOff>295275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男子に同じ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161925</xdr:colOff>
          <xdr:row>22</xdr:row>
          <xdr:rowOff>0</xdr:rowOff>
        </xdr:from>
        <xdr:to>
          <xdr:col>33</xdr:col>
          <xdr:colOff>0</xdr:colOff>
          <xdr:row>24</xdr:row>
          <xdr:rowOff>9525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メニューへ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10</xdr:row>
          <xdr:rowOff>47625</xdr:rowOff>
        </xdr:from>
        <xdr:to>
          <xdr:col>10</xdr:col>
          <xdr:colOff>161925</xdr:colOff>
          <xdr:row>10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38100</xdr:rowOff>
        </xdr:from>
        <xdr:to>
          <xdr:col>10</xdr:col>
          <xdr:colOff>171450</xdr:colOff>
          <xdr:row>13</xdr:row>
          <xdr:rowOff>295275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9525</xdr:rowOff>
        </xdr:from>
        <xdr:to>
          <xdr:col>7</xdr:col>
          <xdr:colOff>142875</xdr:colOff>
          <xdr:row>20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20</xdr:row>
          <xdr:rowOff>19050</xdr:rowOff>
        </xdr:from>
        <xdr:to>
          <xdr:col>22</xdr:col>
          <xdr:colOff>161925</xdr:colOff>
          <xdr:row>20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95251</xdr:rowOff>
    </xdr:from>
    <xdr:to>
      <xdr:col>8</xdr:col>
      <xdr:colOff>323850</xdr:colOff>
      <xdr:row>7</xdr:row>
      <xdr:rowOff>104775</xdr:rowOff>
    </xdr:to>
    <xdr:sp macro="[0]!学校情報入力" textlink="">
      <xdr:nvSpPr>
        <xdr:cNvPr id="2" name="角丸四角形 1" title="学校基礎データ入力"/>
        <xdr:cNvSpPr/>
      </xdr:nvSpPr>
      <xdr:spPr>
        <a:xfrm>
          <a:off x="1466850" y="1552576"/>
          <a:ext cx="2362200" cy="3524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学校情報入力</a:t>
          </a:r>
        </a:p>
      </xdr:txBody>
    </xdr:sp>
    <xdr:clientData fPrintsWithSheet="0"/>
  </xdr:twoCellAnchor>
  <xdr:twoCellAnchor>
    <xdr:from>
      <xdr:col>3</xdr:col>
      <xdr:colOff>152400</xdr:colOff>
      <xdr:row>9</xdr:row>
      <xdr:rowOff>38100</xdr:rowOff>
    </xdr:from>
    <xdr:to>
      <xdr:col>5</xdr:col>
      <xdr:colOff>419100</xdr:colOff>
      <xdr:row>11</xdr:row>
      <xdr:rowOff>38099</xdr:rowOff>
    </xdr:to>
    <xdr:sp macro="[0]!男子入力" textlink="">
      <xdr:nvSpPr>
        <xdr:cNvPr id="3" name="角丸四角形 2"/>
        <xdr:cNvSpPr/>
      </xdr:nvSpPr>
      <xdr:spPr>
        <a:xfrm>
          <a:off x="1466850" y="2181225"/>
          <a:ext cx="1143000" cy="3428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男データ入力</a:t>
          </a:r>
        </a:p>
      </xdr:txBody>
    </xdr:sp>
    <xdr:clientData/>
  </xdr:twoCellAnchor>
  <xdr:twoCellAnchor>
    <xdr:from>
      <xdr:col>3</xdr:col>
      <xdr:colOff>161925</xdr:colOff>
      <xdr:row>12</xdr:row>
      <xdr:rowOff>152400</xdr:rowOff>
    </xdr:from>
    <xdr:to>
      <xdr:col>8</xdr:col>
      <xdr:colOff>333375</xdr:colOff>
      <xdr:row>14</xdr:row>
      <xdr:rowOff>123825</xdr:rowOff>
    </xdr:to>
    <xdr:sp macro="[0]!印刷.印刷" textlink="">
      <xdr:nvSpPr>
        <xdr:cNvPr id="4" name="角丸四角形 3"/>
        <xdr:cNvSpPr/>
      </xdr:nvSpPr>
      <xdr:spPr>
        <a:xfrm>
          <a:off x="1476375" y="2743200"/>
          <a:ext cx="2362200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印刷</a:t>
          </a:r>
        </a:p>
      </xdr:txBody>
    </xdr:sp>
    <xdr:clientData/>
  </xdr:twoCellAnchor>
  <xdr:twoCellAnchor>
    <xdr:from>
      <xdr:col>3</xdr:col>
      <xdr:colOff>161925</xdr:colOff>
      <xdr:row>16</xdr:row>
      <xdr:rowOff>95250</xdr:rowOff>
    </xdr:from>
    <xdr:to>
      <xdr:col>8</xdr:col>
      <xdr:colOff>333375</xdr:colOff>
      <xdr:row>18</xdr:row>
      <xdr:rowOff>66675</xdr:rowOff>
    </xdr:to>
    <xdr:sp macro="[0]!ファイル送信" textlink="">
      <xdr:nvSpPr>
        <xdr:cNvPr id="5" name="角丸四角形 4"/>
        <xdr:cNvSpPr/>
      </xdr:nvSpPr>
      <xdr:spPr>
        <a:xfrm>
          <a:off x="1476375" y="3371850"/>
          <a:ext cx="2362200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データ作成・送信</a:t>
          </a:r>
        </a:p>
      </xdr:txBody>
    </xdr:sp>
    <xdr:clientData/>
  </xdr:twoCellAnchor>
  <xdr:twoCellAnchor>
    <xdr:from>
      <xdr:col>4</xdr:col>
      <xdr:colOff>200025</xdr:colOff>
      <xdr:row>7</xdr:row>
      <xdr:rowOff>161925</xdr:rowOff>
    </xdr:from>
    <xdr:to>
      <xdr:col>4</xdr:col>
      <xdr:colOff>352425</xdr:colOff>
      <xdr:row>8</xdr:row>
      <xdr:rowOff>161925</xdr:rowOff>
    </xdr:to>
    <xdr:sp macro="" textlink="">
      <xdr:nvSpPr>
        <xdr:cNvPr id="6" name="下矢印 5"/>
        <xdr:cNvSpPr/>
      </xdr:nvSpPr>
      <xdr:spPr>
        <a:xfrm>
          <a:off x="1952625" y="1962150"/>
          <a:ext cx="152400" cy="171450"/>
        </a:xfrm>
        <a:prstGeom prst="downArrow">
          <a:avLst/>
        </a:prstGeom>
        <a:solidFill>
          <a:srgbClr val="FFC00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381000</xdr:colOff>
      <xdr:row>11</xdr:row>
      <xdr:rowOff>104775</xdr:rowOff>
    </xdr:from>
    <xdr:to>
      <xdr:col>6</xdr:col>
      <xdr:colOff>95250</xdr:colOff>
      <xdr:row>12</xdr:row>
      <xdr:rowOff>104775</xdr:rowOff>
    </xdr:to>
    <xdr:sp macro="" textlink="">
      <xdr:nvSpPr>
        <xdr:cNvPr id="7" name="下矢印 6"/>
        <xdr:cNvSpPr/>
      </xdr:nvSpPr>
      <xdr:spPr>
        <a:xfrm>
          <a:off x="2571750" y="2524125"/>
          <a:ext cx="152400" cy="17145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381000</xdr:colOff>
      <xdr:row>15</xdr:row>
      <xdr:rowOff>47625</xdr:rowOff>
    </xdr:from>
    <xdr:to>
      <xdr:col>6</xdr:col>
      <xdr:colOff>95250</xdr:colOff>
      <xdr:row>16</xdr:row>
      <xdr:rowOff>47625</xdr:rowOff>
    </xdr:to>
    <xdr:sp macro="" textlink="">
      <xdr:nvSpPr>
        <xdr:cNvPr id="8" name="下矢印 7"/>
        <xdr:cNvSpPr/>
      </xdr:nvSpPr>
      <xdr:spPr>
        <a:xfrm>
          <a:off x="2571750" y="3152775"/>
          <a:ext cx="152400" cy="17145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381000</xdr:colOff>
      <xdr:row>18</xdr:row>
      <xdr:rowOff>123825</xdr:rowOff>
    </xdr:from>
    <xdr:to>
      <xdr:col>6</xdr:col>
      <xdr:colOff>95250</xdr:colOff>
      <xdr:row>19</xdr:row>
      <xdr:rowOff>123825</xdr:rowOff>
    </xdr:to>
    <xdr:sp macro="" textlink="">
      <xdr:nvSpPr>
        <xdr:cNvPr id="9" name="下矢印 8"/>
        <xdr:cNvSpPr/>
      </xdr:nvSpPr>
      <xdr:spPr>
        <a:xfrm>
          <a:off x="2571750" y="3810000"/>
          <a:ext cx="152400" cy="171450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161925</xdr:colOff>
      <xdr:row>20</xdr:row>
      <xdr:rowOff>47625</xdr:rowOff>
    </xdr:from>
    <xdr:to>
      <xdr:col>8</xdr:col>
      <xdr:colOff>333375</xdr:colOff>
      <xdr:row>22</xdr:row>
      <xdr:rowOff>19050</xdr:rowOff>
    </xdr:to>
    <xdr:sp macro="[0]!終了" textlink="">
      <xdr:nvSpPr>
        <xdr:cNvPr id="10" name="角丸四角形 9"/>
        <xdr:cNvSpPr/>
      </xdr:nvSpPr>
      <xdr:spPr>
        <a:xfrm>
          <a:off x="1476375" y="4076700"/>
          <a:ext cx="2362200" cy="3143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終了</a:t>
          </a:r>
        </a:p>
      </xdr:txBody>
    </xdr:sp>
    <xdr:clientData/>
  </xdr:twoCellAnchor>
  <xdr:twoCellAnchor>
    <xdr:from>
      <xdr:col>6</xdr:col>
      <xdr:colOff>47625</xdr:colOff>
      <xdr:row>9</xdr:row>
      <xdr:rowOff>38100</xdr:rowOff>
    </xdr:from>
    <xdr:to>
      <xdr:col>8</xdr:col>
      <xdr:colOff>314325</xdr:colOff>
      <xdr:row>11</xdr:row>
      <xdr:rowOff>38099</xdr:rowOff>
    </xdr:to>
    <xdr:sp macro="[0]!女子入力" textlink="">
      <xdr:nvSpPr>
        <xdr:cNvPr id="11" name="角丸四角形 10"/>
        <xdr:cNvSpPr/>
      </xdr:nvSpPr>
      <xdr:spPr>
        <a:xfrm>
          <a:off x="2676525" y="2181225"/>
          <a:ext cx="1143000" cy="3428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女データ入力</a:t>
          </a:r>
        </a:p>
      </xdr:txBody>
    </xdr:sp>
    <xdr:clientData/>
  </xdr:twoCellAnchor>
  <xdr:twoCellAnchor>
    <xdr:from>
      <xdr:col>7</xdr:col>
      <xdr:colOff>95250</xdr:colOff>
      <xdr:row>7</xdr:row>
      <xdr:rowOff>161925</xdr:rowOff>
    </xdr:from>
    <xdr:to>
      <xdr:col>7</xdr:col>
      <xdr:colOff>247650</xdr:colOff>
      <xdr:row>8</xdr:row>
      <xdr:rowOff>161925</xdr:rowOff>
    </xdr:to>
    <xdr:sp macro="" textlink="">
      <xdr:nvSpPr>
        <xdr:cNvPr id="13" name="下矢印 12"/>
        <xdr:cNvSpPr/>
      </xdr:nvSpPr>
      <xdr:spPr>
        <a:xfrm>
          <a:off x="3162300" y="1962150"/>
          <a:ext cx="152400" cy="171450"/>
        </a:xfrm>
        <a:prstGeom prst="downArrow">
          <a:avLst/>
        </a:prstGeom>
        <a:solidFill>
          <a:srgbClr val="FFC000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yuu@haa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B1:AF17"/>
  <sheetViews>
    <sheetView windowProtection="1" showGridLines="0" showRowColHeaders="0" zoomScaleNormal="100" workbookViewId="0">
      <selection activeCell="L6" sqref="L6:N6"/>
    </sheetView>
  </sheetViews>
  <sheetFormatPr defaultColWidth="2.5" defaultRowHeight="13.5"/>
  <cols>
    <col min="1" max="1" width="3" style="1" customWidth="1"/>
    <col min="2" max="6" width="2.625" style="1" customWidth="1"/>
    <col min="7" max="20" width="2.5" style="1"/>
    <col min="21" max="22" width="1.25" style="1" customWidth="1"/>
    <col min="23" max="16384" width="2.5" style="1"/>
  </cols>
  <sheetData>
    <row r="1" spans="2:32" ht="16.5" customHeight="1"/>
    <row r="2" spans="2:32" ht="11.2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2:32" ht="18.75" customHeight="1">
      <c r="B3" s="87" t="s">
        <v>85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2:32" ht="8.25" customHeight="1">
      <c r="B4" s="89"/>
      <c r="C4" s="89"/>
      <c r="D4" s="89"/>
      <c r="E4" s="89"/>
      <c r="F4" s="89"/>
    </row>
    <row r="5" spans="2:32" ht="27" customHeight="1">
      <c r="B5" s="90"/>
      <c r="C5" s="90"/>
      <c r="D5" s="90"/>
      <c r="E5" s="90"/>
      <c r="F5" s="90"/>
      <c r="G5" s="91" t="s">
        <v>7</v>
      </c>
      <c r="H5" s="92"/>
      <c r="I5" s="92"/>
      <c r="J5" s="92"/>
      <c r="K5" s="92"/>
      <c r="L5" s="92" t="s">
        <v>50</v>
      </c>
      <c r="M5" s="92"/>
      <c r="N5" s="93"/>
      <c r="O5" s="8"/>
      <c r="P5" s="92" t="s">
        <v>51</v>
      </c>
      <c r="Q5" s="92"/>
      <c r="R5" s="92"/>
      <c r="S5" s="92"/>
      <c r="T5" s="92"/>
      <c r="U5" s="9"/>
      <c r="V5" s="10"/>
      <c r="W5" s="92" t="s">
        <v>52</v>
      </c>
      <c r="X5" s="92"/>
      <c r="Y5" s="92"/>
      <c r="Z5" s="92"/>
      <c r="AA5" s="92"/>
      <c r="AB5" s="11"/>
      <c r="AC5" s="94" t="s">
        <v>26</v>
      </c>
      <c r="AD5" s="94"/>
      <c r="AE5" s="94"/>
      <c r="AF5" s="94"/>
    </row>
    <row r="6" spans="2:32" ht="27" customHeight="1">
      <c r="B6" s="79" t="s">
        <v>28</v>
      </c>
      <c r="C6" s="79"/>
      <c r="D6" s="79"/>
      <c r="E6" s="79"/>
      <c r="F6" s="79"/>
      <c r="G6" s="80" t="str">
        <f>IF(基礎データ入力!AE6="","",基礎データ入力!AE6)</f>
        <v/>
      </c>
      <c r="H6" s="81"/>
      <c r="I6" s="81"/>
      <c r="J6" s="81"/>
      <c r="K6" s="81"/>
      <c r="L6" s="82"/>
      <c r="M6" s="83"/>
      <c r="N6" s="84"/>
      <c r="O6" s="2"/>
      <c r="P6" s="85"/>
      <c r="Q6" s="86"/>
      <c r="R6" s="86"/>
      <c r="S6" s="86"/>
      <c r="T6" s="86"/>
      <c r="U6" s="3"/>
      <c r="V6" s="4"/>
      <c r="W6" s="85"/>
      <c r="X6" s="86"/>
      <c r="Y6" s="86"/>
      <c r="Z6" s="86"/>
      <c r="AA6" s="86"/>
      <c r="AB6" s="5"/>
      <c r="AC6" s="88"/>
      <c r="AD6" s="88"/>
      <c r="AE6" s="88"/>
      <c r="AF6" s="88"/>
    </row>
    <row r="7" spans="2:32" ht="27" customHeight="1">
      <c r="B7" s="79" t="s">
        <v>29</v>
      </c>
      <c r="C7" s="79"/>
      <c r="D7" s="79"/>
      <c r="E7" s="79"/>
      <c r="F7" s="79"/>
      <c r="G7" s="95" t="str">
        <f t="shared" ref="G7:G14" si="0">$G$6</f>
        <v/>
      </c>
      <c r="H7" s="96"/>
      <c r="I7" s="96"/>
      <c r="J7" s="96"/>
      <c r="K7" s="96"/>
      <c r="L7" s="82"/>
      <c r="M7" s="83"/>
      <c r="N7" s="84"/>
      <c r="O7" s="2"/>
      <c r="P7" s="85"/>
      <c r="Q7" s="86"/>
      <c r="R7" s="86"/>
      <c r="S7" s="86"/>
      <c r="T7" s="86"/>
      <c r="U7" s="3"/>
      <c r="V7" s="4"/>
      <c r="W7" s="85"/>
      <c r="X7" s="86"/>
      <c r="Y7" s="86"/>
      <c r="Z7" s="86"/>
      <c r="AA7" s="86"/>
      <c r="AB7" s="5"/>
      <c r="AC7" s="88"/>
      <c r="AD7" s="88"/>
      <c r="AE7" s="88"/>
      <c r="AF7" s="88"/>
    </row>
    <row r="8" spans="2:32" ht="27" customHeight="1">
      <c r="B8" s="79" t="s">
        <v>30</v>
      </c>
      <c r="C8" s="79"/>
      <c r="D8" s="79"/>
      <c r="E8" s="79"/>
      <c r="F8" s="79"/>
      <c r="G8" s="95" t="str">
        <f t="shared" si="0"/>
        <v/>
      </c>
      <c r="H8" s="96"/>
      <c r="I8" s="96"/>
      <c r="J8" s="96"/>
      <c r="K8" s="96"/>
      <c r="L8" s="82"/>
      <c r="M8" s="83"/>
      <c r="N8" s="84"/>
      <c r="O8" s="2"/>
      <c r="P8" s="85"/>
      <c r="Q8" s="86"/>
      <c r="R8" s="86"/>
      <c r="S8" s="86"/>
      <c r="T8" s="86"/>
      <c r="U8" s="3"/>
      <c r="V8" s="4"/>
      <c r="W8" s="85"/>
      <c r="X8" s="86"/>
      <c r="Y8" s="86"/>
      <c r="Z8" s="86"/>
      <c r="AA8" s="86"/>
      <c r="AB8" s="5"/>
      <c r="AC8" s="88"/>
      <c r="AD8" s="88"/>
      <c r="AE8" s="88"/>
      <c r="AF8" s="88"/>
    </row>
    <row r="9" spans="2:32" ht="27" customHeight="1">
      <c r="B9" s="79" t="s">
        <v>31</v>
      </c>
      <c r="C9" s="79"/>
      <c r="D9" s="79"/>
      <c r="E9" s="79"/>
      <c r="F9" s="79"/>
      <c r="G9" s="95" t="str">
        <f t="shared" si="0"/>
        <v/>
      </c>
      <c r="H9" s="96"/>
      <c r="I9" s="96"/>
      <c r="J9" s="96"/>
      <c r="K9" s="96"/>
      <c r="L9" s="82"/>
      <c r="M9" s="83"/>
      <c r="N9" s="84"/>
      <c r="O9" s="2"/>
      <c r="P9" s="85"/>
      <c r="Q9" s="86"/>
      <c r="R9" s="86"/>
      <c r="S9" s="86"/>
      <c r="T9" s="86"/>
      <c r="U9" s="3"/>
      <c r="V9" s="4"/>
      <c r="W9" s="85"/>
      <c r="X9" s="86"/>
      <c r="Y9" s="86"/>
      <c r="Z9" s="86"/>
      <c r="AA9" s="86"/>
      <c r="AB9" s="5"/>
      <c r="AC9" s="88"/>
      <c r="AD9" s="88"/>
      <c r="AE9" s="88"/>
      <c r="AF9" s="88"/>
    </row>
    <row r="10" spans="2:32" ht="27" customHeight="1">
      <c r="B10" s="79" t="s">
        <v>32</v>
      </c>
      <c r="C10" s="79"/>
      <c r="D10" s="79"/>
      <c r="E10" s="79"/>
      <c r="F10" s="79"/>
      <c r="G10" s="95" t="str">
        <f t="shared" si="0"/>
        <v/>
      </c>
      <c r="H10" s="96"/>
      <c r="I10" s="96"/>
      <c r="J10" s="96"/>
      <c r="K10" s="96"/>
      <c r="L10" s="82"/>
      <c r="M10" s="83"/>
      <c r="N10" s="84"/>
      <c r="O10" s="2"/>
      <c r="P10" s="85"/>
      <c r="Q10" s="86"/>
      <c r="R10" s="86"/>
      <c r="S10" s="86"/>
      <c r="T10" s="86"/>
      <c r="U10" s="3"/>
      <c r="V10" s="4"/>
      <c r="W10" s="85"/>
      <c r="X10" s="86"/>
      <c r="Y10" s="86"/>
      <c r="Z10" s="86"/>
      <c r="AA10" s="86"/>
      <c r="AB10" s="5"/>
      <c r="AC10" s="88"/>
      <c r="AD10" s="88"/>
      <c r="AE10" s="88"/>
      <c r="AF10" s="88"/>
    </row>
    <row r="11" spans="2:32" ht="27" customHeight="1">
      <c r="B11" s="79" t="s">
        <v>33</v>
      </c>
      <c r="C11" s="79"/>
      <c r="D11" s="79"/>
      <c r="E11" s="79"/>
      <c r="F11" s="79"/>
      <c r="G11" s="95" t="str">
        <f t="shared" si="0"/>
        <v/>
      </c>
      <c r="H11" s="96"/>
      <c r="I11" s="96"/>
      <c r="J11" s="96"/>
      <c r="K11" s="96"/>
      <c r="L11" s="82"/>
      <c r="M11" s="83"/>
      <c r="N11" s="84"/>
      <c r="O11" s="2"/>
      <c r="P11" s="85"/>
      <c r="Q11" s="86"/>
      <c r="R11" s="86"/>
      <c r="S11" s="86"/>
      <c r="T11" s="86"/>
      <c r="U11" s="3"/>
      <c r="V11" s="4"/>
      <c r="W11" s="85"/>
      <c r="X11" s="86"/>
      <c r="Y11" s="86"/>
      <c r="Z11" s="86"/>
      <c r="AA11" s="86"/>
      <c r="AB11" s="5"/>
      <c r="AC11" s="88"/>
      <c r="AD11" s="88"/>
      <c r="AE11" s="88"/>
      <c r="AF11" s="88"/>
    </row>
    <row r="12" spans="2:32" ht="27" customHeight="1">
      <c r="B12" s="79" t="s">
        <v>34</v>
      </c>
      <c r="C12" s="79"/>
      <c r="D12" s="79"/>
      <c r="E12" s="79"/>
      <c r="F12" s="79"/>
      <c r="G12" s="97" t="str">
        <f t="shared" si="0"/>
        <v/>
      </c>
      <c r="H12" s="98"/>
      <c r="I12" s="98"/>
      <c r="J12" s="98"/>
      <c r="K12" s="99"/>
      <c r="L12" s="83"/>
      <c r="M12" s="83"/>
      <c r="N12" s="84"/>
      <c r="O12" s="2"/>
      <c r="P12" s="85"/>
      <c r="Q12" s="86"/>
      <c r="R12" s="86"/>
      <c r="S12" s="86"/>
      <c r="T12" s="86"/>
      <c r="U12" s="3"/>
      <c r="V12" s="4"/>
      <c r="W12" s="85"/>
      <c r="X12" s="86"/>
      <c r="Y12" s="86"/>
      <c r="Z12" s="86"/>
      <c r="AA12" s="86"/>
      <c r="AB12" s="5"/>
      <c r="AC12" s="88"/>
      <c r="AD12" s="88"/>
      <c r="AE12" s="88"/>
      <c r="AF12" s="88"/>
    </row>
    <row r="13" spans="2:32" ht="27" customHeight="1">
      <c r="B13" s="79" t="s">
        <v>34</v>
      </c>
      <c r="C13" s="79"/>
      <c r="D13" s="79"/>
      <c r="E13" s="79"/>
      <c r="F13" s="79"/>
      <c r="G13" s="97" t="str">
        <f t="shared" si="0"/>
        <v/>
      </c>
      <c r="H13" s="98"/>
      <c r="I13" s="98"/>
      <c r="J13" s="98"/>
      <c r="K13" s="99"/>
      <c r="L13" s="83"/>
      <c r="M13" s="83"/>
      <c r="N13" s="84"/>
      <c r="O13" s="2"/>
      <c r="P13" s="85"/>
      <c r="Q13" s="86"/>
      <c r="R13" s="86"/>
      <c r="S13" s="86"/>
      <c r="T13" s="86"/>
      <c r="U13" s="3"/>
      <c r="V13" s="4"/>
      <c r="W13" s="85"/>
      <c r="X13" s="86"/>
      <c r="Y13" s="86"/>
      <c r="Z13" s="86"/>
      <c r="AA13" s="86"/>
      <c r="AB13" s="5"/>
      <c r="AC13" s="88"/>
      <c r="AD13" s="88"/>
      <c r="AE13" s="88"/>
      <c r="AF13" s="88"/>
    </row>
    <row r="14" spans="2:32" ht="27" customHeight="1">
      <c r="B14" s="79" t="s">
        <v>34</v>
      </c>
      <c r="C14" s="79"/>
      <c r="D14" s="79"/>
      <c r="E14" s="79"/>
      <c r="F14" s="79"/>
      <c r="G14" s="97" t="str">
        <f t="shared" si="0"/>
        <v/>
      </c>
      <c r="H14" s="98"/>
      <c r="I14" s="98"/>
      <c r="J14" s="98"/>
      <c r="K14" s="99"/>
      <c r="L14" s="83"/>
      <c r="M14" s="83"/>
      <c r="N14" s="84"/>
      <c r="O14" s="2"/>
      <c r="P14" s="85"/>
      <c r="Q14" s="86"/>
      <c r="R14" s="86"/>
      <c r="S14" s="86"/>
      <c r="T14" s="86"/>
      <c r="U14" s="3"/>
      <c r="V14" s="4"/>
      <c r="W14" s="85"/>
      <c r="X14" s="86"/>
      <c r="Y14" s="86"/>
      <c r="Z14" s="86"/>
      <c r="AA14" s="86"/>
      <c r="AB14" s="5"/>
      <c r="AC14" s="88"/>
      <c r="AD14" s="88"/>
      <c r="AE14" s="88"/>
      <c r="AF14" s="88"/>
    </row>
    <row r="15" spans="2:32" ht="14.25" thickBot="1"/>
    <row r="16" spans="2:32" ht="21.75" customHeight="1">
      <c r="B16" s="12"/>
      <c r="C16" s="13" t="s">
        <v>125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</row>
    <row r="17" spans="2:32" ht="21.75" customHeight="1" thickBot="1">
      <c r="B17" s="15"/>
      <c r="C17" s="16" t="s">
        <v>126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</row>
  </sheetData>
  <sheetProtection selectLockedCells="1"/>
  <mergeCells count="63">
    <mergeCell ref="AC14:AF14"/>
    <mergeCell ref="B13:F13"/>
    <mergeCell ref="G13:K13"/>
    <mergeCell ref="L13:N13"/>
    <mergeCell ref="P13:T13"/>
    <mergeCell ref="W13:AA13"/>
    <mergeCell ref="AC13:AF13"/>
    <mergeCell ref="B14:F14"/>
    <mergeCell ref="G14:K14"/>
    <mergeCell ref="L14:N14"/>
    <mergeCell ref="P14:T14"/>
    <mergeCell ref="W14:AA14"/>
    <mergeCell ref="P9:T9"/>
    <mergeCell ref="W9:AA9"/>
    <mergeCell ref="AC12:AF12"/>
    <mergeCell ref="B11:F11"/>
    <mergeCell ref="G11:K11"/>
    <mergeCell ref="L11:N11"/>
    <mergeCell ref="P11:T11"/>
    <mergeCell ref="W11:AA11"/>
    <mergeCell ref="AC11:AF11"/>
    <mergeCell ref="B12:F12"/>
    <mergeCell ref="G12:K12"/>
    <mergeCell ref="L12:N12"/>
    <mergeCell ref="P12:T12"/>
    <mergeCell ref="W12:AA12"/>
    <mergeCell ref="B8:F8"/>
    <mergeCell ref="AC9:AF9"/>
    <mergeCell ref="B10:F10"/>
    <mergeCell ref="G10:K10"/>
    <mergeCell ref="L10:N10"/>
    <mergeCell ref="P10:T10"/>
    <mergeCell ref="W10:AA10"/>
    <mergeCell ref="G8:K8"/>
    <mergeCell ref="L8:N8"/>
    <mergeCell ref="P8:T8"/>
    <mergeCell ref="W8:AA8"/>
    <mergeCell ref="AC8:AF8"/>
    <mergeCell ref="AC10:AF10"/>
    <mergeCell ref="B9:F9"/>
    <mergeCell ref="G9:K9"/>
    <mergeCell ref="L9:N9"/>
    <mergeCell ref="B7:F7"/>
    <mergeCell ref="G7:K7"/>
    <mergeCell ref="L7:N7"/>
    <mergeCell ref="P7:T7"/>
    <mergeCell ref="W7:AA7"/>
    <mergeCell ref="AC7:AF7"/>
    <mergeCell ref="L5:N5"/>
    <mergeCell ref="P5:T5"/>
    <mergeCell ref="W5:AA5"/>
    <mergeCell ref="AC5:AF5"/>
    <mergeCell ref="W6:AA6"/>
    <mergeCell ref="B6:F6"/>
    <mergeCell ref="G6:K6"/>
    <mergeCell ref="L6:N6"/>
    <mergeCell ref="P6:T6"/>
    <mergeCell ref="B2:AF2"/>
    <mergeCell ref="B3:AF3"/>
    <mergeCell ref="AC6:AF6"/>
    <mergeCell ref="B4:F4"/>
    <mergeCell ref="B5:F5"/>
    <mergeCell ref="G5:K5"/>
  </mergeCells>
  <phoneticPr fontId="21"/>
  <conditionalFormatting sqref="L7:N10">
    <cfRule type="expression" dxfId="21" priority="5" stopIfTrue="1">
      <formula>ISBLANK(L7)</formula>
    </cfRule>
  </conditionalFormatting>
  <conditionalFormatting sqref="G12:K14">
    <cfRule type="expression" dxfId="20" priority="6" stopIfTrue="1">
      <formula>AND(ISBLANK(L12),ISBLANK(P12))</formula>
    </cfRule>
  </conditionalFormatting>
  <conditionalFormatting sqref="G6:N6">
    <cfRule type="expression" dxfId="19" priority="7" stopIfTrue="1">
      <formula>ISBLANK(G6)</formula>
    </cfRule>
  </conditionalFormatting>
  <conditionalFormatting sqref="P6:T13 W6:AA14 AC6:AF14">
    <cfRule type="expression" dxfId="18" priority="4" stopIfTrue="1">
      <formula>AND(ISBLANK($L6)=FALSE,ISBLANK(P6))</formula>
    </cfRule>
  </conditionalFormatting>
  <conditionalFormatting sqref="P14:T14">
    <cfRule type="expression" dxfId="17" priority="3" stopIfTrue="1">
      <formula>AND(ISBLANK($L14)=FALSE,ISBLANK(P14))</formula>
    </cfRule>
  </conditionalFormatting>
  <conditionalFormatting sqref="L11:N11">
    <cfRule type="expression" dxfId="16" priority="2" stopIfTrue="1">
      <formula>ISBLANK(L11)</formula>
    </cfRule>
  </conditionalFormatting>
  <dataValidations count="2">
    <dataValidation type="whole" imeMode="disabled" allowBlank="1" showInputMessage="1" showErrorMessage="1" sqref="L6:N14">
      <formula1>0</formula1>
      <formula2>99</formula2>
    </dataValidation>
    <dataValidation type="whole" allowBlank="1" showInputMessage="1" showErrorMessage="1" sqref="AC6:AF14">
      <formula1>1</formula1>
      <formula2>3</formula2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メニューへ">
                <anchor moveWithCells="1" sizeWithCells="1">
                  <from>
                    <xdr:col>23</xdr:col>
                    <xdr:colOff>152400</xdr:colOff>
                    <xdr:row>1</xdr:row>
                    <xdr:rowOff>57150</xdr:rowOff>
                  </from>
                  <to>
                    <xdr:col>31</xdr:col>
                    <xdr:colOff>180975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AF17"/>
  <sheetViews>
    <sheetView windowProtection="1" showGridLines="0" showRowColHeaders="0" zoomScaleNormal="100" workbookViewId="0">
      <selection activeCell="L6" sqref="L6:N6"/>
    </sheetView>
  </sheetViews>
  <sheetFormatPr defaultColWidth="2.5" defaultRowHeight="13.5"/>
  <cols>
    <col min="1" max="1" width="3.75" style="1" customWidth="1"/>
    <col min="2" max="6" width="2.625" style="1" customWidth="1"/>
    <col min="7" max="20" width="2.5" style="1"/>
    <col min="21" max="22" width="1.25" style="1" customWidth="1"/>
    <col min="23" max="16384" width="2.5" style="1"/>
  </cols>
  <sheetData>
    <row r="1" spans="2:32" ht="18" customHeight="1"/>
    <row r="2" spans="2:32" ht="11.25" customHeight="1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2:32" ht="18.75" customHeight="1">
      <c r="B3" s="87" t="s">
        <v>86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2:32" ht="8.25" customHeight="1">
      <c r="B4" s="89"/>
      <c r="C4" s="89"/>
      <c r="D4" s="89"/>
      <c r="E4" s="89"/>
      <c r="F4" s="89"/>
    </row>
    <row r="5" spans="2:32" ht="27" customHeight="1">
      <c r="B5" s="90"/>
      <c r="C5" s="90"/>
      <c r="D5" s="90"/>
      <c r="E5" s="90"/>
      <c r="F5" s="90"/>
      <c r="G5" s="91" t="s">
        <v>7</v>
      </c>
      <c r="H5" s="92"/>
      <c r="I5" s="92"/>
      <c r="J5" s="92"/>
      <c r="K5" s="92"/>
      <c r="L5" s="92" t="s">
        <v>50</v>
      </c>
      <c r="M5" s="92"/>
      <c r="N5" s="93"/>
      <c r="O5" s="8"/>
      <c r="P5" s="92" t="s">
        <v>51</v>
      </c>
      <c r="Q5" s="92"/>
      <c r="R5" s="92"/>
      <c r="S5" s="92"/>
      <c r="T5" s="92"/>
      <c r="U5" s="9"/>
      <c r="V5" s="10"/>
      <c r="W5" s="92" t="s">
        <v>52</v>
      </c>
      <c r="X5" s="92"/>
      <c r="Y5" s="92"/>
      <c r="Z5" s="92"/>
      <c r="AA5" s="92"/>
      <c r="AB5" s="11"/>
      <c r="AC5" s="94" t="s">
        <v>26</v>
      </c>
      <c r="AD5" s="94"/>
      <c r="AE5" s="94"/>
      <c r="AF5" s="94"/>
    </row>
    <row r="6" spans="2:32" ht="27" customHeight="1">
      <c r="B6" s="79" t="s">
        <v>28</v>
      </c>
      <c r="C6" s="79"/>
      <c r="D6" s="79"/>
      <c r="E6" s="79"/>
      <c r="F6" s="79"/>
      <c r="G6" s="80" t="str">
        <f>IF(基礎データ入力!AE6="","",基礎データ入力!AE6)</f>
        <v/>
      </c>
      <c r="H6" s="81"/>
      <c r="I6" s="81"/>
      <c r="J6" s="81"/>
      <c r="K6" s="81"/>
      <c r="L6" s="82"/>
      <c r="M6" s="83"/>
      <c r="N6" s="84"/>
      <c r="O6" s="2"/>
      <c r="P6" s="85"/>
      <c r="Q6" s="86"/>
      <c r="R6" s="86"/>
      <c r="S6" s="86"/>
      <c r="T6" s="86"/>
      <c r="U6" s="3"/>
      <c r="V6" s="4"/>
      <c r="W6" s="85"/>
      <c r="X6" s="86"/>
      <c r="Y6" s="86"/>
      <c r="Z6" s="86"/>
      <c r="AA6" s="86"/>
      <c r="AB6" s="5"/>
      <c r="AC6" s="88"/>
      <c r="AD6" s="88"/>
      <c r="AE6" s="88"/>
      <c r="AF6" s="88"/>
    </row>
    <row r="7" spans="2:32" ht="27" customHeight="1">
      <c r="B7" s="79" t="s">
        <v>29</v>
      </c>
      <c r="C7" s="79"/>
      <c r="D7" s="79"/>
      <c r="E7" s="79"/>
      <c r="F7" s="79"/>
      <c r="G7" s="95" t="str">
        <f t="shared" ref="G7:G13" si="0">$G$6</f>
        <v/>
      </c>
      <c r="H7" s="96"/>
      <c r="I7" s="96"/>
      <c r="J7" s="96"/>
      <c r="K7" s="96"/>
      <c r="L7" s="82"/>
      <c r="M7" s="83"/>
      <c r="N7" s="84"/>
      <c r="O7" s="2"/>
      <c r="P7" s="85"/>
      <c r="Q7" s="86"/>
      <c r="R7" s="86"/>
      <c r="S7" s="86"/>
      <c r="T7" s="86"/>
      <c r="U7" s="3"/>
      <c r="V7" s="4"/>
      <c r="W7" s="85"/>
      <c r="X7" s="86"/>
      <c r="Y7" s="86"/>
      <c r="Z7" s="86"/>
      <c r="AA7" s="86"/>
      <c r="AB7" s="5"/>
      <c r="AC7" s="88"/>
      <c r="AD7" s="88"/>
      <c r="AE7" s="88"/>
      <c r="AF7" s="88"/>
    </row>
    <row r="8" spans="2:32" ht="27" customHeight="1">
      <c r="B8" s="79" t="s">
        <v>30</v>
      </c>
      <c r="C8" s="79"/>
      <c r="D8" s="79"/>
      <c r="E8" s="79"/>
      <c r="F8" s="79"/>
      <c r="G8" s="95" t="str">
        <f t="shared" si="0"/>
        <v/>
      </c>
      <c r="H8" s="96"/>
      <c r="I8" s="96"/>
      <c r="J8" s="96"/>
      <c r="K8" s="96"/>
      <c r="L8" s="82"/>
      <c r="M8" s="83"/>
      <c r="N8" s="84"/>
      <c r="O8" s="2"/>
      <c r="P8" s="85"/>
      <c r="Q8" s="86"/>
      <c r="R8" s="86"/>
      <c r="S8" s="86"/>
      <c r="T8" s="86"/>
      <c r="U8" s="3"/>
      <c r="V8" s="4"/>
      <c r="W8" s="85"/>
      <c r="X8" s="86"/>
      <c r="Y8" s="86"/>
      <c r="Z8" s="86"/>
      <c r="AA8" s="86"/>
      <c r="AB8" s="5"/>
      <c r="AC8" s="88"/>
      <c r="AD8" s="88"/>
      <c r="AE8" s="88"/>
      <c r="AF8" s="88"/>
    </row>
    <row r="9" spans="2:32" ht="27" customHeight="1">
      <c r="B9" s="79" t="s">
        <v>31</v>
      </c>
      <c r="C9" s="79"/>
      <c r="D9" s="79"/>
      <c r="E9" s="79"/>
      <c r="F9" s="79"/>
      <c r="G9" s="95" t="str">
        <f t="shared" si="0"/>
        <v/>
      </c>
      <c r="H9" s="96"/>
      <c r="I9" s="96"/>
      <c r="J9" s="96"/>
      <c r="K9" s="96"/>
      <c r="L9" s="82"/>
      <c r="M9" s="83"/>
      <c r="N9" s="84"/>
      <c r="O9" s="2"/>
      <c r="P9" s="85"/>
      <c r="Q9" s="86"/>
      <c r="R9" s="86"/>
      <c r="S9" s="86"/>
      <c r="T9" s="86"/>
      <c r="U9" s="3"/>
      <c r="V9" s="4"/>
      <c r="W9" s="85"/>
      <c r="X9" s="86"/>
      <c r="Y9" s="86"/>
      <c r="Z9" s="86"/>
      <c r="AA9" s="86"/>
      <c r="AB9" s="5"/>
      <c r="AC9" s="88"/>
      <c r="AD9" s="88"/>
      <c r="AE9" s="88"/>
      <c r="AF9" s="88"/>
    </row>
    <row r="10" spans="2:32" ht="27" customHeight="1">
      <c r="B10" s="79" t="s">
        <v>32</v>
      </c>
      <c r="C10" s="79"/>
      <c r="D10" s="79"/>
      <c r="E10" s="79"/>
      <c r="F10" s="79"/>
      <c r="G10" s="95" t="str">
        <f t="shared" si="0"/>
        <v/>
      </c>
      <c r="H10" s="96"/>
      <c r="I10" s="96"/>
      <c r="J10" s="96"/>
      <c r="K10" s="96"/>
      <c r="L10" s="82"/>
      <c r="M10" s="83"/>
      <c r="N10" s="84"/>
      <c r="O10" s="2"/>
      <c r="P10" s="85"/>
      <c r="Q10" s="86"/>
      <c r="R10" s="86"/>
      <c r="S10" s="86"/>
      <c r="T10" s="86"/>
      <c r="U10" s="3"/>
      <c r="V10" s="4"/>
      <c r="W10" s="85"/>
      <c r="X10" s="86"/>
      <c r="Y10" s="86"/>
      <c r="Z10" s="86"/>
      <c r="AA10" s="86"/>
      <c r="AB10" s="5"/>
      <c r="AC10" s="88"/>
      <c r="AD10" s="88"/>
      <c r="AE10" s="88"/>
      <c r="AF10" s="88"/>
    </row>
    <row r="11" spans="2:32" ht="27" customHeight="1">
      <c r="B11" s="79" t="s">
        <v>34</v>
      </c>
      <c r="C11" s="79"/>
      <c r="D11" s="79"/>
      <c r="E11" s="79"/>
      <c r="F11" s="79"/>
      <c r="G11" s="97" t="str">
        <f t="shared" si="0"/>
        <v/>
      </c>
      <c r="H11" s="98"/>
      <c r="I11" s="98"/>
      <c r="J11" s="98"/>
      <c r="K11" s="99"/>
      <c r="L11" s="83"/>
      <c r="M11" s="83"/>
      <c r="N11" s="84"/>
      <c r="O11" s="2"/>
      <c r="P11" s="85"/>
      <c r="Q11" s="86"/>
      <c r="R11" s="86"/>
      <c r="S11" s="86"/>
      <c r="T11" s="86"/>
      <c r="U11" s="3"/>
      <c r="V11" s="4"/>
      <c r="W11" s="85"/>
      <c r="X11" s="86"/>
      <c r="Y11" s="86"/>
      <c r="Z11" s="86"/>
      <c r="AA11" s="86"/>
      <c r="AB11" s="5"/>
      <c r="AC11" s="88"/>
      <c r="AD11" s="88"/>
      <c r="AE11" s="88"/>
      <c r="AF11" s="88"/>
    </row>
    <row r="12" spans="2:32" ht="27" customHeight="1">
      <c r="B12" s="79" t="s">
        <v>34</v>
      </c>
      <c r="C12" s="79"/>
      <c r="D12" s="79"/>
      <c r="E12" s="79"/>
      <c r="F12" s="79"/>
      <c r="G12" s="97" t="str">
        <f t="shared" si="0"/>
        <v/>
      </c>
      <c r="H12" s="98"/>
      <c r="I12" s="98"/>
      <c r="J12" s="98"/>
      <c r="K12" s="99"/>
      <c r="L12" s="83"/>
      <c r="M12" s="83"/>
      <c r="N12" s="84"/>
      <c r="O12" s="2"/>
      <c r="P12" s="85"/>
      <c r="Q12" s="86"/>
      <c r="R12" s="86"/>
      <c r="S12" s="86"/>
      <c r="T12" s="86"/>
      <c r="U12" s="3"/>
      <c r="V12" s="4"/>
      <c r="W12" s="85"/>
      <c r="X12" s="86"/>
      <c r="Y12" s="86"/>
      <c r="Z12" s="86"/>
      <c r="AA12" s="86"/>
      <c r="AB12" s="5"/>
      <c r="AC12" s="88"/>
      <c r="AD12" s="88"/>
      <c r="AE12" s="88"/>
      <c r="AF12" s="88"/>
    </row>
    <row r="13" spans="2:32" ht="27" customHeight="1">
      <c r="B13" s="79" t="s">
        <v>34</v>
      </c>
      <c r="C13" s="79"/>
      <c r="D13" s="79"/>
      <c r="E13" s="79"/>
      <c r="F13" s="79"/>
      <c r="G13" s="97" t="str">
        <f t="shared" si="0"/>
        <v/>
      </c>
      <c r="H13" s="100"/>
      <c r="I13" s="100"/>
      <c r="J13" s="100"/>
      <c r="K13" s="101"/>
      <c r="L13" s="83"/>
      <c r="M13" s="83"/>
      <c r="N13" s="84"/>
      <c r="O13" s="2"/>
      <c r="P13" s="85"/>
      <c r="Q13" s="86"/>
      <c r="R13" s="86"/>
      <c r="S13" s="86"/>
      <c r="T13" s="86"/>
      <c r="U13" s="3"/>
      <c r="V13" s="4"/>
      <c r="W13" s="85"/>
      <c r="X13" s="86"/>
      <c r="Y13" s="86"/>
      <c r="Z13" s="86"/>
      <c r="AA13" s="86"/>
      <c r="AB13" s="5"/>
      <c r="AC13" s="88"/>
      <c r="AD13" s="88"/>
      <c r="AE13" s="88"/>
      <c r="AF13" s="88"/>
    </row>
    <row r="15" spans="2:32" ht="14.25" thickBot="1"/>
    <row r="16" spans="2:32" ht="21.75" customHeight="1">
      <c r="B16" s="12"/>
      <c r="C16" s="13" t="s">
        <v>125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</row>
    <row r="17" spans="2:32" ht="21.75" customHeight="1" thickBot="1">
      <c r="B17" s="15"/>
      <c r="C17" s="16" t="s">
        <v>126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</row>
  </sheetData>
  <sheetProtection selectLockedCells="1"/>
  <mergeCells count="57">
    <mergeCell ref="AC13:AF13"/>
    <mergeCell ref="B12:F12"/>
    <mergeCell ref="G12:K12"/>
    <mergeCell ref="L12:N12"/>
    <mergeCell ref="P12:T12"/>
    <mergeCell ref="W12:AA12"/>
    <mergeCell ref="AC12:AF12"/>
    <mergeCell ref="B13:F13"/>
    <mergeCell ref="G13:K13"/>
    <mergeCell ref="L13:N13"/>
    <mergeCell ref="P13:T13"/>
    <mergeCell ref="W13:AA13"/>
    <mergeCell ref="AC11:AF11"/>
    <mergeCell ref="B10:F10"/>
    <mergeCell ref="G10:K10"/>
    <mergeCell ref="L10:N10"/>
    <mergeCell ref="P10:T10"/>
    <mergeCell ref="W10:AA10"/>
    <mergeCell ref="AC10:AF10"/>
    <mergeCell ref="B11:F11"/>
    <mergeCell ref="G11:K11"/>
    <mergeCell ref="L11:N11"/>
    <mergeCell ref="P11:T11"/>
    <mergeCell ref="W11:AA11"/>
    <mergeCell ref="AC9:AF9"/>
    <mergeCell ref="B8:F8"/>
    <mergeCell ref="G8:K8"/>
    <mergeCell ref="L8:N8"/>
    <mergeCell ref="P8:T8"/>
    <mergeCell ref="W8:AA8"/>
    <mergeCell ref="P9:T9"/>
    <mergeCell ref="W9:AA9"/>
    <mergeCell ref="AC8:AF8"/>
    <mergeCell ref="B9:F9"/>
    <mergeCell ref="G9:K9"/>
    <mergeCell ref="L9:N9"/>
    <mergeCell ref="AC7:AF7"/>
    <mergeCell ref="B6:F6"/>
    <mergeCell ref="G6:K6"/>
    <mergeCell ref="L6:N6"/>
    <mergeCell ref="P6:T6"/>
    <mergeCell ref="AC6:AF6"/>
    <mergeCell ref="B7:F7"/>
    <mergeCell ref="G7:K7"/>
    <mergeCell ref="L7:N7"/>
    <mergeCell ref="P7:T7"/>
    <mergeCell ref="W7:AA7"/>
    <mergeCell ref="W6:AA6"/>
    <mergeCell ref="B2:AF2"/>
    <mergeCell ref="B3:AF3"/>
    <mergeCell ref="B4:F4"/>
    <mergeCell ref="B5:F5"/>
    <mergeCell ref="G5:K5"/>
    <mergeCell ref="L5:N5"/>
    <mergeCell ref="P5:T5"/>
    <mergeCell ref="W5:AA5"/>
    <mergeCell ref="AC5:AF5"/>
  </mergeCells>
  <phoneticPr fontId="21"/>
  <conditionalFormatting sqref="G11:K13">
    <cfRule type="expression" dxfId="15" priority="7" stopIfTrue="1">
      <formula>AND(ISBLANK(L11),ISBLANK(P11))</formula>
    </cfRule>
  </conditionalFormatting>
  <conditionalFormatting sqref="L7:N10">
    <cfRule type="expression" dxfId="14" priority="4" stopIfTrue="1">
      <formula>ISBLANK(L7)</formula>
    </cfRule>
  </conditionalFormatting>
  <conditionalFormatting sqref="G6:N6">
    <cfRule type="expression" dxfId="13" priority="6" stopIfTrue="1">
      <formula>ISBLANK(G6)</formula>
    </cfRule>
  </conditionalFormatting>
  <conditionalFormatting sqref="AC6:AF13">
    <cfRule type="expression" dxfId="12" priority="3" stopIfTrue="1">
      <formula>AND(OR(ISBLANK($P6)=FALSE,ISBLANK($L6)=FALSE),ISBLANK(AC6))</formula>
    </cfRule>
  </conditionalFormatting>
  <conditionalFormatting sqref="P6:T13 W6:AA13">
    <cfRule type="expression" dxfId="11" priority="1" stopIfTrue="1">
      <formula>AND(ISBLANK($L6)=FALSE,ISBLANK(P6))</formula>
    </cfRule>
  </conditionalFormatting>
  <dataValidations count="2">
    <dataValidation type="whole" allowBlank="1" showInputMessage="1" showErrorMessage="1" sqref="AC6:AF13">
      <formula1>1</formula1>
      <formula2>3</formula2>
    </dataValidation>
    <dataValidation type="whole" imeMode="disabled" allowBlank="1" showInputMessage="1" showErrorMessage="1" sqref="L6:N13">
      <formula1>0</formula1>
      <formula2>99</formula2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メニューへ">
                <anchor moveWithCells="1" sizeWithCells="1">
                  <from>
                    <xdr:col>23</xdr:col>
                    <xdr:colOff>161925</xdr:colOff>
                    <xdr:row>1</xdr:row>
                    <xdr:rowOff>57150</xdr:rowOff>
                  </from>
                  <to>
                    <xdr:col>32</xdr:col>
                    <xdr:colOff>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37"/>
  <sheetViews>
    <sheetView windowProtection="1" showGridLines="0" zoomScaleNormal="100" workbookViewId="0">
      <selection activeCell="W30" sqref="W30:AI30"/>
    </sheetView>
  </sheetViews>
  <sheetFormatPr defaultColWidth="2.5" defaultRowHeight="13.5"/>
  <cols>
    <col min="1" max="35" width="2.5" style="53" customWidth="1"/>
    <col min="36" max="16384" width="2.5" style="53"/>
  </cols>
  <sheetData>
    <row r="1" spans="1:35" ht="18.75" customHeight="1">
      <c r="A1" s="162" t="str">
        <f>TEXT(EDATE(開催日,-3),"ggge")&amp;"年度"</f>
        <v>平成28年度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</row>
    <row r="2" spans="1:35" ht="18.75" customHeight="1">
      <c r="A2" s="162" t="str">
        <f>"第"&amp;回数&amp;"回兵庫県中学校新人駅伝競走大会"</f>
        <v>第14回兵庫県中学校新人駅伝競走大会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5" ht="18.75" customHeight="1">
      <c r="A3" s="162" t="s">
        <v>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</row>
    <row r="5" spans="1:35" s="54" customFormat="1" ht="15" customHeight="1">
      <c r="A5" s="171" t="s">
        <v>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</row>
    <row r="6" spans="1:35" ht="6.75" customHeight="1"/>
    <row r="7" spans="1:35" ht="31.5" customHeight="1">
      <c r="A7" s="136" t="s">
        <v>4</v>
      </c>
      <c r="B7" s="137"/>
      <c r="C7" s="137"/>
      <c r="D7" s="137"/>
      <c r="E7" s="138"/>
      <c r="F7" s="163" t="str">
        <f>IF(基礎データ入力!G6="","",基礎データ入力!G6)</f>
        <v/>
      </c>
      <c r="G7" s="164"/>
      <c r="H7" s="164"/>
      <c r="I7" s="164"/>
      <c r="J7" s="164"/>
      <c r="K7" s="164"/>
      <c r="L7" s="110" t="s">
        <v>5</v>
      </c>
      <c r="M7" s="110"/>
      <c r="N7" s="164" t="str">
        <f>IF(基礎データ入力!O6="","",基礎データ入力!O6)</f>
        <v/>
      </c>
      <c r="O7" s="164"/>
      <c r="P7" s="164"/>
      <c r="Q7" s="164"/>
      <c r="R7" s="164"/>
      <c r="S7" s="164"/>
      <c r="T7" s="164"/>
      <c r="U7" s="164"/>
      <c r="V7" s="185"/>
      <c r="W7" s="110" t="s">
        <v>6</v>
      </c>
      <c r="X7" s="185"/>
      <c r="Y7" s="185"/>
      <c r="Z7" s="106" t="s">
        <v>49</v>
      </c>
      <c r="AA7" s="185"/>
      <c r="AB7" s="185"/>
      <c r="AC7" s="196"/>
      <c r="AD7" s="168"/>
      <c r="AE7" s="169"/>
      <c r="AF7" s="169"/>
      <c r="AG7" s="169"/>
      <c r="AH7" s="169"/>
      <c r="AI7" s="170"/>
    </row>
    <row r="8" spans="1:35" ht="34.5" customHeight="1">
      <c r="A8" s="178" t="s">
        <v>8</v>
      </c>
      <c r="B8" s="179"/>
      <c r="C8" s="179"/>
      <c r="D8" s="179"/>
      <c r="E8" s="180"/>
      <c r="F8" s="181" t="str">
        <f>IF(男子監督="","",男子監督)</f>
        <v/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3"/>
    </row>
    <row r="9" spans="1:35" ht="24.75" customHeight="1">
      <c r="A9" s="136" t="s">
        <v>9</v>
      </c>
      <c r="B9" s="137"/>
      <c r="C9" s="137"/>
      <c r="D9" s="137"/>
      <c r="E9" s="138"/>
      <c r="F9" s="176" t="s">
        <v>10</v>
      </c>
      <c r="G9" s="177"/>
      <c r="H9" s="184" t="str">
        <f>IF(郵便番号="","",郵便番号)</f>
        <v/>
      </c>
      <c r="I9" s="184"/>
      <c r="J9" s="184"/>
      <c r="K9" s="184"/>
      <c r="L9" s="184"/>
      <c r="M9" s="184"/>
      <c r="N9" s="184"/>
      <c r="O9" s="184"/>
      <c r="P9" s="184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89"/>
    </row>
    <row r="10" spans="1:35" ht="24.75" customHeight="1">
      <c r="A10" s="173"/>
      <c r="B10" s="174"/>
      <c r="C10" s="174"/>
      <c r="D10" s="174"/>
      <c r="E10" s="175"/>
      <c r="F10" s="190" t="str">
        <f>IF(学校住所="","",学校住所)</f>
        <v/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</row>
    <row r="11" spans="1:35" ht="24.75" customHeight="1">
      <c r="A11" s="139"/>
      <c r="B11" s="140"/>
      <c r="C11" s="140"/>
      <c r="D11" s="140"/>
      <c r="E11" s="141"/>
      <c r="F11" s="193" t="s">
        <v>11</v>
      </c>
      <c r="G11" s="194"/>
      <c r="H11" s="195"/>
      <c r="I11" s="55" t="s">
        <v>12</v>
      </c>
      <c r="J11" s="142" t="str">
        <f>IF(学校電話１="","",学校電話１)</f>
        <v/>
      </c>
      <c r="K11" s="142"/>
      <c r="L11" s="142"/>
      <c r="M11" s="56" t="s">
        <v>13</v>
      </c>
      <c r="N11" s="142" t="str">
        <f>IF(学校電話２="","",学校電話２)</f>
        <v/>
      </c>
      <c r="O11" s="142"/>
      <c r="P11" s="142"/>
      <c r="Q11" s="56" t="s">
        <v>14</v>
      </c>
      <c r="R11" s="142" t="str">
        <f>IF(学校電話３="","",学校電話３)</f>
        <v/>
      </c>
      <c r="S11" s="142"/>
      <c r="T11" s="142"/>
      <c r="U11" s="197" t="s">
        <v>15</v>
      </c>
      <c r="V11" s="198"/>
      <c r="W11" s="199"/>
      <c r="X11" s="55" t="s">
        <v>12</v>
      </c>
      <c r="Y11" s="142" t="str">
        <f>IF(学校FAX１="","",学校FAX１)</f>
        <v/>
      </c>
      <c r="Z11" s="142"/>
      <c r="AA11" s="142"/>
      <c r="AB11" s="56" t="s">
        <v>13</v>
      </c>
      <c r="AC11" s="142" t="str">
        <f>IF(学校FAX２="","",学校FAX２)</f>
        <v/>
      </c>
      <c r="AD11" s="142"/>
      <c r="AE11" s="142"/>
      <c r="AF11" s="56" t="s">
        <v>14</v>
      </c>
      <c r="AG11" s="142" t="str">
        <f>IF(学校FAX３="","",学校FAX３)</f>
        <v/>
      </c>
      <c r="AH11" s="142"/>
      <c r="AI11" s="159"/>
    </row>
    <row r="12" spans="1:35" ht="30" customHeight="1">
      <c r="A12" s="136" t="s">
        <v>16</v>
      </c>
      <c r="B12" s="137"/>
      <c r="C12" s="137"/>
      <c r="D12" s="137"/>
      <c r="E12" s="138"/>
      <c r="F12" s="154" t="s">
        <v>17</v>
      </c>
      <c r="G12" s="155"/>
      <c r="H12" s="156"/>
      <c r="I12" s="157" t="str">
        <f>IF(責任者名前１="","",責任者名前１)</f>
        <v/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</row>
    <row r="13" spans="1:35" ht="30" customHeight="1">
      <c r="A13" s="139"/>
      <c r="B13" s="140"/>
      <c r="C13" s="140"/>
      <c r="D13" s="140"/>
      <c r="E13" s="141"/>
      <c r="F13" s="165" t="s">
        <v>18</v>
      </c>
      <c r="G13" s="166"/>
      <c r="H13" s="167"/>
      <c r="I13" s="55" t="s">
        <v>19</v>
      </c>
      <c r="J13" s="142" t="str">
        <f>IF(男責任電話１="","",男責任電話１)</f>
        <v/>
      </c>
      <c r="K13" s="142"/>
      <c r="L13" s="142"/>
      <c r="M13" s="56" t="s">
        <v>20</v>
      </c>
      <c r="N13" s="142" t="str">
        <f>IF(男責任電話２="","",男責任電話２)</f>
        <v/>
      </c>
      <c r="O13" s="142"/>
      <c r="P13" s="142"/>
      <c r="Q13" s="56" t="s">
        <v>21</v>
      </c>
      <c r="R13" s="142" t="str">
        <f>IF(男責任電話３="","",男責任電話３)</f>
        <v/>
      </c>
      <c r="S13" s="142"/>
      <c r="T13" s="142"/>
      <c r="U13" s="186" t="s">
        <v>22</v>
      </c>
      <c r="V13" s="187"/>
      <c r="W13" s="188"/>
      <c r="X13" s="55" t="s">
        <v>23</v>
      </c>
      <c r="Y13" s="142" t="str">
        <f>IF(男責任携帯１="","",男責任携帯１)</f>
        <v/>
      </c>
      <c r="Z13" s="142"/>
      <c r="AA13" s="142"/>
      <c r="AB13" s="56" t="s">
        <v>24</v>
      </c>
      <c r="AC13" s="142" t="str">
        <f>IF(男責任携帯２="","",男責任携帯２)</f>
        <v/>
      </c>
      <c r="AD13" s="142"/>
      <c r="AE13" s="142"/>
      <c r="AF13" s="56" t="s">
        <v>25</v>
      </c>
      <c r="AG13" s="142" t="str">
        <f>IF(男責任携帯３="","",男責任携帯３)</f>
        <v/>
      </c>
      <c r="AH13" s="142"/>
      <c r="AI13" s="159"/>
    </row>
    <row r="14" spans="1:35">
      <c r="A14" s="146"/>
      <c r="B14" s="146"/>
      <c r="C14" s="146"/>
      <c r="D14" s="146"/>
      <c r="E14" s="146"/>
    </row>
    <row r="15" spans="1:35" ht="27" customHeight="1">
      <c r="A15" s="117"/>
      <c r="B15" s="117"/>
      <c r="C15" s="117"/>
      <c r="D15" s="117"/>
      <c r="E15" s="117"/>
      <c r="F15" s="143" t="s">
        <v>7</v>
      </c>
      <c r="G15" s="144"/>
      <c r="H15" s="144"/>
      <c r="I15" s="144"/>
      <c r="J15" s="144"/>
      <c r="K15" s="144" t="s">
        <v>50</v>
      </c>
      <c r="L15" s="144"/>
      <c r="M15" s="145"/>
      <c r="N15" s="57"/>
      <c r="O15" s="58"/>
      <c r="P15" s="160"/>
      <c r="Q15" s="160"/>
      <c r="R15" s="160"/>
      <c r="S15" s="160"/>
      <c r="T15" s="161"/>
      <c r="U15" s="161"/>
      <c r="V15" s="161"/>
      <c r="W15" s="161"/>
      <c r="X15" s="161"/>
      <c r="Y15" s="161"/>
      <c r="Z15" s="60"/>
      <c r="AA15" s="149" t="s">
        <v>26</v>
      </c>
      <c r="AB15" s="149"/>
      <c r="AC15" s="149"/>
      <c r="AD15" s="149"/>
      <c r="AE15" s="149" t="s">
        <v>27</v>
      </c>
      <c r="AF15" s="149"/>
      <c r="AG15" s="149"/>
      <c r="AH15" s="149"/>
      <c r="AI15" s="149"/>
    </row>
    <row r="16" spans="1:35" ht="27" customHeight="1">
      <c r="A16" s="132" t="s">
        <v>28</v>
      </c>
      <c r="B16" s="132"/>
      <c r="C16" s="132"/>
      <c r="D16" s="132"/>
      <c r="E16" s="132"/>
      <c r="F16" s="123" t="str">
        <f>IF(基礎データ入力!AE6="","",基礎データ入力!AE6)</f>
        <v/>
      </c>
      <c r="G16" s="150"/>
      <c r="H16" s="150"/>
      <c r="I16" s="150"/>
      <c r="J16" s="150"/>
      <c r="K16" s="133" t="str">
        <f>IF(男子入力!L6="","",男子入力!L6)</f>
        <v/>
      </c>
      <c r="L16" s="134"/>
      <c r="M16" s="135"/>
      <c r="N16" s="61"/>
      <c r="O16" s="152" t="str">
        <f>Namae(男子入力!P6,男子入力!W6)</f>
        <v/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62"/>
      <c r="AA16" s="112" t="str">
        <f>IF(男子入力!AC6="","",男子入力!AC6)</f>
        <v/>
      </c>
      <c r="AB16" s="112"/>
      <c r="AC16" s="112"/>
      <c r="AD16" s="112"/>
      <c r="AE16" s="112"/>
      <c r="AF16" s="112"/>
      <c r="AG16" s="112"/>
      <c r="AH16" s="112"/>
      <c r="AI16" s="112"/>
    </row>
    <row r="17" spans="1:35" ht="27" customHeight="1">
      <c r="A17" s="132" t="s">
        <v>29</v>
      </c>
      <c r="B17" s="132"/>
      <c r="C17" s="132"/>
      <c r="D17" s="132"/>
      <c r="E17" s="132"/>
      <c r="F17" s="147" t="str">
        <f t="shared" ref="F17:F24" si="0">$F$16</f>
        <v/>
      </c>
      <c r="G17" s="148"/>
      <c r="H17" s="148"/>
      <c r="I17" s="148"/>
      <c r="J17" s="148"/>
      <c r="K17" s="133" t="str">
        <f>IF(男子入力!L7="","",男子入力!L7)</f>
        <v/>
      </c>
      <c r="L17" s="134"/>
      <c r="M17" s="135"/>
      <c r="N17" s="61"/>
      <c r="O17" s="152" t="str">
        <f>Namae(男子入力!P7,男子入力!W7)</f>
        <v/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62"/>
      <c r="AA17" s="112" t="str">
        <f>IF(男子入力!AC7="","",男子入力!AC7)</f>
        <v/>
      </c>
      <c r="AB17" s="112"/>
      <c r="AC17" s="112"/>
      <c r="AD17" s="112"/>
      <c r="AE17" s="112"/>
      <c r="AF17" s="112"/>
      <c r="AG17" s="112"/>
      <c r="AH17" s="112"/>
      <c r="AI17" s="112"/>
    </row>
    <row r="18" spans="1:35" ht="27" customHeight="1">
      <c r="A18" s="132" t="s">
        <v>30</v>
      </c>
      <c r="B18" s="132"/>
      <c r="C18" s="132"/>
      <c r="D18" s="132"/>
      <c r="E18" s="132"/>
      <c r="F18" s="147" t="str">
        <f t="shared" si="0"/>
        <v/>
      </c>
      <c r="G18" s="148"/>
      <c r="H18" s="148"/>
      <c r="I18" s="148"/>
      <c r="J18" s="148"/>
      <c r="K18" s="133" t="str">
        <f>IF(男子入力!L8="","",男子入力!L8)</f>
        <v/>
      </c>
      <c r="L18" s="134"/>
      <c r="M18" s="135"/>
      <c r="N18" s="61"/>
      <c r="O18" s="152" t="str">
        <f>Namae(男子入力!P8,男子入力!W8)</f>
        <v/>
      </c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62"/>
      <c r="AA18" s="112" t="str">
        <f>IF(男子入力!AC8="","",男子入力!AC8)</f>
        <v/>
      </c>
      <c r="AB18" s="112"/>
      <c r="AC18" s="112"/>
      <c r="AD18" s="112"/>
      <c r="AE18" s="112"/>
      <c r="AF18" s="112"/>
      <c r="AG18" s="112"/>
      <c r="AH18" s="112"/>
      <c r="AI18" s="112"/>
    </row>
    <row r="19" spans="1:35" ht="27" customHeight="1">
      <c r="A19" s="132" t="s">
        <v>31</v>
      </c>
      <c r="B19" s="132"/>
      <c r="C19" s="132"/>
      <c r="D19" s="132"/>
      <c r="E19" s="132"/>
      <c r="F19" s="147" t="str">
        <f t="shared" si="0"/>
        <v/>
      </c>
      <c r="G19" s="148"/>
      <c r="H19" s="148"/>
      <c r="I19" s="148"/>
      <c r="J19" s="148"/>
      <c r="K19" s="133" t="str">
        <f>IF(男子入力!L9="","",男子入力!L9)</f>
        <v/>
      </c>
      <c r="L19" s="134"/>
      <c r="M19" s="135"/>
      <c r="N19" s="61"/>
      <c r="O19" s="152" t="str">
        <f>Namae(男子入力!P9,男子入力!W9)</f>
        <v/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62"/>
      <c r="AA19" s="112" t="str">
        <f>IF(男子入力!AC9="","",男子入力!AC9)</f>
        <v/>
      </c>
      <c r="AB19" s="112"/>
      <c r="AC19" s="112"/>
      <c r="AD19" s="112"/>
      <c r="AE19" s="112"/>
      <c r="AF19" s="112"/>
      <c r="AG19" s="112"/>
      <c r="AH19" s="112"/>
      <c r="AI19" s="112"/>
    </row>
    <row r="20" spans="1:35" ht="27" customHeight="1">
      <c r="A20" s="132" t="s">
        <v>32</v>
      </c>
      <c r="B20" s="132"/>
      <c r="C20" s="132"/>
      <c r="D20" s="132"/>
      <c r="E20" s="132"/>
      <c r="F20" s="147" t="str">
        <f t="shared" si="0"/>
        <v/>
      </c>
      <c r="G20" s="148"/>
      <c r="H20" s="148"/>
      <c r="I20" s="148"/>
      <c r="J20" s="148"/>
      <c r="K20" s="133" t="str">
        <f>IF(男子入力!L10="","",男子入力!L10)</f>
        <v/>
      </c>
      <c r="L20" s="134"/>
      <c r="M20" s="135"/>
      <c r="N20" s="61"/>
      <c r="O20" s="152" t="str">
        <f>Namae(男子入力!P10,男子入力!W10)</f>
        <v/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62"/>
      <c r="AA20" s="112" t="str">
        <f>IF(男子入力!AC10="","",男子入力!AC10)</f>
        <v/>
      </c>
      <c r="AB20" s="112"/>
      <c r="AC20" s="112"/>
      <c r="AD20" s="112"/>
      <c r="AE20" s="112"/>
      <c r="AF20" s="112"/>
      <c r="AG20" s="112"/>
      <c r="AH20" s="112"/>
      <c r="AI20" s="112"/>
    </row>
    <row r="21" spans="1:35" ht="27" customHeight="1">
      <c r="A21" s="132" t="s">
        <v>33</v>
      </c>
      <c r="B21" s="132"/>
      <c r="C21" s="132"/>
      <c r="D21" s="132"/>
      <c r="E21" s="132"/>
      <c r="F21" s="123" t="str">
        <f t="shared" si="0"/>
        <v/>
      </c>
      <c r="G21" s="150"/>
      <c r="H21" s="150"/>
      <c r="I21" s="150"/>
      <c r="J21" s="151"/>
      <c r="K21" s="134" t="str">
        <f>IF(男子入力!L11="","",男子入力!L11)</f>
        <v/>
      </c>
      <c r="L21" s="134"/>
      <c r="M21" s="135"/>
      <c r="N21" s="61"/>
      <c r="O21" s="152" t="str">
        <f>Namae(男子入力!P11,男子入力!W11)</f>
        <v/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62"/>
      <c r="AA21" s="112" t="str">
        <f>IF(男子入力!AC11="","",男子入力!AC11)</f>
        <v/>
      </c>
      <c r="AB21" s="112"/>
      <c r="AC21" s="112"/>
      <c r="AD21" s="112"/>
      <c r="AE21" s="112"/>
      <c r="AF21" s="112"/>
      <c r="AG21" s="112"/>
      <c r="AH21" s="112"/>
      <c r="AI21" s="112"/>
    </row>
    <row r="22" spans="1:35" ht="27" customHeight="1">
      <c r="A22" s="132" t="s">
        <v>34</v>
      </c>
      <c r="B22" s="132"/>
      <c r="C22" s="132"/>
      <c r="D22" s="132"/>
      <c r="E22" s="132"/>
      <c r="F22" s="123" t="str">
        <f t="shared" si="0"/>
        <v/>
      </c>
      <c r="G22" s="124"/>
      <c r="H22" s="124"/>
      <c r="I22" s="124"/>
      <c r="J22" s="124"/>
      <c r="K22" s="133" t="str">
        <f>IF(男子入力!L12="","",男子入力!L12)</f>
        <v/>
      </c>
      <c r="L22" s="134"/>
      <c r="M22" s="135"/>
      <c r="N22" s="61"/>
      <c r="O22" s="152" t="str">
        <f>Namae(男子入力!P12,男子入力!W12)</f>
        <v/>
      </c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62"/>
      <c r="AA22" s="112" t="str">
        <f>IF(男子入力!AC12="","",男子入力!AC12)</f>
        <v/>
      </c>
      <c r="AB22" s="112"/>
      <c r="AC22" s="112"/>
      <c r="AD22" s="112"/>
      <c r="AE22" s="112"/>
      <c r="AF22" s="112"/>
      <c r="AG22" s="112"/>
      <c r="AH22" s="112"/>
      <c r="AI22" s="112"/>
    </row>
    <row r="23" spans="1:35" ht="27" customHeight="1">
      <c r="A23" s="132" t="s">
        <v>34</v>
      </c>
      <c r="B23" s="132"/>
      <c r="C23" s="132"/>
      <c r="D23" s="132"/>
      <c r="E23" s="132"/>
      <c r="F23" s="123" t="str">
        <f t="shared" si="0"/>
        <v/>
      </c>
      <c r="G23" s="124"/>
      <c r="H23" s="124"/>
      <c r="I23" s="124"/>
      <c r="J23" s="124"/>
      <c r="K23" s="133" t="str">
        <f>IF(男子入力!L13="","",男子入力!L13)</f>
        <v/>
      </c>
      <c r="L23" s="134"/>
      <c r="M23" s="135"/>
      <c r="N23" s="61"/>
      <c r="O23" s="152" t="str">
        <f>Namae(男子入力!P13,男子入力!W13)</f>
        <v/>
      </c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62"/>
      <c r="AA23" s="112" t="str">
        <f>IF(男子入力!AC13="","",男子入力!AC13)</f>
        <v/>
      </c>
      <c r="AB23" s="112"/>
      <c r="AC23" s="112"/>
      <c r="AD23" s="112"/>
      <c r="AE23" s="112"/>
      <c r="AF23" s="112"/>
      <c r="AG23" s="112"/>
      <c r="AH23" s="112"/>
      <c r="AI23" s="112"/>
    </row>
    <row r="24" spans="1:35" ht="27" customHeight="1">
      <c r="A24" s="132" t="s">
        <v>34</v>
      </c>
      <c r="B24" s="132"/>
      <c r="C24" s="132"/>
      <c r="D24" s="132"/>
      <c r="E24" s="132"/>
      <c r="F24" s="123" t="str">
        <f t="shared" si="0"/>
        <v/>
      </c>
      <c r="G24" s="124"/>
      <c r="H24" s="124"/>
      <c r="I24" s="124"/>
      <c r="J24" s="124"/>
      <c r="K24" s="133" t="str">
        <f>IF(男子入力!L14="","",男子入力!L14)</f>
        <v/>
      </c>
      <c r="L24" s="134"/>
      <c r="M24" s="135"/>
      <c r="N24" s="61"/>
      <c r="O24" s="152" t="str">
        <f>Namae(男子入力!P14,男子入力!W14)</f>
        <v/>
      </c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62"/>
      <c r="AA24" s="112" t="str">
        <f>IF(男子入力!AC14="","",男子入力!AC14)</f>
        <v/>
      </c>
      <c r="AB24" s="112"/>
      <c r="AC24" s="112"/>
      <c r="AD24" s="112"/>
      <c r="AE24" s="112"/>
      <c r="AF24" s="112"/>
      <c r="AG24" s="112"/>
      <c r="AH24" s="112"/>
      <c r="AI24" s="112"/>
    </row>
    <row r="26" spans="1:35" s="66" customFormat="1" ht="27" customHeight="1">
      <c r="A26" s="128" t="s">
        <v>35</v>
      </c>
      <c r="B26" s="129"/>
      <c r="C26" s="129"/>
      <c r="D26" s="129"/>
      <c r="E26" s="129"/>
      <c r="F26" s="63" t="s">
        <v>12</v>
      </c>
      <c r="G26" s="130" t="str">
        <f>IF(基礎データ入力!K18="","",基礎データ入力!K18)</f>
        <v/>
      </c>
      <c r="H26" s="130"/>
      <c r="I26" s="130"/>
      <c r="J26" s="130"/>
      <c r="K26" s="130"/>
      <c r="L26" s="130"/>
      <c r="M26" s="130"/>
      <c r="N26" s="130"/>
      <c r="O26" s="64" t="s">
        <v>36</v>
      </c>
      <c r="P26" s="63" t="s">
        <v>12</v>
      </c>
      <c r="Q26" s="110" t="str">
        <f>IF(基礎データ入力!T18="","",基礎データ入力!T18)</f>
        <v/>
      </c>
      <c r="R26" s="110"/>
      <c r="S26" s="110"/>
      <c r="T26" s="110"/>
      <c r="U26" s="110"/>
      <c r="V26" s="110"/>
      <c r="W26" s="110"/>
      <c r="X26" s="110"/>
      <c r="Y26" s="64" t="s">
        <v>36</v>
      </c>
      <c r="Z26" s="63" t="s">
        <v>12</v>
      </c>
      <c r="AA26" s="110" t="str">
        <f>IF(基礎データ入力!AC18="","",基礎データ入力!AC18)</f>
        <v/>
      </c>
      <c r="AB26" s="110"/>
      <c r="AC26" s="110"/>
      <c r="AD26" s="110"/>
      <c r="AE26" s="110"/>
      <c r="AF26" s="110"/>
      <c r="AG26" s="110"/>
      <c r="AH26" s="110"/>
      <c r="AI26" s="65" t="s">
        <v>36</v>
      </c>
    </row>
    <row r="28" spans="1:35" ht="27" customHeight="1">
      <c r="A28" s="122" t="s">
        <v>127</v>
      </c>
      <c r="B28" s="103"/>
      <c r="C28" s="103"/>
      <c r="D28" s="103"/>
      <c r="E28" s="111"/>
      <c r="F28" s="102" t="str">
        <f>IF(Setting!B22,"○","")</f>
        <v/>
      </c>
      <c r="G28" s="103"/>
      <c r="H28" s="103" t="s">
        <v>37</v>
      </c>
      <c r="I28" s="103"/>
      <c r="J28" s="103"/>
      <c r="K28" s="103"/>
      <c r="L28" s="103"/>
      <c r="M28" s="103"/>
      <c r="N28" s="104"/>
      <c r="O28" s="119" t="str">
        <f>IF(Setting!B22,基礎データ入力!P21,"")</f>
        <v/>
      </c>
      <c r="P28" s="121"/>
      <c r="Q28" s="102" t="s">
        <v>38</v>
      </c>
      <c r="R28" s="103"/>
      <c r="S28" s="104"/>
      <c r="T28" s="111"/>
      <c r="U28" s="106" t="str">
        <f>IF(Setting!B23,"○","")</f>
        <v/>
      </c>
      <c r="V28" s="107"/>
      <c r="W28" s="102" t="s">
        <v>39</v>
      </c>
      <c r="X28" s="103"/>
      <c r="Y28" s="103"/>
      <c r="Z28" s="103"/>
      <c r="AA28" s="103"/>
      <c r="AB28" s="103"/>
      <c r="AC28" s="104"/>
      <c r="AD28" s="119" t="str">
        <f>IF(Setting!B23,基礎データ入力!AE21,"")</f>
        <v/>
      </c>
      <c r="AE28" s="120"/>
      <c r="AF28" s="121"/>
      <c r="AG28" s="102" t="s">
        <v>38</v>
      </c>
      <c r="AH28" s="103"/>
      <c r="AI28" s="111"/>
    </row>
    <row r="30" spans="1:35" ht="27" customHeight="1">
      <c r="A30" s="117" t="s">
        <v>40</v>
      </c>
      <c r="B30" s="117"/>
      <c r="C30" s="117"/>
      <c r="D30" s="117"/>
      <c r="E30" s="117"/>
      <c r="F30" s="118">
        <v>3000</v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05" t="s">
        <v>41</v>
      </c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</row>
    <row r="31" spans="1:35" ht="27" customHeight="1">
      <c r="A31" s="53" t="s">
        <v>1</v>
      </c>
    </row>
    <row r="32" spans="1:35" s="68" customFormat="1" ht="18.75" customHeight="1">
      <c r="A32" s="67"/>
      <c r="B32" s="67"/>
      <c r="C32" s="67"/>
      <c r="D32" s="67"/>
      <c r="E32" s="67"/>
      <c r="F32" s="67"/>
      <c r="G32" s="67"/>
      <c r="H32" s="67"/>
      <c r="J32" s="69"/>
      <c r="L32" s="131"/>
      <c r="M32" s="131"/>
      <c r="O32" s="108" t="str">
        <f>CONCATENATE(基礎データ入力!W3,基礎データ入力!AB3,基礎データ入力!AD3,基礎データ入力!AF3,基礎データ入力!AH3)</f>
        <v>平成29年月日</v>
      </c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C32" s="67"/>
    </row>
    <row r="33" spans="1:34" s="68" customFormat="1" ht="15" customHeight="1">
      <c r="A33" s="67"/>
      <c r="B33" s="67"/>
      <c r="C33" s="67"/>
      <c r="D33" s="67"/>
      <c r="E33" s="67"/>
      <c r="F33" s="67"/>
      <c r="G33" s="67"/>
      <c r="H33" s="67"/>
      <c r="I33" s="67"/>
      <c r="J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1:34" s="68" customFormat="1" ht="5.25" customHeight="1">
      <c r="A34" s="67"/>
      <c r="B34" s="67"/>
      <c r="C34" s="67"/>
      <c r="D34" s="113" t="str">
        <f>CONCATENATE(F7,L7," ",N7)</f>
        <v xml:space="preserve">立 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70"/>
      <c r="P34" s="115" t="s">
        <v>134</v>
      </c>
      <c r="Q34" s="115"/>
      <c r="R34" s="115"/>
      <c r="S34" s="115"/>
      <c r="T34" s="125" t="str">
        <f>IF(校長氏名="","",校長氏名)</f>
        <v/>
      </c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</row>
    <row r="35" spans="1:34" s="68" customFormat="1" ht="15.75" customHeight="1">
      <c r="A35" s="67"/>
      <c r="B35" s="67"/>
      <c r="C35" s="67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70"/>
      <c r="P35" s="115"/>
      <c r="Q35" s="115"/>
      <c r="R35" s="115"/>
      <c r="S35" s="115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H35" s="71" t="s">
        <v>44</v>
      </c>
    </row>
    <row r="36" spans="1:34" s="68" customFormat="1" ht="5.25" customHeight="1">
      <c r="A36" s="67"/>
      <c r="B36" s="67"/>
      <c r="C36" s="67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70"/>
      <c r="P36" s="116"/>
      <c r="Q36" s="116"/>
      <c r="R36" s="116"/>
      <c r="S36" s="116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72"/>
    </row>
    <row r="37" spans="1:34">
      <c r="N37" s="73"/>
      <c r="O37" s="73"/>
    </row>
  </sheetData>
  <sheetProtection selectLockedCells="1"/>
  <mergeCells count="119">
    <mergeCell ref="Z7:AC7"/>
    <mergeCell ref="AA22:AD22"/>
    <mergeCell ref="AE22:AI22"/>
    <mergeCell ref="K24:M24"/>
    <mergeCell ref="AA23:AD23"/>
    <mergeCell ref="K22:M22"/>
    <mergeCell ref="AE23:AI23"/>
    <mergeCell ref="K23:M23"/>
    <mergeCell ref="AA24:AD24"/>
    <mergeCell ref="O22:Y22"/>
    <mergeCell ref="N7:V7"/>
    <mergeCell ref="O24:Y24"/>
    <mergeCell ref="AE21:AI21"/>
    <mergeCell ref="J11:L11"/>
    <mergeCell ref="U11:W11"/>
    <mergeCell ref="AE18:AI18"/>
    <mergeCell ref="AE20:AI20"/>
    <mergeCell ref="AE19:AI19"/>
    <mergeCell ref="AA21:AD21"/>
    <mergeCell ref="O18:Y18"/>
    <mergeCell ref="O19:Y19"/>
    <mergeCell ref="AA19:AD19"/>
    <mergeCell ref="AA20:AD20"/>
    <mergeCell ref="A1:AI1"/>
    <mergeCell ref="A2:AI2"/>
    <mergeCell ref="A3:AI3"/>
    <mergeCell ref="A7:E7"/>
    <mergeCell ref="F7:K7"/>
    <mergeCell ref="L7:M7"/>
    <mergeCell ref="F13:H13"/>
    <mergeCell ref="AD7:AI7"/>
    <mergeCell ref="A5:AI5"/>
    <mergeCell ref="AC11:AE11"/>
    <mergeCell ref="A9:E11"/>
    <mergeCell ref="F9:G9"/>
    <mergeCell ref="A8:E8"/>
    <mergeCell ref="F8:AI8"/>
    <mergeCell ref="H9:P9"/>
    <mergeCell ref="W7:Y7"/>
    <mergeCell ref="U13:W13"/>
    <mergeCell ref="Q9:AI9"/>
    <mergeCell ref="AG11:AI11"/>
    <mergeCell ref="F10:AI10"/>
    <mergeCell ref="F11:H11"/>
    <mergeCell ref="N11:P11"/>
    <mergeCell ref="R11:T11"/>
    <mergeCell ref="Y11:AA11"/>
    <mergeCell ref="AA18:AD18"/>
    <mergeCell ref="N13:P13"/>
    <mergeCell ref="R13:T13"/>
    <mergeCell ref="AA15:AD15"/>
    <mergeCell ref="F21:J21"/>
    <mergeCell ref="K21:M21"/>
    <mergeCell ref="A19:E19"/>
    <mergeCell ref="K19:M19"/>
    <mergeCell ref="A21:E21"/>
    <mergeCell ref="O20:Y20"/>
    <mergeCell ref="O21:Y21"/>
    <mergeCell ref="AA17:AD17"/>
    <mergeCell ref="Y13:AA13"/>
    <mergeCell ref="AC13:AE13"/>
    <mergeCell ref="AE15:AI15"/>
    <mergeCell ref="AE16:AI16"/>
    <mergeCell ref="F16:J16"/>
    <mergeCell ref="K16:M16"/>
    <mergeCell ref="O16:Y16"/>
    <mergeCell ref="P15:Y15"/>
    <mergeCell ref="F17:J17"/>
    <mergeCell ref="K17:M17"/>
    <mergeCell ref="O17:Y17"/>
    <mergeCell ref="AA16:AD16"/>
    <mergeCell ref="A23:E23"/>
    <mergeCell ref="F23:J23"/>
    <mergeCell ref="A22:E22"/>
    <mergeCell ref="F22:J22"/>
    <mergeCell ref="K20:M20"/>
    <mergeCell ref="A12:E13"/>
    <mergeCell ref="J13:L13"/>
    <mergeCell ref="F15:J15"/>
    <mergeCell ref="K15:M15"/>
    <mergeCell ref="A16:E16"/>
    <mergeCell ref="A14:E14"/>
    <mergeCell ref="A15:E15"/>
    <mergeCell ref="A17:E17"/>
    <mergeCell ref="A20:E20"/>
    <mergeCell ref="F18:J18"/>
    <mergeCell ref="K18:M18"/>
    <mergeCell ref="F19:J19"/>
    <mergeCell ref="F20:J20"/>
    <mergeCell ref="A18:E18"/>
    <mergeCell ref="F12:H12"/>
    <mergeCell ref="I12:AI12"/>
    <mergeCell ref="AE17:AI17"/>
    <mergeCell ref="AG13:AI13"/>
    <mergeCell ref="O23:Y23"/>
    <mergeCell ref="W28:AC28"/>
    <mergeCell ref="W30:AI30"/>
    <mergeCell ref="U28:V28"/>
    <mergeCell ref="O32:Z32"/>
    <mergeCell ref="Q26:X26"/>
    <mergeCell ref="Q28:T28"/>
    <mergeCell ref="AE24:AI24"/>
    <mergeCell ref="D34:N36"/>
    <mergeCell ref="P34:S36"/>
    <mergeCell ref="A30:E30"/>
    <mergeCell ref="F30:V30"/>
    <mergeCell ref="AG28:AI28"/>
    <mergeCell ref="AD28:AF28"/>
    <mergeCell ref="A28:E28"/>
    <mergeCell ref="F24:J24"/>
    <mergeCell ref="T34:AF36"/>
    <mergeCell ref="A26:E26"/>
    <mergeCell ref="G26:N26"/>
    <mergeCell ref="H28:N28"/>
    <mergeCell ref="O28:P28"/>
    <mergeCell ref="F28:G28"/>
    <mergeCell ref="L32:M32"/>
    <mergeCell ref="A24:E24"/>
    <mergeCell ref="AA26:AH26"/>
  </mergeCells>
  <phoneticPr fontId="18" alignment="distributed"/>
  <conditionalFormatting sqref="F22:F24">
    <cfRule type="expression" dxfId="10" priority="2">
      <formula>AND(K22="",O22="")</formula>
    </cfRule>
  </conditionalFormatting>
  <conditionalFormatting sqref="D34:N36">
    <cfRule type="cellIs" dxfId="9" priority="1" stopIfTrue="1" operator="equal">
      <formula>0</formula>
    </cfRule>
  </conditionalFormatting>
  <conditionalFormatting sqref="H22:I24">
    <cfRule type="expression" dxfId="8" priority="17">
      <formula>AND(M22="",P22="")</formula>
    </cfRule>
  </conditionalFormatting>
  <conditionalFormatting sqref="G22:G24">
    <cfRule type="expression" dxfId="7" priority="18">
      <formula>AND(L22="",#REF!="")</formula>
    </cfRule>
  </conditionalFormatting>
  <dataValidations count="7">
    <dataValidation type="whole" imeMode="disabled" allowBlank="1" showInputMessage="1" showErrorMessage="1" sqref="AD7:AI7">
      <formula1>100</formula1>
      <formula2>899</formula2>
    </dataValidation>
    <dataValidation type="textLength" imeMode="disabled" allowBlank="1" showInputMessage="1" showErrorMessage="1" sqref="J11:L11 R13:T13 AC11:AE11 R11:T11 AG11:AI11 AC13:AE13 J13:L13 AG13:AI13 N11:P11 N13:P13 Y13:AA13 Y11:AA11">
      <formula1>0</formula1>
      <formula2>9999</formula2>
    </dataValidation>
    <dataValidation type="whole" imeMode="disabled" allowBlank="1" showInputMessage="1" showErrorMessage="1" sqref="AD28:AF28 O28:P28">
      <formula1>1</formula1>
      <formula2>10</formula2>
    </dataValidation>
    <dataValidation type="whole" allowBlank="1" showInputMessage="1" showErrorMessage="1" sqref="AA16:AD24">
      <formula1>1</formula1>
      <formula2>3</formula2>
    </dataValidation>
    <dataValidation type="whole" imeMode="disabled" allowBlank="1" showInputMessage="1" showErrorMessage="1" sqref="K16:M24">
      <formula1>0</formula1>
      <formula2>99</formula2>
    </dataValidation>
    <dataValidation imeMode="on" allowBlank="1" showInputMessage="1" showErrorMessage="1" sqref="F7:K7 W7 I12:AI12 N7:U7 F10:AI10 F8:AI8 G26:N26"/>
    <dataValidation type="whole" imeMode="disabled" allowBlank="1" showInputMessage="1" showErrorMessage="1" sqref="H9:P9">
      <formula1>0</formula1>
      <formula2>9999999</formula2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シート印刷">
                <anchor>
                  <from>
                    <xdr:col>31</xdr:col>
                    <xdr:colOff>28575</xdr:colOff>
                    <xdr:row>0</xdr:row>
                    <xdr:rowOff>228600</xdr:rowOff>
                  </from>
                  <to>
                    <xdr:col>34</xdr:col>
                    <xdr:colOff>161925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I36"/>
  <sheetViews>
    <sheetView windowProtection="1" showGridLines="0" zoomScaleNormal="100" workbookViewId="0">
      <selection activeCell="W29" sqref="W29:AI29"/>
    </sheetView>
  </sheetViews>
  <sheetFormatPr defaultColWidth="2.5" defaultRowHeight="13.5"/>
  <cols>
    <col min="1" max="35" width="2.5" style="53" customWidth="1"/>
    <col min="36" max="16384" width="2.5" style="53"/>
  </cols>
  <sheetData>
    <row r="1" spans="1:35" ht="18.75" customHeight="1">
      <c r="A1" s="162" t="str">
        <f>TEXT(EDATE(開催日,-3),"ggge")&amp;"年度"</f>
        <v>平成28年度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</row>
    <row r="2" spans="1:35" ht="18.75" customHeight="1">
      <c r="A2" s="162" t="str">
        <f>"第"&amp;回数&amp;"回兵庫県中学校新人駅伝競走大会"</f>
        <v>第14回兵庫県中学校新人駅伝競走大会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5" ht="18.75" customHeight="1">
      <c r="A3" s="162" t="s">
        <v>45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</row>
    <row r="5" spans="1:35" s="54" customFormat="1" ht="15" customHeight="1">
      <c r="A5" s="171" t="s">
        <v>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</row>
    <row r="6" spans="1:35" ht="6.75" customHeight="1"/>
    <row r="7" spans="1:35" ht="31.5" customHeight="1">
      <c r="A7" s="136" t="s">
        <v>4</v>
      </c>
      <c r="B7" s="137"/>
      <c r="C7" s="137"/>
      <c r="D7" s="137"/>
      <c r="E7" s="138"/>
      <c r="F7" s="163" t="str">
        <f>IF(基礎データ入力!G6="","",基礎データ入力!G6)</f>
        <v/>
      </c>
      <c r="G7" s="164"/>
      <c r="H7" s="164"/>
      <c r="I7" s="164"/>
      <c r="J7" s="164"/>
      <c r="K7" s="164"/>
      <c r="L7" s="110" t="s">
        <v>5</v>
      </c>
      <c r="M7" s="110"/>
      <c r="N7" s="164" t="str">
        <f>IF(基礎データ入力!O6="","",基礎データ入力!O6)</f>
        <v/>
      </c>
      <c r="O7" s="164"/>
      <c r="P7" s="164"/>
      <c r="Q7" s="164"/>
      <c r="R7" s="164"/>
      <c r="S7" s="164"/>
      <c r="T7" s="164"/>
      <c r="U7" s="164"/>
      <c r="V7" s="185"/>
      <c r="W7" s="110" t="s">
        <v>6</v>
      </c>
      <c r="X7" s="185"/>
      <c r="Y7" s="196"/>
      <c r="Z7" s="106" t="s">
        <v>49</v>
      </c>
      <c r="AA7" s="185"/>
      <c r="AB7" s="185"/>
      <c r="AC7" s="196"/>
      <c r="AD7" s="168"/>
      <c r="AE7" s="169"/>
      <c r="AF7" s="169"/>
      <c r="AG7" s="169"/>
      <c r="AH7" s="169"/>
      <c r="AI7" s="170"/>
    </row>
    <row r="8" spans="1:35" ht="34.5" customHeight="1">
      <c r="A8" s="178" t="s">
        <v>8</v>
      </c>
      <c r="B8" s="179"/>
      <c r="C8" s="179"/>
      <c r="D8" s="179"/>
      <c r="E8" s="180"/>
      <c r="F8" s="181" t="str">
        <f>IF(女子監督="","",女子監督)</f>
        <v/>
      </c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3"/>
    </row>
    <row r="9" spans="1:35" ht="24.75" customHeight="1">
      <c r="A9" s="136" t="s">
        <v>9</v>
      </c>
      <c r="B9" s="137"/>
      <c r="C9" s="137"/>
      <c r="D9" s="137"/>
      <c r="E9" s="138"/>
      <c r="F9" s="176" t="s">
        <v>10</v>
      </c>
      <c r="G9" s="177"/>
      <c r="H9" s="184" t="str">
        <f>IF(郵便番号="","",郵便番号)</f>
        <v/>
      </c>
      <c r="I9" s="184"/>
      <c r="J9" s="184"/>
      <c r="K9" s="184"/>
      <c r="L9" s="184"/>
      <c r="M9" s="184"/>
      <c r="N9" s="184"/>
      <c r="O9" s="184"/>
      <c r="P9" s="184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89"/>
    </row>
    <row r="10" spans="1:35" ht="24.75" customHeight="1">
      <c r="A10" s="173"/>
      <c r="B10" s="174"/>
      <c r="C10" s="174"/>
      <c r="D10" s="174"/>
      <c r="E10" s="175"/>
      <c r="F10" s="190" t="str">
        <f>IF(学校住所="","",学校住所)</f>
        <v/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</row>
    <row r="11" spans="1:35" ht="24.75" customHeight="1">
      <c r="A11" s="139"/>
      <c r="B11" s="140"/>
      <c r="C11" s="140"/>
      <c r="D11" s="140"/>
      <c r="E11" s="141"/>
      <c r="F11" s="193" t="s">
        <v>11</v>
      </c>
      <c r="G11" s="194"/>
      <c r="H11" s="195"/>
      <c r="I11" s="55" t="s">
        <v>12</v>
      </c>
      <c r="J11" s="142" t="str">
        <f>IF(学校電話１="","",学校電話１)</f>
        <v/>
      </c>
      <c r="K11" s="142"/>
      <c r="L11" s="142"/>
      <c r="M11" s="56" t="s">
        <v>13</v>
      </c>
      <c r="N11" s="142" t="str">
        <f>IF(学校電話２="","",学校電話２)</f>
        <v/>
      </c>
      <c r="O11" s="142"/>
      <c r="P11" s="142"/>
      <c r="Q11" s="56" t="s">
        <v>14</v>
      </c>
      <c r="R11" s="142" t="str">
        <f>IF(学校電話３="","",学校電話３)</f>
        <v/>
      </c>
      <c r="S11" s="142"/>
      <c r="T11" s="142"/>
      <c r="U11" s="197" t="s">
        <v>15</v>
      </c>
      <c r="V11" s="198"/>
      <c r="W11" s="199"/>
      <c r="X11" s="55" t="s">
        <v>12</v>
      </c>
      <c r="Y11" s="142" t="str">
        <f>IF(学校FAX１="","",学校FAX１)</f>
        <v/>
      </c>
      <c r="Z11" s="142"/>
      <c r="AA11" s="142"/>
      <c r="AB11" s="56" t="s">
        <v>13</v>
      </c>
      <c r="AC11" s="142" t="str">
        <f>IF(学校FAX２="","",学校FAX２)</f>
        <v/>
      </c>
      <c r="AD11" s="142"/>
      <c r="AE11" s="142"/>
      <c r="AF11" s="56" t="s">
        <v>14</v>
      </c>
      <c r="AG11" s="142" t="str">
        <f>IF(学校FAX３="","",学校FAX３)</f>
        <v/>
      </c>
      <c r="AH11" s="142"/>
      <c r="AI11" s="159"/>
    </row>
    <row r="12" spans="1:35" ht="30" customHeight="1">
      <c r="A12" s="136" t="s">
        <v>16</v>
      </c>
      <c r="B12" s="137"/>
      <c r="C12" s="137"/>
      <c r="D12" s="137"/>
      <c r="E12" s="138"/>
      <c r="F12" s="154" t="s">
        <v>17</v>
      </c>
      <c r="G12" s="155"/>
      <c r="H12" s="156"/>
      <c r="I12" s="157" t="str">
        <f>IF(責任者名前２="","",責任者名前２)</f>
        <v/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8"/>
    </row>
    <row r="13" spans="1:35" ht="30" customHeight="1">
      <c r="A13" s="139"/>
      <c r="B13" s="140"/>
      <c r="C13" s="140"/>
      <c r="D13" s="140"/>
      <c r="E13" s="141"/>
      <c r="F13" s="165" t="s">
        <v>18</v>
      </c>
      <c r="G13" s="166"/>
      <c r="H13" s="167"/>
      <c r="I13" s="55" t="s">
        <v>12</v>
      </c>
      <c r="J13" s="142" t="str">
        <f>IF(女責任電話１="","",女責任電話１)</f>
        <v/>
      </c>
      <c r="K13" s="142"/>
      <c r="L13" s="142"/>
      <c r="M13" s="56" t="s">
        <v>13</v>
      </c>
      <c r="N13" s="142" t="str">
        <f>IF(女責任電話２="","",女責任電話２)</f>
        <v/>
      </c>
      <c r="O13" s="142"/>
      <c r="P13" s="142"/>
      <c r="Q13" s="56" t="s">
        <v>14</v>
      </c>
      <c r="R13" s="142" t="str">
        <f>IF(女責任電話３="","",女責任電話３)</f>
        <v/>
      </c>
      <c r="S13" s="142"/>
      <c r="T13" s="142"/>
      <c r="U13" s="186" t="s">
        <v>22</v>
      </c>
      <c r="V13" s="187"/>
      <c r="W13" s="188"/>
      <c r="X13" s="55" t="s">
        <v>12</v>
      </c>
      <c r="Y13" s="142" t="str">
        <f>IF(女責任携帯１="","",女責任携帯１)</f>
        <v/>
      </c>
      <c r="Z13" s="142"/>
      <c r="AA13" s="142"/>
      <c r="AB13" s="56" t="s">
        <v>13</v>
      </c>
      <c r="AC13" s="142" t="str">
        <f>IF(女責任携帯２="","",女責任携帯２)</f>
        <v/>
      </c>
      <c r="AD13" s="142"/>
      <c r="AE13" s="142"/>
      <c r="AF13" s="56" t="s">
        <v>14</v>
      </c>
      <c r="AG13" s="142" t="str">
        <f>IF(女責任携帯３="","",女責任携帯３)</f>
        <v/>
      </c>
      <c r="AH13" s="142"/>
      <c r="AI13" s="159"/>
    </row>
    <row r="14" spans="1:35">
      <c r="A14" s="146"/>
      <c r="B14" s="146"/>
      <c r="C14" s="146"/>
      <c r="D14" s="146"/>
      <c r="E14" s="146"/>
    </row>
    <row r="15" spans="1:35" ht="27" customHeight="1">
      <c r="A15" s="117"/>
      <c r="B15" s="117"/>
      <c r="C15" s="117"/>
      <c r="D15" s="117"/>
      <c r="E15" s="117"/>
      <c r="F15" s="143" t="s">
        <v>7</v>
      </c>
      <c r="G15" s="144"/>
      <c r="H15" s="144"/>
      <c r="I15" s="144"/>
      <c r="J15" s="144"/>
      <c r="K15" s="144" t="s">
        <v>50</v>
      </c>
      <c r="L15" s="144"/>
      <c r="M15" s="145"/>
      <c r="N15" s="57"/>
      <c r="O15" s="58"/>
      <c r="P15" s="144"/>
      <c r="Q15" s="144"/>
      <c r="R15" s="144"/>
      <c r="S15" s="144"/>
      <c r="T15" s="59"/>
      <c r="U15" s="144" t="s">
        <v>52</v>
      </c>
      <c r="V15" s="144"/>
      <c r="W15" s="144"/>
      <c r="X15" s="144"/>
      <c r="Y15" s="59"/>
      <c r="Z15" s="60"/>
      <c r="AA15" s="149" t="s">
        <v>26</v>
      </c>
      <c r="AB15" s="149"/>
      <c r="AC15" s="149"/>
      <c r="AD15" s="149"/>
      <c r="AE15" s="149" t="s">
        <v>27</v>
      </c>
      <c r="AF15" s="149"/>
      <c r="AG15" s="149"/>
      <c r="AH15" s="149"/>
      <c r="AI15" s="149"/>
    </row>
    <row r="16" spans="1:35" ht="27" customHeight="1">
      <c r="A16" s="132" t="s">
        <v>28</v>
      </c>
      <c r="B16" s="132"/>
      <c r="C16" s="132"/>
      <c r="D16" s="132"/>
      <c r="E16" s="132"/>
      <c r="F16" s="123" t="str">
        <f>IF(基礎データ入力!AE6="","",基礎データ入力!AE6)</f>
        <v/>
      </c>
      <c r="G16" s="150"/>
      <c r="H16" s="150"/>
      <c r="I16" s="150"/>
      <c r="J16" s="150"/>
      <c r="K16" s="133" t="str">
        <f>IF(女子入力!L6="","",女子入力!L6)</f>
        <v/>
      </c>
      <c r="L16" s="134"/>
      <c r="M16" s="135"/>
      <c r="N16" s="61"/>
      <c r="O16" s="152" t="str">
        <f>Namae(女子入力!P6,女子入力!W6)</f>
        <v/>
      </c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62"/>
      <c r="AA16" s="112" t="str">
        <f>IF(女子入力!AC6="","",女子入力!AC6)</f>
        <v/>
      </c>
      <c r="AB16" s="112"/>
      <c r="AC16" s="112"/>
      <c r="AD16" s="112"/>
      <c r="AE16" s="200"/>
      <c r="AF16" s="200"/>
      <c r="AG16" s="200"/>
      <c r="AH16" s="200"/>
      <c r="AI16" s="200"/>
    </row>
    <row r="17" spans="1:35" ht="27" customHeight="1">
      <c r="A17" s="132" t="s">
        <v>29</v>
      </c>
      <c r="B17" s="132"/>
      <c r="C17" s="132"/>
      <c r="D17" s="132"/>
      <c r="E17" s="132"/>
      <c r="F17" s="147" t="str">
        <f t="shared" ref="F17:F23" si="0">$F$16</f>
        <v/>
      </c>
      <c r="G17" s="148"/>
      <c r="H17" s="148"/>
      <c r="I17" s="148"/>
      <c r="J17" s="148"/>
      <c r="K17" s="133" t="str">
        <f>IF(女子入力!L7="","",女子入力!L7)</f>
        <v/>
      </c>
      <c r="L17" s="134"/>
      <c r="M17" s="135"/>
      <c r="N17" s="61"/>
      <c r="O17" s="152" t="str">
        <f>Namae(女子入力!P7,女子入力!W7)</f>
        <v/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62"/>
      <c r="AA17" s="112" t="str">
        <f>IF(女子入力!AC7="","",女子入力!AC7)</f>
        <v/>
      </c>
      <c r="AB17" s="112"/>
      <c r="AC17" s="112"/>
      <c r="AD17" s="112"/>
      <c r="AE17" s="200"/>
      <c r="AF17" s="200"/>
      <c r="AG17" s="200"/>
      <c r="AH17" s="200"/>
      <c r="AI17" s="200"/>
    </row>
    <row r="18" spans="1:35" ht="27" customHeight="1">
      <c r="A18" s="132" t="s">
        <v>30</v>
      </c>
      <c r="B18" s="132"/>
      <c r="C18" s="132"/>
      <c r="D18" s="132"/>
      <c r="E18" s="132"/>
      <c r="F18" s="147" t="str">
        <f t="shared" si="0"/>
        <v/>
      </c>
      <c r="G18" s="148"/>
      <c r="H18" s="148"/>
      <c r="I18" s="148"/>
      <c r="J18" s="148"/>
      <c r="K18" s="133" t="str">
        <f>IF(女子入力!L8="","",女子入力!L8)</f>
        <v/>
      </c>
      <c r="L18" s="134"/>
      <c r="M18" s="135"/>
      <c r="N18" s="61"/>
      <c r="O18" s="152" t="str">
        <f>Namae(女子入力!P8,女子入力!W8)</f>
        <v/>
      </c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62"/>
      <c r="AA18" s="112" t="str">
        <f>IF(女子入力!AC8="","",女子入力!AC8)</f>
        <v/>
      </c>
      <c r="AB18" s="112"/>
      <c r="AC18" s="112"/>
      <c r="AD18" s="112"/>
      <c r="AE18" s="200"/>
      <c r="AF18" s="200"/>
      <c r="AG18" s="200"/>
      <c r="AH18" s="200"/>
      <c r="AI18" s="200"/>
    </row>
    <row r="19" spans="1:35" ht="27" customHeight="1">
      <c r="A19" s="132" t="s">
        <v>31</v>
      </c>
      <c r="B19" s="132"/>
      <c r="C19" s="132"/>
      <c r="D19" s="132"/>
      <c r="E19" s="132"/>
      <c r="F19" s="147" t="str">
        <f t="shared" si="0"/>
        <v/>
      </c>
      <c r="G19" s="148"/>
      <c r="H19" s="148"/>
      <c r="I19" s="148"/>
      <c r="J19" s="148"/>
      <c r="K19" s="133" t="str">
        <f>IF(女子入力!L9="","",女子入力!L9)</f>
        <v/>
      </c>
      <c r="L19" s="134"/>
      <c r="M19" s="135"/>
      <c r="N19" s="61"/>
      <c r="O19" s="152" t="str">
        <f>Namae(女子入力!P9,女子入力!W9)</f>
        <v/>
      </c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62"/>
      <c r="AA19" s="112" t="str">
        <f>IF(女子入力!AC9="","",女子入力!AC9)</f>
        <v/>
      </c>
      <c r="AB19" s="112"/>
      <c r="AC19" s="112"/>
      <c r="AD19" s="112"/>
      <c r="AE19" s="200"/>
      <c r="AF19" s="200"/>
      <c r="AG19" s="200"/>
      <c r="AH19" s="200"/>
      <c r="AI19" s="200"/>
    </row>
    <row r="20" spans="1:35" ht="27" customHeight="1">
      <c r="A20" s="132" t="s">
        <v>32</v>
      </c>
      <c r="B20" s="132"/>
      <c r="C20" s="132"/>
      <c r="D20" s="132"/>
      <c r="E20" s="132"/>
      <c r="F20" s="147" t="str">
        <f t="shared" si="0"/>
        <v/>
      </c>
      <c r="G20" s="148"/>
      <c r="H20" s="148"/>
      <c r="I20" s="148"/>
      <c r="J20" s="148"/>
      <c r="K20" s="133" t="str">
        <f>IF(女子入力!L10="","",女子入力!L10)</f>
        <v/>
      </c>
      <c r="L20" s="134"/>
      <c r="M20" s="135"/>
      <c r="N20" s="61"/>
      <c r="O20" s="152" t="str">
        <f>Namae(女子入力!P10,女子入力!W10)</f>
        <v/>
      </c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62"/>
      <c r="AA20" s="112" t="str">
        <f>IF(女子入力!AC10="","",女子入力!AC10)</f>
        <v/>
      </c>
      <c r="AB20" s="112"/>
      <c r="AC20" s="112"/>
      <c r="AD20" s="112"/>
      <c r="AE20" s="200"/>
      <c r="AF20" s="200"/>
      <c r="AG20" s="200"/>
      <c r="AH20" s="200"/>
      <c r="AI20" s="200"/>
    </row>
    <row r="21" spans="1:35" ht="27" customHeight="1">
      <c r="A21" s="132" t="s">
        <v>34</v>
      </c>
      <c r="B21" s="132"/>
      <c r="C21" s="132"/>
      <c r="D21" s="132"/>
      <c r="E21" s="132"/>
      <c r="F21" s="123" t="str">
        <f t="shared" si="0"/>
        <v/>
      </c>
      <c r="G21" s="124"/>
      <c r="H21" s="124"/>
      <c r="I21" s="124"/>
      <c r="J21" s="124"/>
      <c r="K21" s="133" t="str">
        <f>IF(女子入力!L11="","",女子入力!L11)</f>
        <v/>
      </c>
      <c r="L21" s="134"/>
      <c r="M21" s="135"/>
      <c r="N21" s="61"/>
      <c r="O21" s="152" t="str">
        <f>Namae(女子入力!P11,女子入力!W11)</f>
        <v/>
      </c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62"/>
      <c r="AA21" s="112" t="str">
        <f>IF(女子入力!AC11="","",女子入力!AC11)</f>
        <v/>
      </c>
      <c r="AB21" s="112"/>
      <c r="AC21" s="112"/>
      <c r="AD21" s="112"/>
      <c r="AE21" s="200"/>
      <c r="AF21" s="200"/>
      <c r="AG21" s="200"/>
      <c r="AH21" s="200"/>
      <c r="AI21" s="200"/>
    </row>
    <row r="22" spans="1:35" ht="27" customHeight="1">
      <c r="A22" s="132" t="s">
        <v>34</v>
      </c>
      <c r="B22" s="132"/>
      <c r="C22" s="132"/>
      <c r="D22" s="132"/>
      <c r="E22" s="132"/>
      <c r="F22" s="123" t="str">
        <f t="shared" si="0"/>
        <v/>
      </c>
      <c r="G22" s="124"/>
      <c r="H22" s="124"/>
      <c r="I22" s="124"/>
      <c r="J22" s="124"/>
      <c r="K22" s="133" t="str">
        <f>IF(女子入力!L12="","",女子入力!L12)</f>
        <v/>
      </c>
      <c r="L22" s="134"/>
      <c r="M22" s="135"/>
      <c r="N22" s="61"/>
      <c r="O22" s="152" t="str">
        <f>Namae(女子入力!P12,女子入力!W12)</f>
        <v/>
      </c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62"/>
      <c r="AA22" s="112" t="str">
        <f>IF(女子入力!AC12="","",女子入力!AC12)</f>
        <v/>
      </c>
      <c r="AB22" s="112"/>
      <c r="AC22" s="112"/>
      <c r="AD22" s="112"/>
      <c r="AE22" s="200"/>
      <c r="AF22" s="200"/>
      <c r="AG22" s="200"/>
      <c r="AH22" s="200"/>
      <c r="AI22" s="200"/>
    </row>
    <row r="23" spans="1:35" ht="27" customHeight="1">
      <c r="A23" s="132" t="s">
        <v>34</v>
      </c>
      <c r="B23" s="132"/>
      <c r="C23" s="132"/>
      <c r="D23" s="132"/>
      <c r="E23" s="132"/>
      <c r="F23" s="123" t="str">
        <f t="shared" si="0"/>
        <v/>
      </c>
      <c r="G23" s="124"/>
      <c r="H23" s="124"/>
      <c r="I23" s="124"/>
      <c r="J23" s="124"/>
      <c r="K23" s="133" t="str">
        <f>IF(女子入力!L13="","",女子入力!L13)</f>
        <v/>
      </c>
      <c r="L23" s="134"/>
      <c r="M23" s="135"/>
      <c r="N23" s="61"/>
      <c r="O23" s="152" t="str">
        <f>Namae(女子入力!P13,女子入力!W13)</f>
        <v/>
      </c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62"/>
      <c r="AA23" s="112" t="str">
        <f>IF(女子入力!AC13="","",女子入力!AC13)</f>
        <v/>
      </c>
      <c r="AB23" s="112"/>
      <c r="AC23" s="112"/>
      <c r="AD23" s="112"/>
      <c r="AE23" s="200"/>
      <c r="AF23" s="200"/>
      <c r="AG23" s="200"/>
      <c r="AH23" s="200"/>
      <c r="AI23" s="200"/>
    </row>
    <row r="25" spans="1:35" s="66" customFormat="1" ht="27" customHeight="1">
      <c r="A25" s="128" t="s">
        <v>35</v>
      </c>
      <c r="B25" s="129"/>
      <c r="C25" s="129"/>
      <c r="D25" s="129"/>
      <c r="E25" s="129"/>
      <c r="F25" s="63" t="s">
        <v>12</v>
      </c>
      <c r="G25" s="110" t="str">
        <f>IF(基礎データ入力!K19="","",基礎データ入力!K19)</f>
        <v/>
      </c>
      <c r="H25" s="110"/>
      <c r="I25" s="110"/>
      <c r="J25" s="110"/>
      <c r="K25" s="110"/>
      <c r="L25" s="110"/>
      <c r="M25" s="110"/>
      <c r="N25" s="110"/>
      <c r="O25" s="64" t="s">
        <v>36</v>
      </c>
      <c r="P25" s="63" t="s">
        <v>12</v>
      </c>
      <c r="Q25" s="110" t="str">
        <f>IF(基礎データ入力!T19="","",基礎データ入力!T19)</f>
        <v/>
      </c>
      <c r="R25" s="110"/>
      <c r="S25" s="110"/>
      <c r="T25" s="110"/>
      <c r="U25" s="110"/>
      <c r="V25" s="110"/>
      <c r="W25" s="110"/>
      <c r="X25" s="110"/>
      <c r="Y25" s="64" t="s">
        <v>36</v>
      </c>
      <c r="Z25" s="63" t="s">
        <v>12</v>
      </c>
      <c r="AA25" s="110" t="str">
        <f>IF(基礎データ入力!AC19="","",基礎データ入力!AC19)</f>
        <v/>
      </c>
      <c r="AB25" s="110"/>
      <c r="AC25" s="110"/>
      <c r="AD25" s="110"/>
      <c r="AE25" s="110"/>
      <c r="AF25" s="110"/>
      <c r="AG25" s="110"/>
      <c r="AH25" s="110"/>
      <c r="AI25" s="65" t="s">
        <v>36</v>
      </c>
    </row>
    <row r="26" spans="1:35">
      <c r="G26" s="201"/>
      <c r="H26" s="202"/>
      <c r="I26" s="202"/>
      <c r="J26" s="202"/>
      <c r="K26" s="202"/>
      <c r="L26" s="202"/>
      <c r="M26" s="202"/>
      <c r="N26" s="202"/>
      <c r="O26" s="202"/>
    </row>
    <row r="27" spans="1:35" ht="27" customHeight="1">
      <c r="A27" s="122" t="s">
        <v>127</v>
      </c>
      <c r="B27" s="103"/>
      <c r="C27" s="103"/>
      <c r="D27" s="103"/>
      <c r="E27" s="111"/>
      <c r="F27" s="102" t="str">
        <f>IF(Setting!B22,"○","")</f>
        <v/>
      </c>
      <c r="G27" s="103"/>
      <c r="H27" s="103" t="s">
        <v>37</v>
      </c>
      <c r="I27" s="103"/>
      <c r="J27" s="103"/>
      <c r="K27" s="103"/>
      <c r="L27" s="103"/>
      <c r="M27" s="103"/>
      <c r="N27" s="104"/>
      <c r="O27" s="205" t="str">
        <f>IF(Setting!B22,基礎データ入力!P22,"")</f>
        <v/>
      </c>
      <c r="P27" s="205"/>
      <c r="Q27" s="203"/>
      <c r="R27" s="185" t="s">
        <v>38</v>
      </c>
      <c r="S27" s="203"/>
      <c r="T27" s="204"/>
      <c r="U27" s="106" t="str">
        <f>IF(Setting!B22,"○","")</f>
        <v/>
      </c>
      <c r="V27" s="107"/>
      <c r="W27" s="102" t="s">
        <v>39</v>
      </c>
      <c r="X27" s="103"/>
      <c r="Y27" s="103"/>
      <c r="Z27" s="103"/>
      <c r="AA27" s="103"/>
      <c r="AB27" s="103"/>
      <c r="AC27" s="104"/>
      <c r="AD27" s="119" t="str">
        <f>IF(Setting!B22,基礎データ入力!AE22,"")</f>
        <v/>
      </c>
      <c r="AE27" s="120"/>
      <c r="AF27" s="121"/>
      <c r="AG27" s="102" t="s">
        <v>38</v>
      </c>
      <c r="AH27" s="103"/>
      <c r="AI27" s="111"/>
    </row>
    <row r="29" spans="1:35" ht="27" customHeight="1">
      <c r="A29" s="117" t="s">
        <v>40</v>
      </c>
      <c r="B29" s="117"/>
      <c r="C29" s="117"/>
      <c r="D29" s="117"/>
      <c r="E29" s="117"/>
      <c r="F29" s="118">
        <v>3000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05" t="s">
        <v>41</v>
      </c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ht="27" customHeight="1">
      <c r="A30" s="53" t="s">
        <v>1</v>
      </c>
    </row>
    <row r="31" spans="1:35" s="68" customFormat="1" ht="18.75" customHeight="1">
      <c r="A31" s="67"/>
      <c r="B31" s="67"/>
      <c r="C31" s="67"/>
      <c r="D31" s="67"/>
      <c r="E31" s="67"/>
      <c r="F31" s="67"/>
      <c r="G31" s="67"/>
      <c r="H31" s="67"/>
      <c r="J31" s="69"/>
      <c r="L31" s="131"/>
      <c r="M31" s="131"/>
      <c r="O31" s="108" t="str">
        <f>CONCATENATE(基礎データ入力!W3,基礎データ入力!AB3,基礎データ入力!AD3,基礎データ入力!AF3,基礎データ入力!AH3)</f>
        <v>平成29年月日</v>
      </c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C31" s="67"/>
    </row>
    <row r="32" spans="1:35" s="68" customFormat="1" ht="15" customHeight="1">
      <c r="A32" s="67"/>
      <c r="B32" s="67"/>
      <c r="C32" s="67"/>
      <c r="D32" s="67"/>
      <c r="E32" s="67"/>
      <c r="F32" s="67"/>
      <c r="G32" s="67"/>
      <c r="H32" s="67"/>
      <c r="I32" s="67"/>
      <c r="J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1:34" s="68" customFormat="1" ht="5.25" customHeight="1">
      <c r="A33" s="67"/>
      <c r="B33" s="67"/>
      <c r="C33" s="67"/>
      <c r="D33" s="113" t="str">
        <f>CONCATENATE(F7,L7," ",N7)</f>
        <v xml:space="preserve">立 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70"/>
      <c r="P33" s="115" t="s">
        <v>133</v>
      </c>
      <c r="Q33" s="115"/>
      <c r="R33" s="115"/>
      <c r="S33" s="115"/>
      <c r="T33" s="125" t="str">
        <f>IF(校長氏名="","",校長氏名)</f>
        <v/>
      </c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</row>
    <row r="34" spans="1:34" s="68" customFormat="1" ht="15.75" customHeight="1">
      <c r="A34" s="67"/>
      <c r="B34" s="67"/>
      <c r="C34" s="67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70"/>
      <c r="P34" s="115"/>
      <c r="Q34" s="115"/>
      <c r="R34" s="115"/>
      <c r="S34" s="115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H34" s="71" t="s">
        <v>44</v>
      </c>
    </row>
    <row r="35" spans="1:34" s="68" customFormat="1" ht="5.25" customHeight="1">
      <c r="A35" s="67"/>
      <c r="B35" s="67"/>
      <c r="C35" s="67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70"/>
      <c r="P35" s="116"/>
      <c r="Q35" s="116"/>
      <c r="R35" s="116"/>
      <c r="S35" s="116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72"/>
    </row>
    <row r="36" spans="1:34">
      <c r="N36" s="73"/>
      <c r="O36" s="73"/>
    </row>
  </sheetData>
  <sheetProtection selectLockedCells="1"/>
  <mergeCells count="115">
    <mergeCell ref="O20:Y20"/>
    <mergeCell ref="O21:Y21"/>
    <mergeCell ref="AE22:AI22"/>
    <mergeCell ref="F20:J20"/>
    <mergeCell ref="K20:M20"/>
    <mergeCell ref="AE23:AI23"/>
    <mergeCell ref="F22:J22"/>
    <mergeCell ref="O22:Y22"/>
    <mergeCell ref="O23:Y23"/>
    <mergeCell ref="K22:M22"/>
    <mergeCell ref="AA21:AD21"/>
    <mergeCell ref="AA22:AD22"/>
    <mergeCell ref="AE21:AI21"/>
    <mergeCell ref="K21:M21"/>
    <mergeCell ref="F23:J23"/>
    <mergeCell ref="K23:M23"/>
    <mergeCell ref="AA23:AD23"/>
    <mergeCell ref="A22:E22"/>
    <mergeCell ref="G25:N25"/>
    <mergeCell ref="A25:E25"/>
    <mergeCell ref="H27:N27"/>
    <mergeCell ref="AD27:AF27"/>
    <mergeCell ref="T33:AF35"/>
    <mergeCell ref="G26:O26"/>
    <mergeCell ref="Q25:X25"/>
    <mergeCell ref="R27:T27"/>
    <mergeCell ref="O27:Q27"/>
    <mergeCell ref="O31:Z31"/>
    <mergeCell ref="F29:V29"/>
    <mergeCell ref="W29:AI29"/>
    <mergeCell ref="A23:E23"/>
    <mergeCell ref="D33:N35"/>
    <mergeCell ref="P33:S35"/>
    <mergeCell ref="L31:M31"/>
    <mergeCell ref="F27:G27"/>
    <mergeCell ref="A29:E29"/>
    <mergeCell ref="U27:V27"/>
    <mergeCell ref="W27:AC27"/>
    <mergeCell ref="AA25:AH25"/>
    <mergeCell ref="A27:E27"/>
    <mergeCell ref="AG27:AI27"/>
    <mergeCell ref="O18:Y18"/>
    <mergeCell ref="O19:Y19"/>
    <mergeCell ref="A16:E16"/>
    <mergeCell ref="F16:J16"/>
    <mergeCell ref="K16:M16"/>
    <mergeCell ref="AA20:AD20"/>
    <mergeCell ref="AE20:AI20"/>
    <mergeCell ref="K18:M18"/>
    <mergeCell ref="O16:Y16"/>
    <mergeCell ref="O17:Y17"/>
    <mergeCell ref="AA16:AD16"/>
    <mergeCell ref="AE16:AI16"/>
    <mergeCell ref="A17:E17"/>
    <mergeCell ref="F18:J18"/>
    <mergeCell ref="F17:J17"/>
    <mergeCell ref="K17:M17"/>
    <mergeCell ref="AA17:AD17"/>
    <mergeCell ref="AE17:AI17"/>
    <mergeCell ref="A19:E19"/>
    <mergeCell ref="F19:J19"/>
    <mergeCell ref="K19:M19"/>
    <mergeCell ref="AA18:AD18"/>
    <mergeCell ref="AE18:AI18"/>
    <mergeCell ref="AA19:AD19"/>
    <mergeCell ref="AE19:AI19"/>
    <mergeCell ref="A18:E18"/>
    <mergeCell ref="A21:E21"/>
    <mergeCell ref="F21:J21"/>
    <mergeCell ref="A20:E20"/>
    <mergeCell ref="A8:E8"/>
    <mergeCell ref="F8:AI8"/>
    <mergeCell ref="A9:E11"/>
    <mergeCell ref="F9:G9"/>
    <mergeCell ref="H9:P9"/>
    <mergeCell ref="Q9:AI9"/>
    <mergeCell ref="F10:AI10"/>
    <mergeCell ref="F11:H11"/>
    <mergeCell ref="U11:W11"/>
    <mergeCell ref="J11:L11"/>
    <mergeCell ref="Y11:AA11"/>
    <mergeCell ref="N11:P11"/>
    <mergeCell ref="R11:T11"/>
    <mergeCell ref="AG11:AI11"/>
    <mergeCell ref="AC11:AE11"/>
    <mergeCell ref="A14:E14"/>
    <mergeCell ref="A15:E15"/>
    <mergeCell ref="AA15:AD15"/>
    <mergeCell ref="AE15:AI15"/>
    <mergeCell ref="A1:AI1"/>
    <mergeCell ref="A2:AI2"/>
    <mergeCell ref="A3:AI3"/>
    <mergeCell ref="A7:E7"/>
    <mergeCell ref="F7:K7"/>
    <mergeCell ref="L7:M7"/>
    <mergeCell ref="Z7:AC7"/>
    <mergeCell ref="A5:AI5"/>
    <mergeCell ref="AD7:AI7"/>
    <mergeCell ref="W7:Y7"/>
    <mergeCell ref="N7:V7"/>
    <mergeCell ref="A12:E13"/>
    <mergeCell ref="F15:J15"/>
    <mergeCell ref="K15:M15"/>
    <mergeCell ref="U13:W13"/>
    <mergeCell ref="P15:S15"/>
    <mergeCell ref="U15:X15"/>
    <mergeCell ref="F12:H12"/>
    <mergeCell ref="I12:AI12"/>
    <mergeCell ref="F13:H13"/>
    <mergeCell ref="J13:L13"/>
    <mergeCell ref="N13:P13"/>
    <mergeCell ref="R13:T13"/>
    <mergeCell ref="AG13:AI13"/>
    <mergeCell ref="Y13:AA13"/>
    <mergeCell ref="AC13:AE13"/>
  </mergeCells>
  <phoneticPr fontId="22"/>
  <conditionalFormatting sqref="F21:F23">
    <cfRule type="expression" dxfId="6" priority="6" stopIfTrue="1">
      <formula>AND(K21="",O21="")</formula>
    </cfRule>
  </conditionalFormatting>
  <conditionalFormatting sqref="D36:O36 O33:O35">
    <cfRule type="cellIs" dxfId="5" priority="9" stopIfTrue="1" operator="equal">
      <formula>0</formula>
    </cfRule>
  </conditionalFormatting>
  <conditionalFormatting sqref="D33:N35">
    <cfRule type="cellIs" dxfId="4" priority="1" stopIfTrue="1" operator="equal">
      <formula>0</formula>
    </cfRule>
  </conditionalFormatting>
  <conditionalFormatting sqref="H21:I23">
    <cfRule type="expression" dxfId="3" priority="14" stopIfTrue="1">
      <formula>AND(M21="",P21="")</formula>
    </cfRule>
  </conditionalFormatting>
  <conditionalFormatting sqref="G21:G23">
    <cfRule type="expression" dxfId="2" priority="15" stopIfTrue="1">
      <formula>AND(L21="",#REF!="")</formula>
    </cfRule>
  </conditionalFormatting>
  <dataValidations count="7">
    <dataValidation imeMode="on" allowBlank="1" showInputMessage="1" showErrorMessage="1" sqref="W7 F7:K7 N7:U7 F10:AI10 F8:AI8 I12:AI12 G25:N25"/>
    <dataValidation imeMode="disabled" allowBlank="1" showInputMessage="1" showErrorMessage="1" sqref="AD27:AF27 O27:P27"/>
    <dataValidation type="whole" imeMode="disabled" allowBlank="1" showInputMessage="1" showErrorMessage="1" sqref="K16:M23">
      <formula1>0</formula1>
      <formula2>99</formula2>
    </dataValidation>
    <dataValidation type="whole" allowBlank="1" showInputMessage="1" showErrorMessage="1" sqref="AA16:AD23">
      <formula1>1</formula1>
      <formula2>3</formula2>
    </dataValidation>
    <dataValidation type="textLength" imeMode="disabled" allowBlank="1" showInputMessage="1" showErrorMessage="1" sqref="J11:L11 R13:T13 AC11:AE11 R11:T11 AG11:AI11 AC13:AE13 J13:L13 AG13:AI13 Y11:AA11 N13:P13 N11:P11 Y13:AA13">
      <formula1>0</formula1>
      <formula2>9999</formula2>
    </dataValidation>
    <dataValidation type="whole" imeMode="disabled" allowBlank="1" showInputMessage="1" showErrorMessage="1" sqref="AD7:AI7">
      <formula1>100</formula1>
      <formula2>899</formula2>
    </dataValidation>
    <dataValidation type="whole" imeMode="disabled" allowBlank="1" showInputMessage="1" showErrorMessage="1" sqref="H9:P9">
      <formula1>0</formula1>
      <formula2>9999999</formula2>
    </dataValidation>
  </dataValidations>
  <pageMargins left="0.59055118110236227" right="0.59055118110236227" top="0.78740157480314965" bottom="0.78740157480314965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シート印刷">
                <anchor>
                  <from>
                    <xdr:col>31</xdr:col>
                    <xdr:colOff>47625</xdr:colOff>
                    <xdr:row>1</xdr:row>
                    <xdr:rowOff>38100</xdr:rowOff>
                  </from>
                  <to>
                    <xdr:col>34</xdr:col>
                    <xdr:colOff>180975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/>
  </sheetPr>
  <dimension ref="A1:AX25"/>
  <sheetViews>
    <sheetView windowProtection="1" showGridLines="0" showRowColHeaders="0" zoomScaleNormal="100" workbookViewId="0">
      <selection activeCell="AD29" sqref="AD29"/>
    </sheetView>
  </sheetViews>
  <sheetFormatPr defaultColWidth="2.5" defaultRowHeight="13.5"/>
  <cols>
    <col min="1" max="1" width="4.5" style="18" customWidth="1"/>
    <col min="2" max="6" width="2.625" style="18" customWidth="1"/>
    <col min="7" max="16384" width="2.5" style="18"/>
  </cols>
  <sheetData>
    <row r="1" spans="1:50" ht="21" customHeight="1" thickBot="1"/>
    <row r="2" spans="1:50" ht="8.25" customHeight="1" thickTop="1">
      <c r="C2" s="19"/>
      <c r="D2" s="20"/>
      <c r="E2" s="20"/>
      <c r="F2" s="20"/>
      <c r="G2" s="20"/>
      <c r="H2" s="20"/>
      <c r="I2" s="20"/>
      <c r="J2" s="20"/>
      <c r="K2" s="20"/>
      <c r="L2" s="20"/>
      <c r="M2" s="21"/>
      <c r="R2" s="22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4"/>
    </row>
    <row r="3" spans="1:50" s="25" customFormat="1" ht="17.25">
      <c r="B3" s="26"/>
      <c r="C3" s="27"/>
      <c r="D3" s="308" t="s">
        <v>53</v>
      </c>
      <c r="E3" s="309"/>
      <c r="F3" s="308"/>
      <c r="G3" s="308"/>
      <c r="H3" s="308"/>
      <c r="I3" s="308"/>
      <c r="J3" s="308"/>
      <c r="K3" s="308"/>
      <c r="L3" s="308"/>
      <c r="M3" s="28"/>
      <c r="N3" s="26"/>
      <c r="O3" s="26"/>
      <c r="P3" s="26"/>
      <c r="Q3" s="29"/>
      <c r="R3" s="30"/>
      <c r="S3" s="310" t="s">
        <v>54</v>
      </c>
      <c r="T3" s="310"/>
      <c r="U3" s="310"/>
      <c r="V3" s="310"/>
      <c r="W3" s="318" t="str">
        <f>TEXT(開催日,"ggge")&amp;"年"</f>
        <v>平成29年</v>
      </c>
      <c r="X3" s="318"/>
      <c r="Y3" s="318"/>
      <c r="Z3" s="318"/>
      <c r="AA3" s="318"/>
      <c r="AB3" s="319"/>
      <c r="AC3" s="319"/>
      <c r="AD3" s="320" t="s">
        <v>42</v>
      </c>
      <c r="AE3" s="320"/>
      <c r="AF3" s="321"/>
      <c r="AG3" s="321"/>
      <c r="AH3" s="320" t="s">
        <v>43</v>
      </c>
      <c r="AI3" s="320"/>
      <c r="AJ3" s="31"/>
    </row>
    <row r="4" spans="1:50" s="25" customFormat="1" ht="8.25" customHeight="1" thickBot="1">
      <c r="B4" s="32"/>
      <c r="C4" s="33"/>
      <c r="D4" s="34"/>
      <c r="E4" s="34"/>
      <c r="F4" s="34"/>
      <c r="G4" s="34"/>
      <c r="H4" s="34"/>
      <c r="I4" s="34"/>
      <c r="J4" s="34"/>
      <c r="K4" s="34"/>
      <c r="L4" s="34"/>
      <c r="M4" s="35"/>
      <c r="N4" s="32"/>
      <c r="O4" s="32"/>
      <c r="P4" s="32"/>
      <c r="Q4" s="32"/>
      <c r="R4" s="36"/>
      <c r="S4" s="37"/>
      <c r="T4" s="37"/>
      <c r="U4" s="37"/>
      <c r="V4" s="37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37"/>
      <c r="AJ4" s="40"/>
    </row>
    <row r="5" spans="1:50" ht="6.75" customHeight="1" thickTop="1"/>
    <row r="6" spans="1:50" ht="24.75" customHeight="1">
      <c r="B6" s="283" t="s">
        <v>4</v>
      </c>
      <c r="C6" s="284"/>
      <c r="D6" s="284"/>
      <c r="E6" s="284"/>
      <c r="F6" s="285"/>
      <c r="G6" s="311"/>
      <c r="H6" s="312"/>
      <c r="I6" s="312"/>
      <c r="J6" s="312"/>
      <c r="K6" s="312"/>
      <c r="L6" s="312"/>
      <c r="M6" s="313" t="s">
        <v>5</v>
      </c>
      <c r="N6" s="313"/>
      <c r="O6" s="312"/>
      <c r="P6" s="312"/>
      <c r="Q6" s="312"/>
      <c r="R6" s="312"/>
      <c r="S6" s="312"/>
      <c r="T6" s="312"/>
      <c r="U6" s="312"/>
      <c r="V6" s="312"/>
      <c r="W6" s="313" t="s">
        <v>6</v>
      </c>
      <c r="X6" s="313"/>
      <c r="Y6" s="313"/>
      <c r="Z6" s="314"/>
      <c r="AA6" s="315" t="s">
        <v>7</v>
      </c>
      <c r="AB6" s="316"/>
      <c r="AC6" s="316"/>
      <c r="AD6" s="317"/>
      <c r="AE6" s="305"/>
      <c r="AF6" s="306"/>
      <c r="AG6" s="306"/>
      <c r="AH6" s="306"/>
      <c r="AI6" s="306"/>
      <c r="AJ6" s="307"/>
    </row>
    <row r="7" spans="1:50" ht="24.75" customHeight="1">
      <c r="B7" s="279" t="s">
        <v>55</v>
      </c>
      <c r="C7" s="280"/>
      <c r="D7" s="280"/>
      <c r="E7" s="280"/>
      <c r="F7" s="281"/>
      <c r="G7" s="282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5"/>
    </row>
    <row r="8" spans="1:50" ht="22.5" customHeight="1">
      <c r="B8" s="283" t="s">
        <v>9</v>
      </c>
      <c r="C8" s="284"/>
      <c r="D8" s="284"/>
      <c r="E8" s="284"/>
      <c r="F8" s="285"/>
      <c r="G8" s="292" t="s">
        <v>56</v>
      </c>
      <c r="H8" s="293"/>
      <c r="I8" s="294"/>
      <c r="J8" s="298"/>
      <c r="K8" s="299"/>
      <c r="L8" s="299"/>
      <c r="M8" s="299"/>
      <c r="N8" s="299"/>
      <c r="O8" s="299"/>
      <c r="P8" s="299"/>
      <c r="Q8" s="299"/>
      <c r="R8" s="300" t="s">
        <v>57</v>
      </c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1"/>
    </row>
    <row r="9" spans="1:50" ht="22.5" customHeight="1">
      <c r="B9" s="286"/>
      <c r="C9" s="287"/>
      <c r="D9" s="287"/>
      <c r="E9" s="287"/>
      <c r="F9" s="288"/>
      <c r="G9" s="302" t="s">
        <v>58</v>
      </c>
      <c r="H9" s="303"/>
      <c r="I9" s="304"/>
      <c r="J9" s="295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7"/>
      <c r="AP9" s="269"/>
      <c r="AQ9" s="269"/>
      <c r="AR9" s="269"/>
      <c r="AS9" s="269"/>
      <c r="AT9" s="269"/>
      <c r="AU9" s="269"/>
      <c r="AV9" s="269"/>
      <c r="AW9" s="269"/>
      <c r="AX9" s="269"/>
    </row>
    <row r="10" spans="1:50" ht="22.5" customHeight="1">
      <c r="B10" s="289"/>
      <c r="C10" s="290"/>
      <c r="D10" s="290"/>
      <c r="E10" s="290"/>
      <c r="F10" s="291"/>
      <c r="G10" s="270" t="s">
        <v>59</v>
      </c>
      <c r="H10" s="271"/>
      <c r="I10" s="272"/>
      <c r="J10" s="41" t="s">
        <v>60</v>
      </c>
      <c r="K10" s="233"/>
      <c r="L10" s="233"/>
      <c r="M10" s="233"/>
      <c r="N10" s="42" t="s">
        <v>61</v>
      </c>
      <c r="O10" s="233"/>
      <c r="P10" s="233"/>
      <c r="Q10" s="233"/>
      <c r="R10" s="42" t="s">
        <v>62</v>
      </c>
      <c r="S10" s="233"/>
      <c r="T10" s="233"/>
      <c r="U10" s="233"/>
      <c r="V10" s="273" t="s">
        <v>63</v>
      </c>
      <c r="W10" s="274"/>
      <c r="X10" s="275"/>
      <c r="Y10" s="41" t="s">
        <v>64</v>
      </c>
      <c r="Z10" s="233"/>
      <c r="AA10" s="233"/>
      <c r="AB10" s="233"/>
      <c r="AC10" s="42" t="s">
        <v>61</v>
      </c>
      <c r="AD10" s="233"/>
      <c r="AE10" s="233"/>
      <c r="AF10" s="233"/>
      <c r="AG10" s="42" t="s">
        <v>62</v>
      </c>
      <c r="AH10" s="233"/>
      <c r="AI10" s="233"/>
      <c r="AJ10" s="234"/>
      <c r="AM10" s="43"/>
      <c r="AO10" s="43"/>
    </row>
    <row r="11" spans="1:50" ht="26.25" customHeight="1">
      <c r="B11" s="276" t="s">
        <v>46</v>
      </c>
      <c r="C11" s="277"/>
      <c r="D11" s="277"/>
      <c r="E11" s="277"/>
      <c r="F11" s="278"/>
      <c r="G11" s="238" t="s">
        <v>65</v>
      </c>
      <c r="H11" s="239"/>
      <c r="I11" s="239"/>
      <c r="J11" s="240"/>
      <c r="K11" s="241"/>
      <c r="L11" s="239" t="s">
        <v>8</v>
      </c>
      <c r="M11" s="239"/>
      <c r="N11" s="239"/>
      <c r="O11" s="239"/>
      <c r="P11" s="239"/>
      <c r="Q11" s="243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5"/>
    </row>
    <row r="12" spans="1:50" ht="26.25" customHeight="1">
      <c r="A12" s="44"/>
      <c r="B12" s="262" t="s">
        <v>16</v>
      </c>
      <c r="C12" s="263"/>
      <c r="D12" s="263"/>
      <c r="E12" s="263"/>
      <c r="F12" s="264"/>
      <c r="G12" s="252" t="s">
        <v>17</v>
      </c>
      <c r="H12" s="253"/>
      <c r="I12" s="254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68"/>
    </row>
    <row r="13" spans="1:50" ht="26.25" customHeight="1">
      <c r="A13" s="44"/>
      <c r="B13" s="265"/>
      <c r="C13" s="266"/>
      <c r="D13" s="266"/>
      <c r="E13" s="266"/>
      <c r="F13" s="267"/>
      <c r="G13" s="258" t="s">
        <v>18</v>
      </c>
      <c r="H13" s="259"/>
      <c r="I13" s="260"/>
      <c r="J13" s="41" t="s">
        <v>66</v>
      </c>
      <c r="K13" s="233"/>
      <c r="L13" s="233"/>
      <c r="M13" s="233"/>
      <c r="N13" s="42" t="s">
        <v>67</v>
      </c>
      <c r="O13" s="233"/>
      <c r="P13" s="233"/>
      <c r="Q13" s="233"/>
      <c r="R13" s="42" t="s">
        <v>68</v>
      </c>
      <c r="S13" s="233"/>
      <c r="T13" s="233"/>
      <c r="U13" s="233"/>
      <c r="V13" s="261" t="s">
        <v>22</v>
      </c>
      <c r="W13" s="259"/>
      <c r="X13" s="260"/>
      <c r="Y13" s="41" t="s">
        <v>66</v>
      </c>
      <c r="Z13" s="233"/>
      <c r="AA13" s="233"/>
      <c r="AB13" s="233"/>
      <c r="AC13" s="42" t="s">
        <v>67</v>
      </c>
      <c r="AD13" s="233"/>
      <c r="AE13" s="233"/>
      <c r="AF13" s="233"/>
      <c r="AG13" s="42" t="s">
        <v>68</v>
      </c>
      <c r="AH13" s="233"/>
      <c r="AI13" s="233"/>
      <c r="AJ13" s="234"/>
    </row>
    <row r="14" spans="1:50" ht="26.25" customHeight="1">
      <c r="B14" s="235" t="s">
        <v>47</v>
      </c>
      <c r="C14" s="236"/>
      <c r="D14" s="236"/>
      <c r="E14" s="236"/>
      <c r="F14" s="237"/>
      <c r="G14" s="238" t="s">
        <v>65</v>
      </c>
      <c r="H14" s="239"/>
      <c r="I14" s="239"/>
      <c r="J14" s="240" t="s">
        <v>132</v>
      </c>
      <c r="K14" s="241"/>
      <c r="L14" s="242" t="s">
        <v>8</v>
      </c>
      <c r="M14" s="239"/>
      <c r="N14" s="239"/>
      <c r="O14" s="239"/>
      <c r="P14" s="239"/>
      <c r="Q14" s="243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5"/>
    </row>
    <row r="15" spans="1:50" ht="26.25" customHeight="1">
      <c r="B15" s="246" t="s">
        <v>16</v>
      </c>
      <c r="C15" s="247"/>
      <c r="D15" s="247"/>
      <c r="E15" s="247"/>
      <c r="F15" s="248"/>
      <c r="G15" s="252" t="s">
        <v>17</v>
      </c>
      <c r="H15" s="253"/>
      <c r="I15" s="254"/>
      <c r="J15" s="255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7"/>
    </row>
    <row r="16" spans="1:50" ht="26.25" customHeight="1">
      <c r="B16" s="249"/>
      <c r="C16" s="250"/>
      <c r="D16" s="250"/>
      <c r="E16" s="250"/>
      <c r="F16" s="251"/>
      <c r="G16" s="258" t="s">
        <v>18</v>
      </c>
      <c r="H16" s="259"/>
      <c r="I16" s="260"/>
      <c r="J16" s="41" t="s">
        <v>69</v>
      </c>
      <c r="K16" s="233"/>
      <c r="L16" s="233"/>
      <c r="M16" s="233"/>
      <c r="N16" s="42" t="s">
        <v>70</v>
      </c>
      <c r="O16" s="233"/>
      <c r="P16" s="233"/>
      <c r="Q16" s="233"/>
      <c r="R16" s="42" t="s">
        <v>71</v>
      </c>
      <c r="S16" s="233"/>
      <c r="T16" s="233"/>
      <c r="U16" s="233"/>
      <c r="V16" s="261" t="s">
        <v>22</v>
      </c>
      <c r="W16" s="259"/>
      <c r="X16" s="260"/>
      <c r="Y16" s="41" t="s">
        <v>69</v>
      </c>
      <c r="Z16" s="233"/>
      <c r="AA16" s="233"/>
      <c r="AB16" s="233"/>
      <c r="AC16" s="42" t="s">
        <v>70</v>
      </c>
      <c r="AD16" s="233"/>
      <c r="AE16" s="233"/>
      <c r="AF16" s="233"/>
      <c r="AG16" s="42" t="s">
        <v>71</v>
      </c>
      <c r="AH16" s="233"/>
      <c r="AI16" s="233"/>
      <c r="AJ16" s="234"/>
    </row>
    <row r="17" spans="2:36" ht="6" customHeight="1"/>
    <row r="18" spans="2:36" s="45" customFormat="1" ht="21.75" customHeight="1">
      <c r="B18" s="224" t="s">
        <v>35</v>
      </c>
      <c r="C18" s="225"/>
      <c r="D18" s="225"/>
      <c r="E18" s="225"/>
      <c r="F18" s="225"/>
      <c r="G18" s="228" t="s">
        <v>72</v>
      </c>
      <c r="H18" s="229"/>
      <c r="I18" s="230"/>
      <c r="J18" s="46" t="s">
        <v>69</v>
      </c>
      <c r="K18" s="231"/>
      <c r="L18" s="231"/>
      <c r="M18" s="231"/>
      <c r="N18" s="231"/>
      <c r="O18" s="231"/>
      <c r="P18" s="231"/>
      <c r="Q18" s="231"/>
      <c r="R18" s="47" t="s">
        <v>73</v>
      </c>
      <c r="S18" s="46" t="s">
        <v>69</v>
      </c>
      <c r="T18" s="231"/>
      <c r="U18" s="231"/>
      <c r="V18" s="231"/>
      <c r="W18" s="231"/>
      <c r="X18" s="231"/>
      <c r="Y18" s="231"/>
      <c r="Z18" s="231"/>
      <c r="AA18" s="48" t="s">
        <v>73</v>
      </c>
      <c r="AB18" s="49" t="s">
        <v>69</v>
      </c>
      <c r="AC18" s="231"/>
      <c r="AD18" s="231"/>
      <c r="AE18" s="231"/>
      <c r="AF18" s="231"/>
      <c r="AG18" s="231"/>
      <c r="AH18" s="231"/>
      <c r="AI18" s="231"/>
      <c r="AJ18" s="50" t="s">
        <v>73</v>
      </c>
    </row>
    <row r="19" spans="2:36" s="45" customFormat="1" ht="21.75" customHeight="1">
      <c r="B19" s="226"/>
      <c r="C19" s="227"/>
      <c r="D19" s="227"/>
      <c r="E19" s="227"/>
      <c r="F19" s="227"/>
      <c r="G19" s="228" t="s">
        <v>74</v>
      </c>
      <c r="H19" s="229"/>
      <c r="I19" s="230"/>
      <c r="J19" s="46" t="s">
        <v>69</v>
      </c>
      <c r="K19" s="231"/>
      <c r="L19" s="231"/>
      <c r="M19" s="231"/>
      <c r="N19" s="231"/>
      <c r="O19" s="231"/>
      <c r="P19" s="231"/>
      <c r="Q19" s="231"/>
      <c r="R19" s="47" t="s">
        <v>73</v>
      </c>
      <c r="S19" s="46" t="s">
        <v>69</v>
      </c>
      <c r="T19" s="231"/>
      <c r="U19" s="231"/>
      <c r="V19" s="231"/>
      <c r="W19" s="231"/>
      <c r="X19" s="231"/>
      <c r="Y19" s="231"/>
      <c r="Z19" s="231"/>
      <c r="AA19" s="48" t="s">
        <v>73</v>
      </c>
      <c r="AB19" s="49" t="s">
        <v>69</v>
      </c>
      <c r="AC19" s="231"/>
      <c r="AD19" s="231"/>
      <c r="AE19" s="231"/>
      <c r="AF19" s="231"/>
      <c r="AG19" s="231"/>
      <c r="AH19" s="231"/>
      <c r="AI19" s="231"/>
      <c r="AJ19" s="50" t="s">
        <v>73</v>
      </c>
    </row>
    <row r="20" spans="2:36" ht="6.75" customHeight="1"/>
    <row r="21" spans="2:36" ht="22.5" customHeight="1">
      <c r="B21" s="212" t="s">
        <v>127</v>
      </c>
      <c r="C21" s="213"/>
      <c r="D21" s="213"/>
      <c r="E21" s="213"/>
      <c r="F21" s="214"/>
      <c r="G21" s="215" t="s">
        <v>0</v>
      </c>
      <c r="H21" s="216"/>
      <c r="I21" s="217" t="s">
        <v>37</v>
      </c>
      <c r="J21" s="217"/>
      <c r="K21" s="217"/>
      <c r="L21" s="217"/>
      <c r="M21" s="217"/>
      <c r="N21" s="217"/>
      <c r="O21" s="218"/>
      <c r="P21" s="219"/>
      <c r="Q21" s="220"/>
      <c r="R21" s="221"/>
      <c r="S21" s="222" t="s">
        <v>38</v>
      </c>
      <c r="T21" s="217"/>
      <c r="U21" s="218"/>
      <c r="V21" s="223" t="s">
        <v>0</v>
      </c>
      <c r="W21" s="216"/>
      <c r="X21" s="217" t="s">
        <v>75</v>
      </c>
      <c r="Y21" s="217"/>
      <c r="Z21" s="217"/>
      <c r="AA21" s="217"/>
      <c r="AB21" s="217"/>
      <c r="AC21" s="217"/>
      <c r="AD21" s="218"/>
      <c r="AE21" s="219"/>
      <c r="AF21" s="220"/>
      <c r="AG21" s="221"/>
      <c r="AH21" s="222" t="s">
        <v>38</v>
      </c>
      <c r="AI21" s="217"/>
      <c r="AJ21" s="232"/>
    </row>
    <row r="22" spans="2:36" ht="6" customHeight="1" thickBot="1"/>
    <row r="23" spans="2:36" ht="14.25" thickTop="1">
      <c r="B23" s="206" t="s">
        <v>76</v>
      </c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</row>
    <row r="24" spans="2:36" ht="14.25" thickBot="1"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1"/>
    </row>
    <row r="25" spans="2:36" ht="14.25" thickTop="1"/>
  </sheetData>
  <sheetProtection selectLockedCells="1"/>
  <mergeCells count="82">
    <mergeCell ref="AE6:AJ6"/>
    <mergeCell ref="D3:L3"/>
    <mergeCell ref="S3:V3"/>
    <mergeCell ref="B6:F6"/>
    <mergeCell ref="G6:L6"/>
    <mergeCell ref="M6:N6"/>
    <mergeCell ref="O6:V6"/>
    <mergeCell ref="W6:Z6"/>
    <mergeCell ref="AA6:AD6"/>
    <mergeCell ref="W3:AA3"/>
    <mergeCell ref="AB3:AC3"/>
    <mergeCell ref="AD3:AE3"/>
    <mergeCell ref="AF3:AG3"/>
    <mergeCell ref="AH3:AI3"/>
    <mergeCell ref="Z10:AB10"/>
    <mergeCell ref="AD10:AF10"/>
    <mergeCell ref="AH10:AJ10"/>
    <mergeCell ref="B7:F7"/>
    <mergeCell ref="G7:AJ7"/>
    <mergeCell ref="B8:F10"/>
    <mergeCell ref="G8:I8"/>
    <mergeCell ref="J9:AJ9"/>
    <mergeCell ref="J8:Q8"/>
    <mergeCell ref="R8:AJ8"/>
    <mergeCell ref="G9:I9"/>
    <mergeCell ref="B12:F13"/>
    <mergeCell ref="G12:I12"/>
    <mergeCell ref="J12:AJ12"/>
    <mergeCell ref="G13:I13"/>
    <mergeCell ref="AP9:AX9"/>
    <mergeCell ref="G10:I10"/>
    <mergeCell ref="K10:M10"/>
    <mergeCell ref="O10:Q10"/>
    <mergeCell ref="S10:U10"/>
    <mergeCell ref="V10:X10"/>
    <mergeCell ref="K13:M13"/>
    <mergeCell ref="O13:Q13"/>
    <mergeCell ref="S13:U13"/>
    <mergeCell ref="V13:X13"/>
    <mergeCell ref="AH13:AJ13"/>
    <mergeCell ref="B11:F11"/>
    <mergeCell ref="G11:I11"/>
    <mergeCell ref="J11:K11"/>
    <mergeCell ref="L11:P11"/>
    <mergeCell ref="Q11:AJ11"/>
    <mergeCell ref="Z13:AB13"/>
    <mergeCell ref="AD13:AF13"/>
    <mergeCell ref="AH16:AJ16"/>
    <mergeCell ref="B14:F14"/>
    <mergeCell ref="G14:I14"/>
    <mergeCell ref="J14:K14"/>
    <mergeCell ref="L14:P14"/>
    <mergeCell ref="Q14:AJ14"/>
    <mergeCell ref="B15:F16"/>
    <mergeCell ref="G15:I15"/>
    <mergeCell ref="J15:AJ15"/>
    <mergeCell ref="G16:I16"/>
    <mergeCell ref="K16:M16"/>
    <mergeCell ref="O16:Q16"/>
    <mergeCell ref="S16:U16"/>
    <mergeCell ref="V16:X16"/>
    <mergeCell ref="Z16:AB16"/>
    <mergeCell ref="AD16:AF16"/>
    <mergeCell ref="B18:F19"/>
    <mergeCell ref="G18:I18"/>
    <mergeCell ref="K18:Q18"/>
    <mergeCell ref="T18:Z18"/>
    <mergeCell ref="X21:AD21"/>
    <mergeCell ref="AC18:AI18"/>
    <mergeCell ref="G19:I19"/>
    <mergeCell ref="K19:Q19"/>
    <mergeCell ref="T19:Z19"/>
    <mergeCell ref="AC19:AI19"/>
    <mergeCell ref="AE21:AG21"/>
    <mergeCell ref="AH21:AJ21"/>
    <mergeCell ref="B23:X24"/>
    <mergeCell ref="B21:F21"/>
    <mergeCell ref="G21:H21"/>
    <mergeCell ref="I21:O21"/>
    <mergeCell ref="P21:R21"/>
    <mergeCell ref="S21:U21"/>
    <mergeCell ref="V21:W21"/>
  </mergeCells>
  <phoneticPr fontId="21"/>
  <conditionalFormatting sqref="AD10:AF10 G14 O6:W6 AF3:AG3 L14:P14 AB3:AC3 L11:P11 G11 AH10:AJ10 AE6 Z10:AB10 G6:L6 J8:Q8 K10:M10 G7:AJ7 O10:Q10 S10:U10 J9">
    <cfRule type="expression" dxfId="1" priority="10" stopIfTrue="1">
      <formula>ISBLANK(G3)</formula>
    </cfRule>
  </conditionalFormatting>
  <conditionalFormatting sqref="J12:AJ12 K13:M13 O13:Q13 S13:U13 Z13:AB13 AD13:AF13 AH13:AJ13 Q11:AJ11">
    <cfRule type="expression" dxfId="0" priority="11" stopIfTrue="1">
      <formula>AND(男子参加=TRUE,ISBLANK(J11))</formula>
    </cfRule>
  </conditionalFormatting>
  <dataValidations count="7">
    <dataValidation type="whole" imeMode="disabled" allowBlank="1" showInputMessage="1" showErrorMessage="1" sqref="AE6:AJ6">
      <formula1>100</formula1>
      <formula2>899</formula2>
    </dataValidation>
    <dataValidation type="whole" imeMode="disabled" allowBlank="1" showInputMessage="1" showErrorMessage="1" sqref="AB3:AC3">
      <formula1>1</formula1>
      <formula2>12</formula2>
    </dataValidation>
    <dataValidation type="whole" imeMode="disabled" allowBlank="1" showInputMessage="1" showErrorMessage="1" sqref="AF3:AG3">
      <formula1>1</formula1>
      <formula2>31</formula2>
    </dataValidation>
    <dataValidation type="whole" imeMode="disabled" allowBlank="1" showInputMessage="1" showErrorMessage="1" sqref="J8:Q8">
      <formula1>1</formula1>
      <formula2>9999999</formula2>
    </dataValidation>
    <dataValidation type="textLength" imeMode="disabled" allowBlank="1" showInputMessage="1" showErrorMessage="1" sqref="Z13:AB13 AH16:AJ16 K16:M16 O16:Q16 S16:U16 AD16:AF16 Z16:AB16 O10:Q10 K10:M10 AH10:AJ10 AD10:AF10 Z10:AB10 S10:U10 AH13:AJ13 K13:M13 O13:Q13 S13:U13 AD13:AF13">
      <formula1>0</formula1>
      <formula2>9999</formula2>
    </dataValidation>
    <dataValidation type="whole" imeMode="disabled" allowBlank="1" showInputMessage="1" showErrorMessage="1" sqref="P21:R21 AE21:AG21">
      <formula1>1</formula1>
      <formula2>10</formula2>
    </dataValidation>
    <dataValidation imeMode="on" allowBlank="1" showInputMessage="1" showErrorMessage="1" sqref="L14:Q14 K18:Q19 L11:Q11 G6:L6 O6:W6 J12:AJ12 J15:AJ15 G11 G14 G7:AJ7 G9 J9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print="0" autoFill="0" autoLine="0" autoPict="0" macro="[0]!チェック4_Click">
                <anchor moveWithCells="1">
                  <from>
                    <xdr:col>1</xdr:col>
                    <xdr:colOff>104775</xdr:colOff>
                    <xdr:row>15</xdr:row>
                    <xdr:rowOff>85725</xdr:rowOff>
                  </from>
                  <to>
                    <xdr:col>5</xdr:col>
                    <xdr:colOff>85725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メニューへ">
                <anchor moveWithCells="1" sizeWithCells="1">
                  <from>
                    <xdr:col>24</xdr:col>
                    <xdr:colOff>161925</xdr:colOff>
                    <xdr:row>22</xdr:row>
                    <xdr:rowOff>0</xdr:rowOff>
                  </from>
                  <to>
                    <xdr:col>33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9</xdr:col>
                    <xdr:colOff>95250</xdr:colOff>
                    <xdr:row>10</xdr:row>
                    <xdr:rowOff>47625</xdr:rowOff>
                  </from>
                  <to>
                    <xdr:col>10</xdr:col>
                    <xdr:colOff>161925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38100</xdr:rowOff>
                  </from>
                  <to>
                    <xdr:col>10</xdr:col>
                    <xdr:colOff>171450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9525</xdr:rowOff>
                  </from>
                  <to>
                    <xdr:col>7</xdr:col>
                    <xdr:colOff>142875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21</xdr:col>
                    <xdr:colOff>95250</xdr:colOff>
                    <xdr:row>20</xdr:row>
                    <xdr:rowOff>19050</xdr:rowOff>
                  </from>
                  <to>
                    <xdr:col>22</xdr:col>
                    <xdr:colOff>161925</xdr:colOff>
                    <xdr:row>20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C658"/>
  <sheetViews>
    <sheetView windowProtection="1" showGridLines="0" showRowColHeaders="0" tabSelected="1" workbookViewId="0"/>
  </sheetViews>
  <sheetFormatPr defaultColWidth="5.75" defaultRowHeight="13.5"/>
  <cols>
    <col min="1" max="16384" width="5.75" style="75"/>
  </cols>
  <sheetData>
    <row r="1" spans="1:107" ht="22.5" customHeight="1" thickBo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</row>
    <row r="2" spans="1:107" ht="36.75" customHeight="1" thickTop="1" thickBot="1">
      <c r="A2" s="74"/>
      <c r="B2" s="74"/>
      <c r="C2" s="322" t="s">
        <v>77</v>
      </c>
      <c r="D2" s="323"/>
      <c r="E2" s="323"/>
      <c r="F2" s="323"/>
      <c r="G2" s="323"/>
      <c r="H2" s="323"/>
      <c r="I2" s="323"/>
      <c r="J2" s="32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</row>
    <row r="3" spans="1:107" ht="14.25" thickTop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</row>
    <row r="4" spans="1:107" ht="27.75" customHeight="1">
      <c r="A4" s="74"/>
      <c r="B4" s="74"/>
      <c r="C4" s="76" t="s">
        <v>78</v>
      </c>
      <c r="D4" s="77"/>
      <c r="E4" s="77"/>
      <c r="F4" s="77"/>
      <c r="G4" s="77"/>
      <c r="H4" s="77"/>
      <c r="I4" s="77"/>
      <c r="J4" s="77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</row>
    <row r="5" spans="1:107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</row>
    <row r="6" spans="1:107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</row>
    <row r="7" spans="1:107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</row>
    <row r="8" spans="1:107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</row>
    <row r="9" spans="1:107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</row>
    <row r="10" spans="1:107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</row>
    <row r="11" spans="1:107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</row>
    <row r="12" spans="1:107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</row>
    <row r="13" spans="1:107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</row>
    <row r="14" spans="1:107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</row>
    <row r="15" spans="1:107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</row>
    <row r="16" spans="1:107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</row>
    <row r="17" spans="1:107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</row>
    <row r="18" spans="1:107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</row>
    <row r="19" spans="1:107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</row>
    <row r="20" spans="1:107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</row>
    <row r="21" spans="1:107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</row>
    <row r="22" spans="1:107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</row>
    <row r="23" spans="1:107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</row>
    <row r="24" spans="1:107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</row>
    <row r="25" spans="1:107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</row>
    <row r="26" spans="1:107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</row>
    <row r="27" spans="1:107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</row>
    <row r="28" spans="1:107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</row>
    <row r="29" spans="1:107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</row>
    <row r="30" spans="1:107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</row>
    <row r="31" spans="1:107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</row>
    <row r="32" spans="1:107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</row>
    <row r="33" spans="1:107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</row>
    <row r="34" spans="1:107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</row>
    <row r="35" spans="1:107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</row>
    <row r="36" spans="1:107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</row>
    <row r="37" spans="1:107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</row>
    <row r="38" spans="1:107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</row>
    <row r="39" spans="1:107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</row>
    <row r="40" spans="1:107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</row>
    <row r="41" spans="1:107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</row>
    <row r="42" spans="1:107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</row>
    <row r="43" spans="1:107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</row>
    <row r="44" spans="1:107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</row>
    <row r="45" spans="1:107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</row>
    <row r="46" spans="1:107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</row>
    <row r="47" spans="1:107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</row>
    <row r="48" spans="1:107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</row>
    <row r="49" spans="1:107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</row>
    <row r="50" spans="1:107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</row>
    <row r="51" spans="1:107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</row>
    <row r="52" spans="1:107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</row>
    <row r="53" spans="1:107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</row>
    <row r="54" spans="1:107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</row>
    <row r="55" spans="1:107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</row>
    <row r="56" spans="1:107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</row>
    <row r="57" spans="1:107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</row>
    <row r="58" spans="1:107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</row>
    <row r="59" spans="1:107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</row>
    <row r="60" spans="1:107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</row>
    <row r="61" spans="1:107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</row>
    <row r="62" spans="1:107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</row>
    <row r="63" spans="1:107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</row>
    <row r="64" spans="1:107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</row>
    <row r="65" spans="1:107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</row>
    <row r="66" spans="1:107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</row>
    <row r="67" spans="1:107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</row>
    <row r="68" spans="1:107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</row>
    <row r="69" spans="1:107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</row>
    <row r="70" spans="1:107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</row>
    <row r="71" spans="1:107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</row>
    <row r="72" spans="1:107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</row>
    <row r="73" spans="1:107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</row>
    <row r="74" spans="1:107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</row>
    <row r="75" spans="1:107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</row>
    <row r="76" spans="1:107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</row>
    <row r="77" spans="1:107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</row>
    <row r="78" spans="1:107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</row>
    <row r="79" spans="1:107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</row>
    <row r="80" spans="1:107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</row>
    <row r="81" spans="1:107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</row>
    <row r="82" spans="1:107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</row>
    <row r="83" spans="1:107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</row>
    <row r="84" spans="1:107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</row>
    <row r="85" spans="1:107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</row>
    <row r="86" spans="1:107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</row>
    <row r="87" spans="1:107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</row>
    <row r="88" spans="1:107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</row>
    <row r="89" spans="1:107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</row>
    <row r="90" spans="1:107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</row>
    <row r="91" spans="1:107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</row>
    <row r="92" spans="1:107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</row>
    <row r="93" spans="1:107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</row>
    <row r="94" spans="1:107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</row>
    <row r="95" spans="1:107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</row>
    <row r="96" spans="1:107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</row>
    <row r="97" spans="1:107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</row>
    <row r="98" spans="1:107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</row>
    <row r="99" spans="1:107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</row>
    <row r="100" spans="1:107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</row>
    <row r="101" spans="1:107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</row>
    <row r="102" spans="1:107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</row>
    <row r="103" spans="1:107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</row>
    <row r="104" spans="1:107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</row>
    <row r="105" spans="1:107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</row>
    <row r="106" spans="1:107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</row>
    <row r="107" spans="1:107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</row>
    <row r="108" spans="1:107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</row>
    <row r="109" spans="1:107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/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</row>
    <row r="110" spans="1:107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</row>
    <row r="111" spans="1:107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/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</row>
    <row r="112" spans="1:107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/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</row>
    <row r="113" spans="1:107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</row>
    <row r="114" spans="1:107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</row>
    <row r="115" spans="1:107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</row>
    <row r="116" spans="1:107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</row>
    <row r="117" spans="1:107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</row>
    <row r="118" spans="1:107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</row>
    <row r="119" spans="1:107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</row>
    <row r="120" spans="1:107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</row>
    <row r="121" spans="1:107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</row>
    <row r="122" spans="1:107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/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</row>
    <row r="123" spans="1:107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</row>
    <row r="124" spans="1:107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</row>
    <row r="125" spans="1:107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</row>
    <row r="126" spans="1:107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</row>
    <row r="127" spans="1:107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74"/>
      <c r="CJ127" s="74"/>
      <c r="CK127" s="74"/>
      <c r="CL127" s="74"/>
      <c r="CM127" s="74"/>
      <c r="CN127" s="74"/>
      <c r="CO127" s="74"/>
      <c r="CP127" s="74"/>
      <c r="CQ127" s="74"/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</row>
    <row r="128" spans="1:107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  <c r="BX128" s="74"/>
      <c r="BY128" s="74"/>
      <c r="BZ128" s="74"/>
      <c r="CA128" s="74"/>
      <c r="CB128" s="74"/>
      <c r="CC128" s="74"/>
      <c r="CD128" s="74"/>
      <c r="CE128" s="74"/>
      <c r="CF128" s="74"/>
      <c r="CG128" s="74"/>
      <c r="CH128" s="74"/>
      <c r="CI128" s="74"/>
      <c r="CJ128" s="74"/>
      <c r="CK128" s="74"/>
      <c r="CL128" s="74"/>
      <c r="CM128" s="74"/>
      <c r="CN128" s="74"/>
      <c r="CO128" s="74"/>
      <c r="CP128" s="74"/>
      <c r="CQ128" s="74"/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</row>
    <row r="129" spans="1:107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  <c r="BX129" s="74"/>
      <c r="BY129" s="74"/>
      <c r="BZ129" s="74"/>
      <c r="CA129" s="74"/>
      <c r="CB129" s="74"/>
      <c r="CC129" s="74"/>
      <c r="CD129" s="74"/>
      <c r="CE129" s="74"/>
      <c r="CF129" s="74"/>
      <c r="CG129" s="74"/>
      <c r="CH129" s="74"/>
      <c r="CI129" s="74"/>
      <c r="CJ129" s="74"/>
      <c r="CK129" s="74"/>
      <c r="CL129" s="74"/>
      <c r="CM129" s="74"/>
      <c r="CN129" s="74"/>
      <c r="CO129" s="74"/>
      <c r="CP129" s="74"/>
      <c r="CQ129" s="74"/>
      <c r="CR129" s="74"/>
      <c r="CS129" s="74"/>
      <c r="CT129" s="74"/>
      <c r="CU129" s="74"/>
      <c r="CV129" s="74"/>
      <c r="CW129" s="74"/>
      <c r="CX129" s="74"/>
      <c r="CY129" s="74"/>
      <c r="CZ129" s="74"/>
      <c r="DA129" s="74"/>
      <c r="DB129" s="74"/>
      <c r="DC129" s="74"/>
    </row>
    <row r="130" spans="1:107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  <c r="BX130" s="74"/>
      <c r="BY130" s="74"/>
      <c r="BZ130" s="74"/>
      <c r="CA130" s="74"/>
      <c r="CB130" s="74"/>
      <c r="CC130" s="74"/>
      <c r="CD130" s="74"/>
      <c r="CE130" s="74"/>
      <c r="CF130" s="74"/>
      <c r="CG130" s="74"/>
      <c r="CH130" s="74"/>
      <c r="CI130" s="74"/>
      <c r="CJ130" s="74"/>
      <c r="CK130" s="74"/>
      <c r="CL130" s="74"/>
      <c r="CM130" s="74"/>
      <c r="CN130" s="74"/>
      <c r="CO130" s="74"/>
      <c r="CP130" s="74"/>
      <c r="CQ130" s="74"/>
      <c r="CR130" s="74"/>
      <c r="CS130" s="74"/>
      <c r="CT130" s="74"/>
      <c r="CU130" s="74"/>
      <c r="CV130" s="74"/>
      <c r="CW130" s="74"/>
      <c r="CX130" s="74"/>
      <c r="CY130" s="74"/>
      <c r="CZ130" s="74"/>
      <c r="DA130" s="74"/>
      <c r="DB130" s="74"/>
      <c r="DC130" s="74"/>
    </row>
    <row r="131" spans="1:107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74"/>
      <c r="DA131" s="74"/>
      <c r="DB131" s="74"/>
      <c r="DC131" s="74"/>
    </row>
    <row r="132" spans="1:107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4"/>
      <c r="CS132" s="74"/>
      <c r="CT132" s="74"/>
      <c r="CU132" s="74"/>
      <c r="CV132" s="74"/>
      <c r="CW132" s="74"/>
      <c r="CX132" s="74"/>
      <c r="CY132" s="74"/>
      <c r="CZ132" s="74"/>
      <c r="DA132" s="74"/>
      <c r="DB132" s="74"/>
      <c r="DC132" s="74"/>
    </row>
    <row r="133" spans="1:107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  <c r="BX133" s="74"/>
      <c r="BY133" s="74"/>
      <c r="BZ133" s="74"/>
      <c r="CA133" s="74"/>
      <c r="CB133" s="74"/>
      <c r="CC133" s="74"/>
      <c r="CD133" s="74"/>
      <c r="CE133" s="74"/>
      <c r="CF133" s="74"/>
      <c r="CG133" s="74"/>
      <c r="CH133" s="74"/>
      <c r="CI133" s="74"/>
      <c r="CJ133" s="74"/>
      <c r="CK133" s="74"/>
      <c r="CL133" s="74"/>
      <c r="CM133" s="74"/>
      <c r="CN133" s="74"/>
      <c r="CO133" s="74"/>
      <c r="CP133" s="74"/>
      <c r="CQ133" s="74"/>
      <c r="CR133" s="74"/>
      <c r="CS133" s="74"/>
      <c r="CT133" s="74"/>
      <c r="CU133" s="74"/>
      <c r="CV133" s="74"/>
      <c r="CW133" s="74"/>
      <c r="CX133" s="74"/>
      <c r="CY133" s="74"/>
      <c r="CZ133" s="74"/>
      <c r="DA133" s="74"/>
      <c r="DB133" s="74"/>
      <c r="DC133" s="74"/>
    </row>
    <row r="134" spans="1:107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  <c r="BX134" s="74"/>
      <c r="BY134" s="74"/>
      <c r="BZ134" s="74"/>
      <c r="CA134" s="74"/>
      <c r="CB134" s="74"/>
      <c r="CC134" s="74"/>
      <c r="CD134" s="74"/>
      <c r="CE134" s="74"/>
      <c r="CF134" s="74"/>
      <c r="CG134" s="74"/>
      <c r="CH134" s="74"/>
      <c r="CI134" s="74"/>
      <c r="CJ134" s="74"/>
      <c r="CK134" s="74"/>
      <c r="CL134" s="74"/>
      <c r="CM134" s="74"/>
      <c r="CN134" s="74"/>
      <c r="CO134" s="74"/>
      <c r="CP134" s="74"/>
      <c r="CQ134" s="74"/>
      <c r="CR134" s="74"/>
      <c r="CS134" s="74"/>
      <c r="CT134" s="74"/>
      <c r="CU134" s="74"/>
      <c r="CV134" s="74"/>
      <c r="CW134" s="74"/>
      <c r="CX134" s="74"/>
      <c r="CY134" s="74"/>
      <c r="CZ134" s="74"/>
      <c r="DA134" s="74"/>
      <c r="DB134" s="74"/>
      <c r="DC134" s="74"/>
    </row>
    <row r="135" spans="1:107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4"/>
      <c r="CS135" s="74"/>
      <c r="CT135" s="74"/>
      <c r="CU135" s="74"/>
      <c r="CV135" s="74"/>
      <c r="CW135" s="74"/>
      <c r="CX135" s="74"/>
      <c r="CY135" s="74"/>
      <c r="CZ135" s="74"/>
      <c r="DA135" s="74"/>
      <c r="DB135" s="74"/>
      <c r="DC135" s="74"/>
    </row>
    <row r="136" spans="1:107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74"/>
      <c r="CS136" s="74"/>
      <c r="CT136" s="74"/>
      <c r="CU136" s="74"/>
      <c r="CV136" s="74"/>
      <c r="CW136" s="74"/>
      <c r="CX136" s="74"/>
      <c r="CY136" s="74"/>
      <c r="CZ136" s="74"/>
      <c r="DA136" s="74"/>
      <c r="DB136" s="74"/>
      <c r="DC136" s="74"/>
    </row>
    <row r="137" spans="1:107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  <c r="BX137" s="74"/>
      <c r="BY137" s="74"/>
      <c r="BZ137" s="74"/>
      <c r="CA137" s="74"/>
      <c r="CB137" s="74"/>
      <c r="CC137" s="74"/>
      <c r="CD137" s="74"/>
      <c r="CE137" s="74"/>
      <c r="CF137" s="74"/>
      <c r="CG137" s="74"/>
      <c r="CH137" s="74"/>
      <c r="CI137" s="74"/>
      <c r="CJ137" s="74"/>
      <c r="CK137" s="74"/>
      <c r="CL137" s="74"/>
      <c r="CM137" s="74"/>
      <c r="CN137" s="74"/>
      <c r="CO137" s="74"/>
      <c r="CP137" s="74"/>
      <c r="CQ137" s="74"/>
      <c r="CR137" s="74"/>
      <c r="CS137" s="74"/>
      <c r="CT137" s="74"/>
      <c r="CU137" s="74"/>
      <c r="CV137" s="74"/>
      <c r="CW137" s="74"/>
      <c r="CX137" s="74"/>
      <c r="CY137" s="74"/>
      <c r="CZ137" s="74"/>
      <c r="DA137" s="74"/>
      <c r="DB137" s="74"/>
      <c r="DC137" s="74"/>
    </row>
    <row r="138" spans="1:107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  <c r="BX138" s="74"/>
      <c r="BY138" s="74"/>
      <c r="BZ138" s="74"/>
      <c r="CA138" s="74"/>
      <c r="CB138" s="74"/>
      <c r="CC138" s="74"/>
      <c r="CD138" s="74"/>
      <c r="CE138" s="74"/>
      <c r="CF138" s="74"/>
      <c r="CG138" s="74"/>
      <c r="CH138" s="74"/>
      <c r="CI138" s="74"/>
      <c r="CJ138" s="74"/>
      <c r="CK138" s="74"/>
      <c r="CL138" s="74"/>
      <c r="CM138" s="74"/>
      <c r="CN138" s="74"/>
      <c r="CO138" s="74"/>
      <c r="CP138" s="74"/>
      <c r="CQ138" s="74"/>
      <c r="CR138" s="74"/>
      <c r="CS138" s="74"/>
      <c r="CT138" s="74"/>
      <c r="CU138" s="74"/>
      <c r="CV138" s="74"/>
      <c r="CW138" s="74"/>
      <c r="CX138" s="74"/>
      <c r="CY138" s="74"/>
      <c r="CZ138" s="74"/>
      <c r="DA138" s="74"/>
      <c r="DB138" s="74"/>
      <c r="DC138" s="74"/>
    </row>
    <row r="139" spans="1:107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  <c r="BX139" s="74"/>
      <c r="BY139" s="74"/>
      <c r="BZ139" s="74"/>
      <c r="CA139" s="74"/>
      <c r="CB139" s="74"/>
      <c r="CC139" s="74"/>
      <c r="CD139" s="74"/>
      <c r="CE139" s="74"/>
      <c r="CF139" s="74"/>
      <c r="CG139" s="74"/>
      <c r="CH139" s="74"/>
      <c r="CI139" s="74"/>
      <c r="CJ139" s="74"/>
      <c r="CK139" s="74"/>
      <c r="CL139" s="74"/>
      <c r="CM139" s="74"/>
      <c r="CN139" s="74"/>
      <c r="CO139" s="74"/>
      <c r="CP139" s="74"/>
      <c r="CQ139" s="74"/>
      <c r="CR139" s="74"/>
      <c r="CS139" s="74"/>
      <c r="CT139" s="74"/>
      <c r="CU139" s="74"/>
      <c r="CV139" s="74"/>
      <c r="CW139" s="74"/>
      <c r="CX139" s="74"/>
      <c r="CY139" s="74"/>
      <c r="CZ139" s="74"/>
      <c r="DA139" s="74"/>
      <c r="DB139" s="74"/>
      <c r="DC139" s="74"/>
    </row>
    <row r="140" spans="1:107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</row>
    <row r="141" spans="1:107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  <c r="BX141" s="74"/>
      <c r="BY141" s="74"/>
      <c r="BZ141" s="74"/>
      <c r="CA141" s="74"/>
      <c r="CB141" s="74"/>
      <c r="CC141" s="74"/>
      <c r="CD141" s="74"/>
      <c r="CE141" s="74"/>
      <c r="CF141" s="74"/>
      <c r="CG141" s="74"/>
      <c r="CH141" s="74"/>
      <c r="CI141" s="74"/>
      <c r="CJ141" s="74"/>
      <c r="CK141" s="74"/>
      <c r="CL141" s="74"/>
      <c r="CM141" s="74"/>
      <c r="CN141" s="74"/>
      <c r="CO141" s="74"/>
      <c r="CP141" s="74"/>
      <c r="CQ141" s="74"/>
      <c r="CR141" s="74"/>
      <c r="CS141" s="74"/>
      <c r="CT141" s="74"/>
      <c r="CU141" s="74"/>
      <c r="CV141" s="74"/>
      <c r="CW141" s="74"/>
      <c r="CX141" s="74"/>
      <c r="CY141" s="74"/>
      <c r="CZ141" s="74"/>
      <c r="DA141" s="74"/>
      <c r="DB141" s="74"/>
      <c r="DC141" s="74"/>
    </row>
    <row r="142" spans="1:107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</row>
    <row r="143" spans="1:107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  <c r="CO143" s="74"/>
      <c r="CP143" s="74"/>
      <c r="CQ143" s="74"/>
      <c r="CR143" s="74"/>
      <c r="CS143" s="74"/>
      <c r="CT143" s="74"/>
      <c r="CU143" s="74"/>
      <c r="CV143" s="74"/>
      <c r="CW143" s="74"/>
      <c r="CX143" s="74"/>
      <c r="CY143" s="74"/>
      <c r="CZ143" s="74"/>
      <c r="DA143" s="74"/>
      <c r="DB143" s="74"/>
      <c r="DC143" s="74"/>
    </row>
    <row r="144" spans="1:107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</row>
    <row r="145" spans="1:107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</row>
    <row r="146" spans="1:107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4"/>
      <c r="CS146" s="74"/>
      <c r="CT146" s="74"/>
      <c r="CU146" s="74"/>
      <c r="CV146" s="74"/>
      <c r="CW146" s="74"/>
      <c r="CX146" s="74"/>
      <c r="CY146" s="74"/>
      <c r="CZ146" s="74"/>
      <c r="DA146" s="74"/>
      <c r="DB146" s="74"/>
      <c r="DC146" s="74"/>
    </row>
    <row r="147" spans="1:107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</row>
    <row r="148" spans="1:107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4"/>
      <c r="CS148" s="74"/>
      <c r="CT148" s="74"/>
      <c r="CU148" s="74"/>
      <c r="CV148" s="74"/>
      <c r="CW148" s="74"/>
      <c r="CX148" s="74"/>
      <c r="CY148" s="74"/>
      <c r="CZ148" s="74"/>
      <c r="DA148" s="74"/>
      <c r="DB148" s="74"/>
      <c r="DC148" s="74"/>
    </row>
    <row r="149" spans="1:107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</row>
    <row r="150" spans="1:107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74"/>
      <c r="DA150" s="74"/>
      <c r="DB150" s="74"/>
      <c r="DC150" s="74"/>
    </row>
    <row r="151" spans="1:107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/>
      <c r="CM151" s="74"/>
      <c r="CN151" s="74"/>
      <c r="CO151" s="74"/>
      <c r="CP151" s="74"/>
      <c r="CQ151" s="74"/>
      <c r="CR151" s="74"/>
      <c r="CS151" s="74"/>
      <c r="CT151" s="74"/>
      <c r="CU151" s="74"/>
      <c r="CV151" s="74"/>
      <c r="CW151" s="74"/>
      <c r="CX151" s="74"/>
      <c r="CY151" s="74"/>
      <c r="CZ151" s="74"/>
      <c r="DA151" s="74"/>
      <c r="DB151" s="74"/>
      <c r="DC151" s="74"/>
    </row>
    <row r="152" spans="1:107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  <c r="BX152" s="74"/>
      <c r="BY152" s="74"/>
      <c r="BZ152" s="74"/>
      <c r="CA152" s="74"/>
      <c r="CB152" s="74"/>
      <c r="CC152" s="74"/>
      <c r="CD152" s="74"/>
      <c r="CE152" s="74"/>
      <c r="CF152" s="74"/>
      <c r="CG152" s="74"/>
      <c r="CH152" s="74"/>
      <c r="CI152" s="74"/>
      <c r="CJ152" s="74"/>
      <c r="CK152" s="74"/>
      <c r="CL152" s="74"/>
      <c r="CM152" s="74"/>
      <c r="CN152" s="74"/>
      <c r="CO152" s="74"/>
      <c r="CP152" s="74"/>
      <c r="CQ152" s="74"/>
      <c r="CR152" s="74"/>
      <c r="CS152" s="74"/>
      <c r="CT152" s="74"/>
      <c r="CU152" s="74"/>
      <c r="CV152" s="74"/>
      <c r="CW152" s="74"/>
      <c r="CX152" s="74"/>
      <c r="CY152" s="74"/>
      <c r="CZ152" s="74"/>
      <c r="DA152" s="74"/>
      <c r="DB152" s="74"/>
      <c r="DC152" s="74"/>
    </row>
    <row r="153" spans="1:107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  <c r="BX153" s="74"/>
      <c r="BY153" s="74"/>
      <c r="BZ153" s="74"/>
      <c r="CA153" s="74"/>
      <c r="CB153" s="74"/>
      <c r="CC153" s="74"/>
      <c r="CD153" s="74"/>
      <c r="CE153" s="74"/>
      <c r="CF153" s="74"/>
      <c r="CG153" s="74"/>
      <c r="CH153" s="74"/>
      <c r="CI153" s="74"/>
      <c r="CJ153" s="74"/>
      <c r="CK153" s="74"/>
      <c r="CL153" s="74"/>
      <c r="CM153" s="74"/>
      <c r="CN153" s="74"/>
      <c r="CO153" s="74"/>
      <c r="CP153" s="74"/>
      <c r="CQ153" s="74"/>
      <c r="CR153" s="74"/>
      <c r="CS153" s="74"/>
      <c r="CT153" s="74"/>
      <c r="CU153" s="74"/>
      <c r="CV153" s="74"/>
      <c r="CW153" s="74"/>
      <c r="CX153" s="74"/>
      <c r="CY153" s="74"/>
      <c r="CZ153" s="74"/>
      <c r="DA153" s="74"/>
      <c r="DB153" s="74"/>
      <c r="DC153" s="74"/>
    </row>
    <row r="154" spans="1:107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  <c r="BX154" s="74"/>
      <c r="BY154" s="74"/>
      <c r="BZ154" s="74"/>
      <c r="CA154" s="74"/>
      <c r="CB154" s="74"/>
      <c r="CC154" s="74"/>
      <c r="CD154" s="74"/>
      <c r="CE154" s="74"/>
      <c r="CF154" s="74"/>
      <c r="CG154" s="74"/>
      <c r="CH154" s="74"/>
      <c r="CI154" s="74"/>
      <c r="CJ154" s="74"/>
      <c r="CK154" s="74"/>
      <c r="CL154" s="74"/>
      <c r="CM154" s="74"/>
      <c r="CN154" s="74"/>
      <c r="CO154" s="74"/>
      <c r="CP154" s="74"/>
      <c r="CQ154" s="74"/>
      <c r="CR154" s="74"/>
      <c r="CS154" s="74"/>
      <c r="CT154" s="74"/>
      <c r="CU154" s="74"/>
      <c r="CV154" s="74"/>
      <c r="CW154" s="74"/>
      <c r="CX154" s="74"/>
      <c r="CY154" s="74"/>
      <c r="CZ154" s="74"/>
      <c r="DA154" s="74"/>
      <c r="DB154" s="74"/>
      <c r="DC154" s="74"/>
    </row>
    <row r="155" spans="1:107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  <c r="BX155" s="74"/>
      <c r="BY155" s="74"/>
      <c r="BZ155" s="74"/>
      <c r="CA155" s="74"/>
      <c r="CB155" s="74"/>
      <c r="CC155" s="74"/>
      <c r="CD155" s="74"/>
      <c r="CE155" s="74"/>
      <c r="CF155" s="74"/>
      <c r="CG155" s="74"/>
      <c r="CH155" s="74"/>
      <c r="CI155" s="74"/>
      <c r="CJ155" s="74"/>
      <c r="CK155" s="74"/>
      <c r="CL155" s="74"/>
      <c r="CM155" s="74"/>
      <c r="CN155" s="74"/>
      <c r="CO155" s="74"/>
      <c r="CP155" s="74"/>
      <c r="CQ155" s="74"/>
      <c r="CR155" s="74"/>
      <c r="CS155" s="74"/>
      <c r="CT155" s="74"/>
      <c r="CU155" s="74"/>
      <c r="CV155" s="74"/>
      <c r="CW155" s="74"/>
      <c r="CX155" s="74"/>
      <c r="CY155" s="74"/>
      <c r="CZ155" s="74"/>
      <c r="DA155" s="74"/>
      <c r="DB155" s="74"/>
      <c r="DC155" s="74"/>
    </row>
    <row r="156" spans="1:107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74"/>
      <c r="DA156" s="74"/>
      <c r="DB156" s="74"/>
      <c r="DC156" s="74"/>
    </row>
    <row r="157" spans="1:107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</row>
    <row r="158" spans="1:107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  <c r="BX158" s="74"/>
      <c r="BY158" s="74"/>
      <c r="BZ158" s="74"/>
      <c r="CA158" s="74"/>
      <c r="CB158" s="74"/>
      <c r="CC158" s="74"/>
      <c r="CD158" s="74"/>
      <c r="CE158" s="74"/>
      <c r="CF158" s="74"/>
      <c r="CG158" s="74"/>
      <c r="CH158" s="74"/>
      <c r="CI158" s="74"/>
      <c r="CJ158" s="74"/>
      <c r="CK158" s="74"/>
      <c r="CL158" s="74"/>
      <c r="CM158" s="74"/>
      <c r="CN158" s="74"/>
      <c r="CO158" s="74"/>
      <c r="CP158" s="74"/>
      <c r="CQ158" s="74"/>
      <c r="CR158" s="74"/>
      <c r="CS158" s="74"/>
      <c r="CT158" s="74"/>
      <c r="CU158" s="74"/>
      <c r="CV158" s="74"/>
      <c r="CW158" s="74"/>
      <c r="CX158" s="74"/>
      <c r="CY158" s="74"/>
      <c r="CZ158" s="74"/>
      <c r="DA158" s="74"/>
      <c r="DB158" s="74"/>
      <c r="DC158" s="74"/>
    </row>
    <row r="159" spans="1:107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  <c r="BX159" s="74"/>
      <c r="BY159" s="74"/>
      <c r="BZ159" s="74"/>
      <c r="CA159" s="74"/>
      <c r="CB159" s="74"/>
      <c r="CC159" s="74"/>
      <c r="CD159" s="74"/>
      <c r="CE159" s="74"/>
      <c r="CF159" s="74"/>
      <c r="CG159" s="74"/>
      <c r="CH159" s="74"/>
      <c r="CI159" s="74"/>
      <c r="CJ159" s="74"/>
      <c r="CK159" s="74"/>
      <c r="CL159" s="74"/>
      <c r="CM159" s="74"/>
      <c r="CN159" s="74"/>
      <c r="CO159" s="74"/>
      <c r="CP159" s="74"/>
      <c r="CQ159" s="74"/>
      <c r="CR159" s="74"/>
      <c r="CS159" s="74"/>
      <c r="CT159" s="74"/>
      <c r="CU159" s="74"/>
      <c r="CV159" s="74"/>
      <c r="CW159" s="74"/>
      <c r="CX159" s="74"/>
      <c r="CY159" s="74"/>
      <c r="CZ159" s="74"/>
      <c r="DA159" s="74"/>
      <c r="DB159" s="74"/>
      <c r="DC159" s="74"/>
    </row>
    <row r="160" spans="1:107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  <c r="BX160" s="74"/>
      <c r="BY160" s="74"/>
      <c r="BZ160" s="74"/>
      <c r="CA160" s="74"/>
      <c r="CB160" s="74"/>
      <c r="CC160" s="74"/>
      <c r="CD160" s="74"/>
      <c r="CE160" s="74"/>
      <c r="CF160" s="74"/>
      <c r="CG160" s="74"/>
      <c r="CH160" s="74"/>
      <c r="CI160" s="74"/>
      <c r="CJ160" s="74"/>
      <c r="CK160" s="74"/>
      <c r="CL160" s="74"/>
      <c r="CM160" s="74"/>
      <c r="CN160" s="74"/>
      <c r="CO160" s="74"/>
      <c r="CP160" s="74"/>
      <c r="CQ160" s="74"/>
      <c r="CR160" s="74"/>
      <c r="CS160" s="74"/>
      <c r="CT160" s="74"/>
      <c r="CU160" s="74"/>
      <c r="CV160" s="74"/>
      <c r="CW160" s="74"/>
      <c r="CX160" s="74"/>
      <c r="CY160" s="74"/>
      <c r="CZ160" s="74"/>
      <c r="DA160" s="74"/>
      <c r="DB160" s="74"/>
      <c r="DC160" s="74"/>
    </row>
    <row r="161" spans="1:107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  <c r="BX161" s="74"/>
      <c r="BY161" s="74"/>
      <c r="BZ161" s="74"/>
      <c r="CA161" s="74"/>
      <c r="CB161" s="74"/>
      <c r="CC161" s="74"/>
      <c r="CD161" s="74"/>
      <c r="CE161" s="74"/>
      <c r="CF161" s="74"/>
      <c r="CG161" s="74"/>
      <c r="CH161" s="74"/>
      <c r="CI161" s="74"/>
      <c r="CJ161" s="74"/>
      <c r="CK161" s="74"/>
      <c r="CL161" s="74"/>
      <c r="CM161" s="74"/>
      <c r="CN161" s="74"/>
      <c r="CO161" s="74"/>
      <c r="CP161" s="74"/>
      <c r="CQ161" s="74"/>
      <c r="CR161" s="74"/>
      <c r="CS161" s="74"/>
      <c r="CT161" s="74"/>
      <c r="CU161" s="74"/>
      <c r="CV161" s="74"/>
      <c r="CW161" s="74"/>
      <c r="CX161" s="74"/>
      <c r="CY161" s="74"/>
      <c r="CZ161" s="74"/>
      <c r="DA161" s="74"/>
      <c r="DB161" s="74"/>
      <c r="DC161" s="74"/>
    </row>
    <row r="162" spans="1:107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  <c r="BX162" s="74"/>
      <c r="BY162" s="74"/>
      <c r="BZ162" s="74"/>
      <c r="CA162" s="74"/>
      <c r="CB162" s="74"/>
      <c r="CC162" s="74"/>
      <c r="CD162" s="74"/>
      <c r="CE162" s="74"/>
      <c r="CF162" s="74"/>
      <c r="CG162" s="74"/>
      <c r="CH162" s="74"/>
      <c r="CI162" s="74"/>
      <c r="CJ162" s="74"/>
      <c r="CK162" s="74"/>
      <c r="CL162" s="74"/>
      <c r="CM162" s="74"/>
      <c r="CN162" s="74"/>
      <c r="CO162" s="74"/>
      <c r="CP162" s="74"/>
      <c r="CQ162" s="74"/>
      <c r="CR162" s="74"/>
      <c r="CS162" s="74"/>
      <c r="CT162" s="74"/>
      <c r="CU162" s="74"/>
      <c r="CV162" s="74"/>
      <c r="CW162" s="74"/>
      <c r="CX162" s="74"/>
      <c r="CY162" s="74"/>
      <c r="CZ162" s="74"/>
      <c r="DA162" s="74"/>
      <c r="DB162" s="74"/>
      <c r="DC162" s="74"/>
    </row>
    <row r="163" spans="1:107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  <c r="BX163" s="74"/>
      <c r="BY163" s="74"/>
      <c r="BZ163" s="74"/>
      <c r="CA163" s="74"/>
      <c r="CB163" s="74"/>
      <c r="CC163" s="74"/>
      <c r="CD163" s="74"/>
      <c r="CE163" s="74"/>
      <c r="CF163" s="74"/>
      <c r="CG163" s="74"/>
      <c r="CH163" s="74"/>
      <c r="CI163" s="74"/>
      <c r="CJ163" s="74"/>
      <c r="CK163" s="74"/>
      <c r="CL163" s="74"/>
      <c r="CM163" s="74"/>
      <c r="CN163" s="74"/>
      <c r="CO163" s="74"/>
      <c r="CP163" s="74"/>
      <c r="CQ163" s="74"/>
      <c r="CR163" s="74"/>
      <c r="CS163" s="74"/>
      <c r="CT163" s="74"/>
      <c r="CU163" s="74"/>
      <c r="CV163" s="74"/>
      <c r="CW163" s="74"/>
      <c r="CX163" s="74"/>
      <c r="CY163" s="74"/>
      <c r="CZ163" s="74"/>
      <c r="DA163" s="74"/>
      <c r="DB163" s="74"/>
      <c r="DC163" s="74"/>
    </row>
    <row r="164" spans="1:107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  <c r="BX164" s="74"/>
      <c r="BY164" s="74"/>
      <c r="BZ164" s="74"/>
      <c r="CA164" s="74"/>
      <c r="CB164" s="74"/>
      <c r="CC164" s="74"/>
      <c r="CD164" s="74"/>
      <c r="CE164" s="74"/>
      <c r="CF164" s="74"/>
      <c r="CG164" s="74"/>
      <c r="CH164" s="74"/>
      <c r="CI164" s="74"/>
      <c r="CJ164" s="74"/>
      <c r="CK164" s="74"/>
      <c r="CL164" s="74"/>
      <c r="CM164" s="74"/>
      <c r="CN164" s="74"/>
      <c r="CO164" s="74"/>
      <c r="CP164" s="74"/>
      <c r="CQ164" s="74"/>
      <c r="CR164" s="74"/>
      <c r="CS164" s="74"/>
      <c r="CT164" s="74"/>
      <c r="CU164" s="74"/>
      <c r="CV164" s="74"/>
      <c r="CW164" s="74"/>
      <c r="CX164" s="74"/>
      <c r="CY164" s="74"/>
      <c r="CZ164" s="74"/>
      <c r="DA164" s="74"/>
      <c r="DB164" s="74"/>
      <c r="DC164" s="74"/>
    </row>
    <row r="165" spans="1:107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  <c r="BX165" s="74"/>
      <c r="BY165" s="74"/>
      <c r="BZ165" s="74"/>
      <c r="CA165" s="74"/>
      <c r="CB165" s="74"/>
      <c r="CC165" s="74"/>
      <c r="CD165" s="74"/>
      <c r="CE165" s="74"/>
      <c r="CF165" s="74"/>
      <c r="CG165" s="74"/>
      <c r="CH165" s="74"/>
      <c r="CI165" s="74"/>
      <c r="CJ165" s="74"/>
      <c r="CK165" s="74"/>
      <c r="CL165" s="74"/>
      <c r="CM165" s="74"/>
      <c r="CN165" s="74"/>
      <c r="CO165" s="74"/>
      <c r="CP165" s="74"/>
      <c r="CQ165" s="74"/>
      <c r="CR165" s="74"/>
      <c r="CS165" s="74"/>
      <c r="CT165" s="74"/>
      <c r="CU165" s="74"/>
      <c r="CV165" s="74"/>
      <c r="CW165" s="74"/>
      <c r="CX165" s="74"/>
      <c r="CY165" s="74"/>
      <c r="CZ165" s="74"/>
      <c r="DA165" s="74"/>
      <c r="DB165" s="74"/>
      <c r="DC165" s="74"/>
    </row>
    <row r="166" spans="1:107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  <c r="BX166" s="74"/>
      <c r="BY166" s="74"/>
      <c r="BZ166" s="74"/>
      <c r="CA166" s="74"/>
      <c r="CB166" s="74"/>
      <c r="CC166" s="74"/>
      <c r="CD166" s="74"/>
      <c r="CE166" s="74"/>
      <c r="CF166" s="74"/>
      <c r="CG166" s="74"/>
      <c r="CH166" s="74"/>
      <c r="CI166" s="74"/>
      <c r="CJ166" s="74"/>
      <c r="CK166" s="74"/>
      <c r="CL166" s="74"/>
      <c r="CM166" s="74"/>
      <c r="CN166" s="74"/>
      <c r="CO166" s="74"/>
      <c r="CP166" s="74"/>
      <c r="CQ166" s="74"/>
      <c r="CR166" s="74"/>
      <c r="CS166" s="74"/>
      <c r="CT166" s="74"/>
      <c r="CU166" s="74"/>
      <c r="CV166" s="74"/>
      <c r="CW166" s="74"/>
      <c r="CX166" s="74"/>
      <c r="CY166" s="74"/>
      <c r="CZ166" s="74"/>
      <c r="DA166" s="74"/>
      <c r="DB166" s="74"/>
      <c r="DC166" s="74"/>
    </row>
    <row r="167" spans="1:107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  <c r="BX167" s="74"/>
      <c r="BY167" s="74"/>
      <c r="BZ167" s="74"/>
      <c r="CA167" s="74"/>
      <c r="CB167" s="74"/>
      <c r="CC167" s="74"/>
      <c r="CD167" s="74"/>
      <c r="CE167" s="74"/>
      <c r="CF167" s="74"/>
      <c r="CG167" s="74"/>
      <c r="CH167" s="74"/>
      <c r="CI167" s="74"/>
      <c r="CJ167" s="74"/>
      <c r="CK167" s="74"/>
      <c r="CL167" s="74"/>
      <c r="CM167" s="74"/>
      <c r="CN167" s="74"/>
      <c r="CO167" s="74"/>
      <c r="CP167" s="74"/>
      <c r="CQ167" s="74"/>
      <c r="CR167" s="74"/>
      <c r="CS167" s="74"/>
      <c r="CT167" s="74"/>
      <c r="CU167" s="74"/>
      <c r="CV167" s="74"/>
      <c r="CW167" s="74"/>
      <c r="CX167" s="74"/>
      <c r="CY167" s="74"/>
      <c r="CZ167" s="74"/>
      <c r="DA167" s="74"/>
      <c r="DB167" s="74"/>
      <c r="DC167" s="74"/>
    </row>
    <row r="168" spans="1:107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  <c r="BX168" s="74"/>
      <c r="BY168" s="74"/>
      <c r="BZ168" s="74"/>
      <c r="CA168" s="74"/>
      <c r="CB168" s="74"/>
      <c r="CC168" s="74"/>
      <c r="CD168" s="74"/>
      <c r="CE168" s="74"/>
      <c r="CF168" s="74"/>
      <c r="CG168" s="74"/>
      <c r="CH168" s="74"/>
      <c r="CI168" s="74"/>
      <c r="CJ168" s="74"/>
      <c r="CK168" s="74"/>
      <c r="CL168" s="74"/>
      <c r="CM168" s="74"/>
      <c r="CN168" s="74"/>
      <c r="CO168" s="74"/>
      <c r="CP168" s="74"/>
      <c r="CQ168" s="74"/>
      <c r="CR168" s="74"/>
      <c r="CS168" s="74"/>
      <c r="CT168" s="74"/>
      <c r="CU168" s="74"/>
      <c r="CV168" s="74"/>
      <c r="CW168" s="74"/>
      <c r="CX168" s="74"/>
      <c r="CY168" s="74"/>
      <c r="CZ168" s="74"/>
      <c r="DA168" s="74"/>
      <c r="DB168" s="74"/>
      <c r="DC168" s="74"/>
    </row>
    <row r="169" spans="1:107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  <c r="BX169" s="74"/>
      <c r="BY169" s="74"/>
      <c r="BZ169" s="74"/>
      <c r="CA169" s="74"/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/>
      <c r="CP169" s="74"/>
      <c r="CQ169" s="74"/>
      <c r="CR169" s="74"/>
      <c r="CS169" s="74"/>
      <c r="CT169" s="74"/>
      <c r="CU169" s="74"/>
      <c r="CV169" s="74"/>
      <c r="CW169" s="74"/>
      <c r="CX169" s="74"/>
      <c r="CY169" s="74"/>
      <c r="CZ169" s="74"/>
      <c r="DA169" s="74"/>
      <c r="DB169" s="74"/>
      <c r="DC169" s="74"/>
    </row>
    <row r="170" spans="1:107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  <c r="BX170" s="74"/>
      <c r="BY170" s="74"/>
      <c r="BZ170" s="74"/>
      <c r="CA170" s="74"/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/>
      <c r="CM170" s="74"/>
      <c r="CN170" s="74"/>
      <c r="CO170" s="74"/>
      <c r="CP170" s="74"/>
      <c r="CQ170" s="74"/>
      <c r="CR170" s="74"/>
      <c r="CS170" s="74"/>
      <c r="CT170" s="74"/>
      <c r="CU170" s="74"/>
      <c r="CV170" s="74"/>
      <c r="CW170" s="74"/>
      <c r="CX170" s="74"/>
      <c r="CY170" s="74"/>
      <c r="CZ170" s="74"/>
      <c r="DA170" s="74"/>
      <c r="DB170" s="74"/>
      <c r="DC170" s="74"/>
    </row>
    <row r="171" spans="1:107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  <c r="BX171" s="74"/>
      <c r="BY171" s="74"/>
      <c r="BZ171" s="74"/>
      <c r="CA171" s="74"/>
      <c r="CB171" s="74"/>
      <c r="CC171" s="74"/>
      <c r="CD171" s="74"/>
      <c r="CE171" s="74"/>
      <c r="CF171" s="74"/>
      <c r="CG171" s="74"/>
      <c r="CH171" s="74"/>
      <c r="CI171" s="74"/>
      <c r="CJ171" s="74"/>
      <c r="CK171" s="74"/>
      <c r="CL171" s="74"/>
      <c r="CM171" s="74"/>
      <c r="CN171" s="74"/>
      <c r="CO171" s="74"/>
      <c r="CP171" s="74"/>
      <c r="CQ171" s="74"/>
      <c r="CR171" s="74"/>
      <c r="CS171" s="74"/>
      <c r="CT171" s="74"/>
      <c r="CU171" s="74"/>
      <c r="CV171" s="74"/>
      <c r="CW171" s="74"/>
      <c r="CX171" s="74"/>
      <c r="CY171" s="74"/>
      <c r="CZ171" s="74"/>
      <c r="DA171" s="74"/>
      <c r="DB171" s="74"/>
      <c r="DC171" s="74"/>
    </row>
    <row r="172" spans="1:107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  <c r="BX172" s="74"/>
      <c r="BY172" s="74"/>
      <c r="BZ172" s="74"/>
      <c r="CA172" s="74"/>
      <c r="CB172" s="74"/>
      <c r="CC172" s="74"/>
      <c r="CD172" s="74"/>
      <c r="CE172" s="74"/>
      <c r="CF172" s="74"/>
      <c r="CG172" s="74"/>
      <c r="CH172" s="74"/>
      <c r="CI172" s="74"/>
      <c r="CJ172" s="74"/>
      <c r="CK172" s="74"/>
      <c r="CL172" s="74"/>
      <c r="CM172" s="74"/>
      <c r="CN172" s="74"/>
      <c r="CO172" s="74"/>
      <c r="CP172" s="74"/>
      <c r="CQ172" s="74"/>
      <c r="CR172" s="74"/>
      <c r="CS172" s="74"/>
      <c r="CT172" s="74"/>
      <c r="CU172" s="74"/>
      <c r="CV172" s="74"/>
      <c r="CW172" s="74"/>
      <c r="CX172" s="74"/>
      <c r="CY172" s="74"/>
      <c r="CZ172" s="74"/>
      <c r="DA172" s="74"/>
      <c r="DB172" s="74"/>
      <c r="DC172" s="74"/>
    </row>
    <row r="173" spans="1:107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  <c r="BX173" s="74"/>
      <c r="BY173" s="74"/>
      <c r="BZ173" s="74"/>
      <c r="CA173" s="74"/>
      <c r="CB173" s="74"/>
      <c r="CC173" s="74"/>
      <c r="CD173" s="74"/>
      <c r="CE173" s="74"/>
      <c r="CF173" s="74"/>
      <c r="CG173" s="74"/>
      <c r="CH173" s="74"/>
      <c r="CI173" s="74"/>
      <c r="CJ173" s="74"/>
      <c r="CK173" s="74"/>
      <c r="CL173" s="74"/>
      <c r="CM173" s="74"/>
      <c r="CN173" s="74"/>
      <c r="CO173" s="74"/>
      <c r="CP173" s="74"/>
      <c r="CQ173" s="74"/>
      <c r="CR173" s="74"/>
      <c r="CS173" s="74"/>
      <c r="CT173" s="74"/>
      <c r="CU173" s="74"/>
      <c r="CV173" s="74"/>
      <c r="CW173" s="74"/>
      <c r="CX173" s="74"/>
      <c r="CY173" s="74"/>
      <c r="CZ173" s="74"/>
      <c r="DA173" s="74"/>
      <c r="DB173" s="74"/>
      <c r="DC173" s="74"/>
    </row>
    <row r="174" spans="1:107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74"/>
      <c r="CZ174" s="74"/>
      <c r="DA174" s="74"/>
      <c r="DB174" s="74"/>
      <c r="DC174" s="74"/>
    </row>
    <row r="175" spans="1:107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G175" s="74"/>
      <c r="CH175" s="74"/>
      <c r="CI175" s="74"/>
      <c r="CJ175" s="74"/>
      <c r="CK175" s="74"/>
      <c r="CL175" s="74"/>
      <c r="CM175" s="74"/>
      <c r="CN175" s="74"/>
      <c r="CO175" s="74"/>
      <c r="CP175" s="74"/>
      <c r="CQ175" s="74"/>
      <c r="CR175" s="74"/>
      <c r="CS175" s="74"/>
      <c r="CT175" s="74"/>
      <c r="CU175" s="74"/>
      <c r="CV175" s="74"/>
      <c r="CW175" s="74"/>
      <c r="CX175" s="74"/>
      <c r="CY175" s="74"/>
      <c r="CZ175" s="74"/>
      <c r="DA175" s="74"/>
      <c r="DB175" s="74"/>
      <c r="DC175" s="74"/>
    </row>
    <row r="176" spans="1:107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/>
      <c r="CM176" s="74"/>
      <c r="CN176" s="74"/>
      <c r="CO176" s="74"/>
      <c r="CP176" s="74"/>
      <c r="CQ176" s="74"/>
      <c r="CR176" s="74"/>
      <c r="CS176" s="74"/>
      <c r="CT176" s="74"/>
      <c r="CU176" s="74"/>
      <c r="CV176" s="74"/>
      <c r="CW176" s="74"/>
      <c r="CX176" s="74"/>
      <c r="CY176" s="74"/>
      <c r="CZ176" s="74"/>
      <c r="DA176" s="74"/>
      <c r="DB176" s="74"/>
      <c r="DC176" s="74"/>
    </row>
    <row r="177" spans="1:107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G177" s="74"/>
      <c r="CH177" s="74"/>
      <c r="CI177" s="74"/>
      <c r="CJ177" s="74"/>
      <c r="CK177" s="74"/>
      <c r="CL177" s="74"/>
      <c r="CM177" s="74"/>
      <c r="CN177" s="74"/>
      <c r="CO177" s="74"/>
      <c r="CP177" s="74"/>
      <c r="CQ177" s="74"/>
      <c r="CR177" s="74"/>
      <c r="CS177" s="74"/>
      <c r="CT177" s="74"/>
      <c r="CU177" s="74"/>
      <c r="CV177" s="74"/>
      <c r="CW177" s="74"/>
      <c r="CX177" s="74"/>
      <c r="CY177" s="74"/>
      <c r="CZ177" s="74"/>
      <c r="DA177" s="74"/>
      <c r="DB177" s="74"/>
      <c r="DC177" s="74"/>
    </row>
    <row r="178" spans="1:107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  <c r="BX178" s="74"/>
      <c r="BY178" s="74"/>
      <c r="BZ178" s="74"/>
      <c r="CA178" s="74"/>
      <c r="CB178" s="74"/>
      <c r="CC178" s="74"/>
      <c r="CD178" s="74"/>
      <c r="CE178" s="74"/>
      <c r="CF178" s="74"/>
      <c r="CG178" s="74"/>
      <c r="CH178" s="74"/>
      <c r="CI178" s="74"/>
      <c r="CJ178" s="74"/>
      <c r="CK178" s="74"/>
      <c r="CL178" s="74"/>
      <c r="CM178" s="74"/>
      <c r="CN178" s="74"/>
      <c r="CO178" s="74"/>
      <c r="CP178" s="74"/>
      <c r="CQ178" s="74"/>
      <c r="CR178" s="74"/>
      <c r="CS178" s="74"/>
      <c r="CT178" s="74"/>
      <c r="CU178" s="74"/>
      <c r="CV178" s="74"/>
      <c r="CW178" s="74"/>
      <c r="CX178" s="74"/>
      <c r="CY178" s="74"/>
      <c r="CZ178" s="74"/>
      <c r="DA178" s="74"/>
      <c r="DB178" s="74"/>
      <c r="DC178" s="74"/>
    </row>
    <row r="179" spans="1:107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74"/>
      <c r="DA179" s="74"/>
      <c r="DB179" s="74"/>
      <c r="DC179" s="74"/>
    </row>
    <row r="180" spans="1:107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</row>
    <row r="181" spans="1:107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74"/>
      <c r="BY181" s="74"/>
      <c r="BZ181" s="74"/>
      <c r="CA181" s="74"/>
      <c r="CB181" s="74"/>
      <c r="CC181" s="74"/>
      <c r="CD181" s="74"/>
      <c r="CE181" s="74"/>
      <c r="CF181" s="74"/>
      <c r="CG181" s="74"/>
      <c r="CH181" s="74"/>
      <c r="CI181" s="74"/>
      <c r="CJ181" s="74"/>
      <c r="CK181" s="74"/>
      <c r="CL181" s="74"/>
      <c r="CM181" s="74"/>
      <c r="CN181" s="74"/>
      <c r="CO181" s="74"/>
      <c r="CP181" s="74"/>
      <c r="CQ181" s="74"/>
      <c r="CR181" s="74"/>
      <c r="CS181" s="74"/>
      <c r="CT181" s="74"/>
      <c r="CU181" s="74"/>
      <c r="CV181" s="74"/>
      <c r="CW181" s="74"/>
      <c r="CX181" s="74"/>
      <c r="CY181" s="74"/>
      <c r="CZ181" s="74"/>
      <c r="DA181" s="74"/>
      <c r="DB181" s="74"/>
      <c r="DC181" s="74"/>
    </row>
    <row r="182" spans="1:107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  <c r="BX182" s="74"/>
      <c r="BY182" s="74"/>
      <c r="BZ182" s="74"/>
      <c r="CA182" s="74"/>
      <c r="CB182" s="74"/>
      <c r="CC182" s="74"/>
      <c r="CD182" s="74"/>
      <c r="CE182" s="74"/>
      <c r="CF182" s="74"/>
      <c r="CG182" s="74"/>
      <c r="CH182" s="74"/>
      <c r="CI182" s="74"/>
      <c r="CJ182" s="74"/>
      <c r="CK182" s="74"/>
      <c r="CL182" s="74"/>
      <c r="CM182" s="74"/>
      <c r="CN182" s="74"/>
      <c r="CO182" s="74"/>
      <c r="CP182" s="74"/>
      <c r="CQ182" s="74"/>
      <c r="CR182" s="74"/>
      <c r="CS182" s="74"/>
      <c r="CT182" s="74"/>
      <c r="CU182" s="74"/>
      <c r="CV182" s="74"/>
      <c r="CW182" s="74"/>
      <c r="CX182" s="74"/>
      <c r="CY182" s="74"/>
      <c r="CZ182" s="74"/>
      <c r="DA182" s="74"/>
      <c r="DB182" s="74"/>
      <c r="DC182" s="74"/>
    </row>
    <row r="183" spans="1:107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  <c r="BX183" s="74"/>
      <c r="BY183" s="74"/>
      <c r="BZ183" s="74"/>
      <c r="CA183" s="74"/>
      <c r="CB183" s="74"/>
      <c r="CC183" s="74"/>
      <c r="CD183" s="74"/>
      <c r="CE183" s="74"/>
      <c r="CF183" s="74"/>
      <c r="CG183" s="74"/>
      <c r="CH183" s="74"/>
      <c r="CI183" s="74"/>
      <c r="CJ183" s="74"/>
      <c r="CK183" s="74"/>
      <c r="CL183" s="74"/>
      <c r="CM183" s="74"/>
      <c r="CN183" s="74"/>
      <c r="CO183" s="74"/>
      <c r="CP183" s="74"/>
      <c r="CQ183" s="74"/>
      <c r="CR183" s="74"/>
      <c r="CS183" s="74"/>
      <c r="CT183" s="74"/>
      <c r="CU183" s="74"/>
      <c r="CV183" s="74"/>
      <c r="CW183" s="74"/>
      <c r="CX183" s="74"/>
      <c r="CY183" s="74"/>
      <c r="CZ183" s="74"/>
      <c r="DA183" s="74"/>
      <c r="DB183" s="74"/>
      <c r="DC183" s="74"/>
    </row>
    <row r="184" spans="1:107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  <c r="BX184" s="74"/>
      <c r="BY184" s="74"/>
      <c r="BZ184" s="74"/>
      <c r="CA184" s="74"/>
      <c r="CB184" s="74"/>
      <c r="CC184" s="74"/>
      <c r="CD184" s="74"/>
      <c r="CE184" s="74"/>
      <c r="CF184" s="74"/>
      <c r="CG184" s="74"/>
      <c r="CH184" s="74"/>
      <c r="CI184" s="74"/>
      <c r="CJ184" s="74"/>
      <c r="CK184" s="74"/>
      <c r="CL184" s="74"/>
      <c r="CM184" s="74"/>
      <c r="CN184" s="74"/>
      <c r="CO184" s="74"/>
      <c r="CP184" s="74"/>
      <c r="CQ184" s="74"/>
      <c r="CR184" s="74"/>
      <c r="CS184" s="74"/>
      <c r="CT184" s="74"/>
      <c r="CU184" s="74"/>
      <c r="CV184" s="74"/>
      <c r="CW184" s="74"/>
      <c r="CX184" s="74"/>
      <c r="CY184" s="74"/>
      <c r="CZ184" s="74"/>
      <c r="DA184" s="74"/>
      <c r="DB184" s="74"/>
      <c r="DC184" s="74"/>
    </row>
    <row r="185" spans="1:107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  <c r="BX185" s="74"/>
      <c r="BY185" s="74"/>
      <c r="BZ185" s="74"/>
      <c r="CA185" s="74"/>
      <c r="CB185" s="74"/>
      <c r="CC185" s="74"/>
      <c r="CD185" s="74"/>
      <c r="CE185" s="74"/>
      <c r="CF185" s="74"/>
      <c r="CG185" s="74"/>
      <c r="CH185" s="74"/>
      <c r="CI185" s="74"/>
      <c r="CJ185" s="74"/>
      <c r="CK185" s="74"/>
      <c r="CL185" s="74"/>
      <c r="CM185" s="74"/>
      <c r="CN185" s="74"/>
      <c r="CO185" s="74"/>
      <c r="CP185" s="74"/>
      <c r="CQ185" s="74"/>
      <c r="CR185" s="74"/>
      <c r="CS185" s="74"/>
      <c r="CT185" s="74"/>
      <c r="CU185" s="74"/>
      <c r="CV185" s="74"/>
      <c r="CW185" s="74"/>
      <c r="CX185" s="74"/>
      <c r="CY185" s="74"/>
      <c r="CZ185" s="74"/>
      <c r="DA185" s="74"/>
      <c r="DB185" s="74"/>
      <c r="DC185" s="74"/>
    </row>
    <row r="186" spans="1:107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</row>
    <row r="187" spans="1:107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  <c r="BX187" s="74"/>
      <c r="BY187" s="74"/>
      <c r="BZ187" s="74"/>
      <c r="CA187" s="74"/>
      <c r="CB187" s="74"/>
      <c r="CC187" s="74"/>
      <c r="CD187" s="74"/>
      <c r="CE187" s="74"/>
      <c r="CF187" s="74"/>
      <c r="CG187" s="74"/>
      <c r="CH187" s="74"/>
      <c r="CI187" s="74"/>
      <c r="CJ187" s="74"/>
      <c r="CK187" s="74"/>
      <c r="CL187" s="74"/>
      <c r="CM187" s="74"/>
      <c r="CN187" s="74"/>
      <c r="CO187" s="74"/>
      <c r="CP187" s="74"/>
      <c r="CQ187" s="74"/>
      <c r="CR187" s="74"/>
      <c r="CS187" s="74"/>
      <c r="CT187" s="74"/>
      <c r="CU187" s="74"/>
      <c r="CV187" s="74"/>
      <c r="CW187" s="74"/>
      <c r="CX187" s="74"/>
      <c r="CY187" s="74"/>
      <c r="CZ187" s="74"/>
      <c r="DA187" s="74"/>
      <c r="DB187" s="74"/>
      <c r="DC187" s="74"/>
    </row>
    <row r="188" spans="1:107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  <c r="BX188" s="74"/>
      <c r="BY188" s="74"/>
      <c r="BZ188" s="74"/>
      <c r="CA188" s="74"/>
      <c r="CB188" s="74"/>
      <c r="CC188" s="74"/>
      <c r="CD188" s="74"/>
      <c r="CE188" s="74"/>
      <c r="CF188" s="74"/>
      <c r="CG188" s="74"/>
      <c r="CH188" s="74"/>
      <c r="CI188" s="74"/>
      <c r="CJ188" s="74"/>
      <c r="CK188" s="74"/>
      <c r="CL188" s="74"/>
      <c r="CM188" s="74"/>
      <c r="CN188" s="74"/>
      <c r="CO188" s="74"/>
      <c r="CP188" s="74"/>
      <c r="CQ188" s="74"/>
      <c r="CR188" s="74"/>
      <c r="CS188" s="74"/>
      <c r="CT188" s="74"/>
      <c r="CU188" s="74"/>
      <c r="CV188" s="74"/>
      <c r="CW188" s="74"/>
      <c r="CX188" s="74"/>
      <c r="CY188" s="74"/>
      <c r="CZ188" s="74"/>
      <c r="DA188" s="74"/>
      <c r="DB188" s="74"/>
      <c r="DC188" s="74"/>
    </row>
    <row r="189" spans="1:107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  <c r="BX189" s="74"/>
      <c r="BY189" s="74"/>
      <c r="BZ189" s="74"/>
      <c r="CA189" s="74"/>
      <c r="CB189" s="74"/>
      <c r="CC189" s="74"/>
      <c r="CD189" s="74"/>
      <c r="CE189" s="74"/>
      <c r="CF189" s="74"/>
      <c r="CG189" s="74"/>
      <c r="CH189" s="74"/>
      <c r="CI189" s="74"/>
      <c r="CJ189" s="74"/>
      <c r="CK189" s="74"/>
      <c r="CL189" s="74"/>
      <c r="CM189" s="74"/>
      <c r="CN189" s="74"/>
      <c r="CO189" s="74"/>
      <c r="CP189" s="74"/>
      <c r="CQ189" s="74"/>
      <c r="CR189" s="74"/>
      <c r="CS189" s="74"/>
      <c r="CT189" s="74"/>
      <c r="CU189" s="74"/>
      <c r="CV189" s="74"/>
      <c r="CW189" s="74"/>
      <c r="CX189" s="74"/>
      <c r="CY189" s="74"/>
      <c r="CZ189" s="74"/>
      <c r="DA189" s="74"/>
      <c r="DB189" s="74"/>
      <c r="DC189" s="74"/>
    </row>
    <row r="190" spans="1:107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  <c r="BX190" s="74"/>
      <c r="BY190" s="74"/>
      <c r="BZ190" s="74"/>
      <c r="CA190" s="74"/>
      <c r="CB190" s="74"/>
      <c r="CC190" s="74"/>
      <c r="CD190" s="74"/>
      <c r="CE190" s="74"/>
      <c r="CF190" s="74"/>
      <c r="CG190" s="74"/>
      <c r="CH190" s="74"/>
      <c r="CI190" s="74"/>
      <c r="CJ190" s="74"/>
      <c r="CK190" s="74"/>
      <c r="CL190" s="74"/>
      <c r="CM190" s="74"/>
      <c r="CN190" s="74"/>
      <c r="CO190" s="74"/>
      <c r="CP190" s="74"/>
      <c r="CQ190" s="74"/>
      <c r="CR190" s="74"/>
      <c r="CS190" s="74"/>
      <c r="CT190" s="74"/>
      <c r="CU190" s="74"/>
      <c r="CV190" s="74"/>
      <c r="CW190" s="74"/>
      <c r="CX190" s="74"/>
      <c r="CY190" s="74"/>
      <c r="CZ190" s="74"/>
      <c r="DA190" s="74"/>
      <c r="DB190" s="74"/>
      <c r="DC190" s="74"/>
    </row>
    <row r="191" spans="1:107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  <c r="BX191" s="74"/>
      <c r="BY191" s="74"/>
      <c r="BZ191" s="74"/>
      <c r="CA191" s="74"/>
      <c r="CB191" s="74"/>
      <c r="CC191" s="74"/>
      <c r="CD191" s="74"/>
      <c r="CE191" s="74"/>
      <c r="CF191" s="74"/>
      <c r="CG191" s="74"/>
      <c r="CH191" s="74"/>
      <c r="CI191" s="74"/>
      <c r="CJ191" s="74"/>
      <c r="CK191" s="74"/>
      <c r="CL191" s="74"/>
      <c r="CM191" s="74"/>
      <c r="CN191" s="74"/>
      <c r="CO191" s="74"/>
      <c r="CP191" s="74"/>
      <c r="CQ191" s="74"/>
      <c r="CR191" s="74"/>
      <c r="CS191" s="74"/>
      <c r="CT191" s="74"/>
      <c r="CU191" s="74"/>
      <c r="CV191" s="74"/>
      <c r="CW191" s="74"/>
      <c r="CX191" s="74"/>
      <c r="CY191" s="74"/>
      <c r="CZ191" s="74"/>
      <c r="DA191" s="74"/>
      <c r="DB191" s="74"/>
      <c r="DC191" s="74"/>
    </row>
    <row r="192" spans="1:107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  <c r="BX192" s="74"/>
      <c r="BY192" s="74"/>
      <c r="BZ192" s="74"/>
      <c r="CA192" s="74"/>
      <c r="CB192" s="74"/>
      <c r="CC192" s="74"/>
      <c r="CD192" s="74"/>
      <c r="CE192" s="74"/>
      <c r="CF192" s="74"/>
      <c r="CG192" s="74"/>
      <c r="CH192" s="74"/>
      <c r="CI192" s="74"/>
      <c r="CJ192" s="74"/>
      <c r="CK192" s="74"/>
      <c r="CL192" s="74"/>
      <c r="CM192" s="74"/>
      <c r="CN192" s="74"/>
      <c r="CO192" s="74"/>
      <c r="CP192" s="74"/>
      <c r="CQ192" s="74"/>
      <c r="CR192" s="74"/>
      <c r="CS192" s="74"/>
      <c r="CT192" s="74"/>
      <c r="CU192" s="74"/>
      <c r="CV192" s="74"/>
      <c r="CW192" s="74"/>
      <c r="CX192" s="74"/>
      <c r="CY192" s="74"/>
      <c r="CZ192" s="74"/>
      <c r="DA192" s="74"/>
      <c r="DB192" s="74"/>
      <c r="DC192" s="74"/>
    </row>
    <row r="193" spans="1:107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  <c r="BX193" s="74"/>
      <c r="BY193" s="74"/>
      <c r="BZ193" s="74"/>
      <c r="CA193" s="74"/>
      <c r="CB193" s="74"/>
      <c r="CC193" s="74"/>
      <c r="CD193" s="74"/>
      <c r="CE193" s="74"/>
      <c r="CF193" s="74"/>
      <c r="CG193" s="74"/>
      <c r="CH193" s="74"/>
      <c r="CI193" s="74"/>
      <c r="CJ193" s="74"/>
      <c r="CK193" s="74"/>
      <c r="CL193" s="74"/>
      <c r="CM193" s="74"/>
      <c r="CN193" s="74"/>
      <c r="CO193" s="74"/>
      <c r="CP193" s="74"/>
      <c r="CQ193" s="74"/>
      <c r="CR193" s="74"/>
      <c r="CS193" s="74"/>
      <c r="CT193" s="74"/>
      <c r="CU193" s="74"/>
      <c r="CV193" s="74"/>
      <c r="CW193" s="74"/>
      <c r="CX193" s="74"/>
      <c r="CY193" s="74"/>
      <c r="CZ193" s="74"/>
      <c r="DA193" s="74"/>
      <c r="DB193" s="74"/>
      <c r="DC193" s="74"/>
    </row>
    <row r="194" spans="1:107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  <c r="BX194" s="74"/>
      <c r="BY194" s="74"/>
      <c r="BZ194" s="74"/>
      <c r="CA194" s="74"/>
      <c r="CB194" s="74"/>
      <c r="CC194" s="74"/>
      <c r="CD194" s="74"/>
      <c r="CE194" s="74"/>
      <c r="CF194" s="74"/>
      <c r="CG194" s="74"/>
      <c r="CH194" s="74"/>
      <c r="CI194" s="74"/>
      <c r="CJ194" s="74"/>
      <c r="CK194" s="74"/>
      <c r="CL194" s="74"/>
      <c r="CM194" s="74"/>
      <c r="CN194" s="74"/>
      <c r="CO194" s="74"/>
      <c r="CP194" s="74"/>
      <c r="CQ194" s="74"/>
      <c r="CR194" s="74"/>
      <c r="CS194" s="74"/>
      <c r="CT194" s="74"/>
      <c r="CU194" s="74"/>
      <c r="CV194" s="74"/>
      <c r="CW194" s="74"/>
      <c r="CX194" s="74"/>
      <c r="CY194" s="74"/>
      <c r="CZ194" s="74"/>
      <c r="DA194" s="74"/>
      <c r="DB194" s="74"/>
      <c r="DC194" s="74"/>
    </row>
    <row r="195" spans="1:107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  <c r="BX195" s="74"/>
      <c r="BY195" s="74"/>
      <c r="BZ195" s="74"/>
      <c r="CA195" s="74"/>
      <c r="CB195" s="74"/>
      <c r="CC195" s="74"/>
      <c r="CD195" s="74"/>
      <c r="CE195" s="74"/>
      <c r="CF195" s="74"/>
      <c r="CG195" s="74"/>
      <c r="CH195" s="74"/>
      <c r="CI195" s="74"/>
      <c r="CJ195" s="74"/>
      <c r="CK195" s="74"/>
      <c r="CL195" s="74"/>
      <c r="CM195" s="74"/>
      <c r="CN195" s="74"/>
      <c r="CO195" s="74"/>
      <c r="CP195" s="74"/>
      <c r="CQ195" s="74"/>
      <c r="CR195" s="74"/>
      <c r="CS195" s="74"/>
      <c r="CT195" s="74"/>
      <c r="CU195" s="74"/>
      <c r="CV195" s="74"/>
      <c r="CW195" s="74"/>
      <c r="CX195" s="74"/>
      <c r="CY195" s="74"/>
      <c r="CZ195" s="74"/>
      <c r="DA195" s="74"/>
      <c r="DB195" s="74"/>
      <c r="DC195" s="74"/>
    </row>
    <row r="196" spans="1:107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  <c r="CP196" s="74"/>
      <c r="CQ196" s="74"/>
      <c r="CR196" s="74"/>
      <c r="CS196" s="74"/>
      <c r="CT196" s="74"/>
      <c r="CU196" s="74"/>
      <c r="CV196" s="74"/>
      <c r="CW196" s="74"/>
      <c r="CX196" s="74"/>
      <c r="CY196" s="74"/>
      <c r="CZ196" s="74"/>
      <c r="DA196" s="74"/>
      <c r="DB196" s="74"/>
      <c r="DC196" s="74"/>
    </row>
    <row r="197" spans="1:107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  <c r="BX197" s="74"/>
      <c r="BY197" s="74"/>
      <c r="BZ197" s="74"/>
      <c r="CA197" s="74"/>
      <c r="CB197" s="74"/>
      <c r="CC197" s="74"/>
      <c r="CD197" s="74"/>
      <c r="CE197" s="74"/>
      <c r="CF197" s="74"/>
      <c r="CG197" s="74"/>
      <c r="CH197" s="74"/>
      <c r="CI197" s="74"/>
      <c r="CJ197" s="74"/>
      <c r="CK197" s="74"/>
      <c r="CL197" s="74"/>
      <c r="CM197" s="74"/>
      <c r="CN197" s="74"/>
      <c r="CO197" s="74"/>
      <c r="CP197" s="74"/>
      <c r="CQ197" s="74"/>
      <c r="CR197" s="74"/>
      <c r="CS197" s="74"/>
      <c r="CT197" s="74"/>
      <c r="CU197" s="74"/>
      <c r="CV197" s="74"/>
      <c r="CW197" s="74"/>
      <c r="CX197" s="74"/>
      <c r="CY197" s="74"/>
      <c r="CZ197" s="74"/>
      <c r="DA197" s="74"/>
      <c r="DB197" s="74"/>
      <c r="DC197" s="74"/>
    </row>
    <row r="198" spans="1:107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  <c r="CP198" s="74"/>
      <c r="CQ198" s="74"/>
      <c r="CR198" s="74"/>
      <c r="CS198" s="74"/>
      <c r="CT198" s="74"/>
      <c r="CU198" s="74"/>
      <c r="CV198" s="74"/>
      <c r="CW198" s="74"/>
      <c r="CX198" s="74"/>
      <c r="CY198" s="74"/>
      <c r="CZ198" s="74"/>
      <c r="DA198" s="74"/>
      <c r="DB198" s="74"/>
      <c r="DC198" s="74"/>
    </row>
    <row r="199" spans="1:107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</row>
    <row r="200" spans="1:107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  <c r="BX200" s="74"/>
      <c r="BY200" s="74"/>
      <c r="BZ200" s="74"/>
      <c r="CA200" s="74"/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/>
      <c r="CM200" s="74"/>
      <c r="CN200" s="74"/>
      <c r="CO200" s="74"/>
      <c r="CP200" s="74"/>
      <c r="CQ200" s="74"/>
      <c r="CR200" s="74"/>
      <c r="CS200" s="74"/>
      <c r="CT200" s="74"/>
      <c r="CU200" s="74"/>
      <c r="CV200" s="74"/>
      <c r="CW200" s="74"/>
      <c r="CX200" s="74"/>
      <c r="CY200" s="74"/>
      <c r="CZ200" s="74"/>
      <c r="DA200" s="74"/>
      <c r="DB200" s="74"/>
      <c r="DC200" s="74"/>
    </row>
    <row r="201" spans="1:107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  <c r="BX201" s="74"/>
      <c r="BY201" s="74"/>
      <c r="BZ201" s="74"/>
      <c r="CA201" s="74"/>
      <c r="CB201" s="74"/>
      <c r="CC201" s="74"/>
      <c r="CD201" s="74"/>
      <c r="CE201" s="74"/>
      <c r="CF201" s="74"/>
      <c r="CG201" s="74"/>
      <c r="CH201" s="74"/>
      <c r="CI201" s="74"/>
      <c r="CJ201" s="74"/>
      <c r="CK201" s="74"/>
      <c r="CL201" s="74"/>
      <c r="CM201" s="74"/>
      <c r="CN201" s="74"/>
      <c r="CO201" s="74"/>
      <c r="CP201" s="74"/>
      <c r="CQ201" s="74"/>
      <c r="CR201" s="74"/>
      <c r="CS201" s="74"/>
      <c r="CT201" s="74"/>
      <c r="CU201" s="74"/>
      <c r="CV201" s="74"/>
      <c r="CW201" s="74"/>
      <c r="CX201" s="74"/>
      <c r="CY201" s="74"/>
      <c r="CZ201" s="74"/>
      <c r="DA201" s="74"/>
      <c r="DB201" s="74"/>
      <c r="DC201" s="74"/>
    </row>
    <row r="202" spans="1:107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  <c r="BX202" s="74"/>
      <c r="BY202" s="74"/>
      <c r="BZ202" s="74"/>
      <c r="CA202" s="74"/>
      <c r="CB202" s="74"/>
      <c r="CC202" s="74"/>
      <c r="CD202" s="74"/>
      <c r="CE202" s="74"/>
      <c r="CF202" s="74"/>
      <c r="CG202" s="74"/>
      <c r="CH202" s="74"/>
      <c r="CI202" s="74"/>
      <c r="CJ202" s="74"/>
      <c r="CK202" s="74"/>
      <c r="CL202" s="74"/>
      <c r="CM202" s="74"/>
      <c r="CN202" s="74"/>
      <c r="CO202" s="74"/>
      <c r="CP202" s="74"/>
      <c r="CQ202" s="74"/>
      <c r="CR202" s="74"/>
      <c r="CS202" s="74"/>
      <c r="CT202" s="74"/>
      <c r="CU202" s="74"/>
      <c r="CV202" s="74"/>
      <c r="CW202" s="74"/>
      <c r="CX202" s="74"/>
      <c r="CY202" s="74"/>
      <c r="CZ202" s="74"/>
      <c r="DA202" s="74"/>
      <c r="DB202" s="74"/>
      <c r="DC202" s="74"/>
    </row>
    <row r="203" spans="1:107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  <c r="BX203" s="74"/>
      <c r="BY203" s="74"/>
      <c r="BZ203" s="74"/>
      <c r="CA203" s="74"/>
      <c r="CB203" s="74"/>
      <c r="CC203" s="74"/>
      <c r="CD203" s="74"/>
      <c r="CE203" s="74"/>
      <c r="CF203" s="74"/>
      <c r="CG203" s="74"/>
      <c r="CH203" s="74"/>
      <c r="CI203" s="74"/>
      <c r="CJ203" s="74"/>
      <c r="CK203" s="74"/>
      <c r="CL203" s="74"/>
      <c r="CM203" s="74"/>
      <c r="CN203" s="74"/>
      <c r="CO203" s="74"/>
      <c r="CP203" s="74"/>
      <c r="CQ203" s="74"/>
      <c r="CR203" s="74"/>
      <c r="CS203" s="74"/>
      <c r="CT203" s="74"/>
      <c r="CU203" s="74"/>
      <c r="CV203" s="74"/>
      <c r="CW203" s="74"/>
      <c r="CX203" s="74"/>
      <c r="CY203" s="74"/>
      <c r="CZ203" s="74"/>
      <c r="DA203" s="74"/>
      <c r="DB203" s="74"/>
      <c r="DC203" s="74"/>
    </row>
    <row r="204" spans="1:107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  <c r="BX204" s="74"/>
      <c r="BY204" s="74"/>
      <c r="BZ204" s="74"/>
      <c r="CA204" s="74"/>
      <c r="CB204" s="74"/>
      <c r="CC204" s="74"/>
      <c r="CD204" s="74"/>
      <c r="CE204" s="74"/>
      <c r="CF204" s="74"/>
      <c r="CG204" s="74"/>
      <c r="CH204" s="74"/>
      <c r="CI204" s="74"/>
      <c r="CJ204" s="74"/>
      <c r="CK204" s="74"/>
      <c r="CL204" s="74"/>
      <c r="CM204" s="74"/>
      <c r="CN204" s="74"/>
      <c r="CO204" s="74"/>
      <c r="CP204" s="74"/>
      <c r="CQ204" s="74"/>
      <c r="CR204" s="74"/>
      <c r="CS204" s="74"/>
      <c r="CT204" s="74"/>
      <c r="CU204" s="74"/>
      <c r="CV204" s="74"/>
      <c r="CW204" s="74"/>
      <c r="CX204" s="74"/>
      <c r="CY204" s="74"/>
      <c r="CZ204" s="74"/>
      <c r="DA204" s="74"/>
      <c r="DB204" s="74"/>
      <c r="DC204" s="74"/>
    </row>
    <row r="205" spans="1:107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  <c r="BX205" s="74"/>
      <c r="BY205" s="74"/>
      <c r="BZ205" s="74"/>
      <c r="CA205" s="74"/>
      <c r="CB205" s="74"/>
      <c r="CC205" s="74"/>
      <c r="CD205" s="74"/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/>
      <c r="CP205" s="74"/>
      <c r="CQ205" s="74"/>
      <c r="CR205" s="74"/>
      <c r="CS205" s="74"/>
      <c r="CT205" s="74"/>
      <c r="CU205" s="74"/>
      <c r="CV205" s="74"/>
      <c r="CW205" s="74"/>
      <c r="CX205" s="74"/>
      <c r="CY205" s="74"/>
      <c r="CZ205" s="74"/>
      <c r="DA205" s="74"/>
      <c r="DB205" s="74"/>
      <c r="DC205" s="74"/>
    </row>
    <row r="206" spans="1:107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</row>
    <row r="207" spans="1:107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</row>
    <row r="208" spans="1:107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74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  <c r="BX208" s="74"/>
      <c r="BY208" s="74"/>
      <c r="BZ208" s="74"/>
      <c r="CA208" s="74"/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/>
      <c r="CM208" s="74"/>
      <c r="CN208" s="74"/>
      <c r="CO208" s="74"/>
      <c r="CP208" s="74"/>
      <c r="CQ208" s="74"/>
      <c r="CR208" s="74"/>
      <c r="CS208" s="74"/>
      <c r="CT208" s="74"/>
      <c r="CU208" s="74"/>
      <c r="CV208" s="74"/>
      <c r="CW208" s="74"/>
      <c r="CX208" s="74"/>
      <c r="CY208" s="74"/>
      <c r="CZ208" s="74"/>
      <c r="DA208" s="74"/>
      <c r="DB208" s="74"/>
      <c r="DC208" s="74"/>
    </row>
    <row r="209" spans="1:107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  <c r="BX209" s="74"/>
      <c r="BY209" s="74"/>
      <c r="BZ209" s="74"/>
      <c r="CA209" s="74"/>
      <c r="CB209" s="74"/>
      <c r="CC209" s="74"/>
      <c r="CD209" s="74"/>
      <c r="CE209" s="74"/>
      <c r="CF209" s="74"/>
      <c r="CG209" s="74"/>
      <c r="CH209" s="74"/>
      <c r="CI209" s="74"/>
      <c r="CJ209" s="74"/>
      <c r="CK209" s="74"/>
      <c r="CL209" s="74"/>
      <c r="CM209" s="74"/>
      <c r="CN209" s="74"/>
      <c r="CO209" s="74"/>
      <c r="CP209" s="74"/>
      <c r="CQ209" s="74"/>
      <c r="CR209" s="74"/>
      <c r="CS209" s="74"/>
      <c r="CT209" s="74"/>
      <c r="CU209" s="74"/>
      <c r="CV209" s="74"/>
      <c r="CW209" s="74"/>
      <c r="CX209" s="74"/>
      <c r="CY209" s="74"/>
      <c r="CZ209" s="74"/>
      <c r="DA209" s="74"/>
      <c r="DB209" s="74"/>
      <c r="DC209" s="74"/>
    </row>
    <row r="210" spans="1:107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74"/>
      <c r="AO210" s="74"/>
      <c r="AP210" s="74"/>
      <c r="AQ210" s="74"/>
      <c r="AR210" s="74"/>
      <c r="AS210" s="74"/>
      <c r="AT210" s="74"/>
      <c r="AU210" s="74"/>
      <c r="AV210" s="74"/>
      <c r="AW210" s="74"/>
      <c r="AX210" s="74"/>
      <c r="AY210" s="74"/>
      <c r="AZ210" s="74"/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  <c r="BX210" s="74"/>
      <c r="BY210" s="74"/>
      <c r="BZ210" s="74"/>
      <c r="CA210" s="74"/>
      <c r="CB210" s="74"/>
      <c r="CC210" s="74"/>
      <c r="CD210" s="74"/>
      <c r="CE210" s="74"/>
      <c r="CF210" s="74"/>
      <c r="CG210" s="74"/>
      <c r="CH210" s="74"/>
      <c r="CI210" s="74"/>
      <c r="CJ210" s="74"/>
      <c r="CK210" s="74"/>
      <c r="CL210" s="74"/>
      <c r="CM210" s="74"/>
      <c r="CN210" s="74"/>
      <c r="CO210" s="74"/>
      <c r="CP210" s="74"/>
      <c r="CQ210" s="74"/>
      <c r="CR210" s="74"/>
      <c r="CS210" s="74"/>
      <c r="CT210" s="74"/>
      <c r="CU210" s="74"/>
      <c r="CV210" s="74"/>
      <c r="CW210" s="74"/>
      <c r="CX210" s="74"/>
      <c r="CY210" s="74"/>
      <c r="CZ210" s="74"/>
      <c r="DA210" s="74"/>
      <c r="DB210" s="74"/>
      <c r="DC210" s="74"/>
    </row>
    <row r="211" spans="1:107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  <c r="BX211" s="74"/>
      <c r="BY211" s="74"/>
      <c r="BZ211" s="74"/>
      <c r="CA211" s="74"/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/>
      <c r="CP211" s="74"/>
      <c r="CQ211" s="74"/>
      <c r="CR211" s="74"/>
      <c r="CS211" s="74"/>
      <c r="CT211" s="74"/>
      <c r="CU211" s="74"/>
      <c r="CV211" s="74"/>
      <c r="CW211" s="74"/>
      <c r="CX211" s="74"/>
      <c r="CY211" s="74"/>
      <c r="CZ211" s="74"/>
      <c r="DA211" s="74"/>
      <c r="DB211" s="74"/>
      <c r="DC211" s="74"/>
    </row>
    <row r="212" spans="1:107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</row>
    <row r="213" spans="1:107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  <c r="BX213" s="74"/>
      <c r="BY213" s="74"/>
      <c r="BZ213" s="74"/>
      <c r="CA213" s="74"/>
      <c r="CB213" s="74"/>
      <c r="CC213" s="74"/>
      <c r="CD213" s="74"/>
      <c r="CE213" s="74"/>
      <c r="CF213" s="74"/>
      <c r="CG213" s="74"/>
      <c r="CH213" s="74"/>
      <c r="CI213" s="74"/>
      <c r="CJ213" s="74"/>
      <c r="CK213" s="74"/>
      <c r="CL213" s="74"/>
      <c r="CM213" s="74"/>
      <c r="CN213" s="74"/>
      <c r="CO213" s="74"/>
      <c r="CP213" s="74"/>
      <c r="CQ213" s="74"/>
      <c r="CR213" s="74"/>
      <c r="CS213" s="74"/>
      <c r="CT213" s="74"/>
      <c r="CU213" s="74"/>
      <c r="CV213" s="74"/>
      <c r="CW213" s="74"/>
      <c r="CX213" s="74"/>
      <c r="CY213" s="74"/>
      <c r="CZ213" s="74"/>
      <c r="DA213" s="74"/>
      <c r="DB213" s="74"/>
      <c r="DC213" s="74"/>
    </row>
    <row r="214" spans="1:107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74"/>
      <c r="BY214" s="74"/>
      <c r="BZ214" s="74"/>
      <c r="CA214" s="74"/>
      <c r="CB214" s="74"/>
      <c r="CC214" s="74"/>
      <c r="CD214" s="74"/>
      <c r="CE214" s="74"/>
      <c r="CF214" s="74"/>
      <c r="CG214" s="74"/>
      <c r="CH214" s="74"/>
      <c r="CI214" s="74"/>
      <c r="CJ214" s="74"/>
      <c r="CK214" s="74"/>
      <c r="CL214" s="74"/>
      <c r="CM214" s="74"/>
      <c r="CN214" s="74"/>
      <c r="CO214" s="74"/>
      <c r="CP214" s="74"/>
      <c r="CQ214" s="74"/>
      <c r="CR214" s="74"/>
      <c r="CS214" s="74"/>
      <c r="CT214" s="74"/>
      <c r="CU214" s="74"/>
      <c r="CV214" s="74"/>
      <c r="CW214" s="74"/>
      <c r="CX214" s="74"/>
      <c r="CY214" s="74"/>
      <c r="CZ214" s="74"/>
      <c r="DA214" s="74"/>
      <c r="DB214" s="74"/>
      <c r="DC214" s="74"/>
    </row>
    <row r="215" spans="1:107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  <c r="BX215" s="74"/>
      <c r="BY215" s="74"/>
      <c r="BZ215" s="74"/>
      <c r="CA215" s="74"/>
      <c r="CB215" s="74"/>
      <c r="CC215" s="74"/>
      <c r="CD215" s="74"/>
      <c r="CE215" s="74"/>
      <c r="CF215" s="74"/>
      <c r="CG215" s="74"/>
      <c r="CH215" s="74"/>
      <c r="CI215" s="74"/>
      <c r="CJ215" s="74"/>
      <c r="CK215" s="74"/>
      <c r="CL215" s="74"/>
      <c r="CM215" s="74"/>
      <c r="CN215" s="74"/>
      <c r="CO215" s="74"/>
      <c r="CP215" s="74"/>
      <c r="CQ215" s="74"/>
      <c r="CR215" s="74"/>
      <c r="CS215" s="74"/>
      <c r="CT215" s="74"/>
      <c r="CU215" s="74"/>
      <c r="CV215" s="74"/>
      <c r="CW215" s="74"/>
      <c r="CX215" s="74"/>
      <c r="CY215" s="74"/>
      <c r="CZ215" s="74"/>
      <c r="DA215" s="74"/>
      <c r="DB215" s="74"/>
      <c r="DC215" s="74"/>
    </row>
    <row r="216" spans="1:107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  <c r="CZ216" s="74"/>
      <c r="DA216" s="74"/>
      <c r="DB216" s="74"/>
      <c r="DC216" s="74"/>
    </row>
    <row r="217" spans="1:107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  <c r="BX217" s="74"/>
      <c r="BY217" s="74"/>
      <c r="BZ217" s="74"/>
      <c r="CA217" s="74"/>
      <c r="CB217" s="74"/>
      <c r="CC217" s="74"/>
      <c r="CD217" s="74"/>
      <c r="CE217" s="74"/>
      <c r="CF217" s="74"/>
      <c r="CG217" s="74"/>
      <c r="CH217" s="74"/>
      <c r="CI217" s="74"/>
      <c r="CJ217" s="74"/>
      <c r="CK217" s="74"/>
      <c r="CL217" s="74"/>
      <c r="CM217" s="74"/>
      <c r="CN217" s="74"/>
      <c r="CO217" s="74"/>
      <c r="CP217" s="74"/>
      <c r="CQ217" s="74"/>
      <c r="CR217" s="74"/>
      <c r="CS217" s="74"/>
      <c r="CT217" s="74"/>
      <c r="CU217" s="74"/>
      <c r="CV217" s="74"/>
      <c r="CW217" s="74"/>
      <c r="CX217" s="74"/>
      <c r="CY217" s="74"/>
      <c r="CZ217" s="74"/>
      <c r="DA217" s="74"/>
      <c r="DB217" s="74"/>
      <c r="DC217" s="74"/>
    </row>
    <row r="218" spans="1:107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  <c r="AL218" s="74"/>
      <c r="AM218" s="74"/>
      <c r="AN218" s="74"/>
      <c r="AO218" s="74"/>
      <c r="AP218" s="74"/>
      <c r="AQ218" s="74"/>
      <c r="AR218" s="74"/>
      <c r="AS218" s="74"/>
      <c r="AT218" s="74"/>
      <c r="AU218" s="74"/>
      <c r="AV218" s="74"/>
      <c r="AW218" s="74"/>
      <c r="AX218" s="74"/>
      <c r="AY218" s="74"/>
      <c r="AZ218" s="74"/>
      <c r="BA218" s="74"/>
      <c r="BB218" s="74"/>
      <c r="BC218" s="74"/>
      <c r="BD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  <c r="BX218" s="74"/>
      <c r="BY218" s="74"/>
      <c r="BZ218" s="74"/>
      <c r="CA218" s="74"/>
      <c r="CB218" s="74"/>
      <c r="CC218" s="74"/>
      <c r="CD218" s="74"/>
      <c r="CE218" s="74"/>
      <c r="CF218" s="74"/>
      <c r="CG218" s="74"/>
      <c r="CH218" s="74"/>
      <c r="CI218" s="74"/>
      <c r="CJ218" s="74"/>
      <c r="CK218" s="74"/>
      <c r="CL218" s="74"/>
      <c r="CM218" s="74"/>
      <c r="CN218" s="74"/>
      <c r="CO218" s="74"/>
      <c r="CP218" s="74"/>
      <c r="CQ218" s="74"/>
      <c r="CR218" s="74"/>
      <c r="CS218" s="74"/>
      <c r="CT218" s="74"/>
      <c r="CU218" s="74"/>
      <c r="CV218" s="74"/>
      <c r="CW218" s="74"/>
      <c r="CX218" s="74"/>
      <c r="CY218" s="74"/>
      <c r="CZ218" s="74"/>
      <c r="DA218" s="74"/>
      <c r="DB218" s="74"/>
      <c r="DC218" s="74"/>
    </row>
    <row r="219" spans="1:107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  <c r="BX219" s="74"/>
      <c r="BY219" s="74"/>
      <c r="BZ219" s="74"/>
      <c r="CA219" s="74"/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/>
      <c r="CM219" s="74"/>
      <c r="CN219" s="74"/>
      <c r="CO219" s="74"/>
      <c r="CP219" s="74"/>
      <c r="CQ219" s="74"/>
      <c r="CR219" s="74"/>
      <c r="CS219" s="74"/>
      <c r="CT219" s="74"/>
      <c r="CU219" s="74"/>
      <c r="CV219" s="74"/>
      <c r="CW219" s="74"/>
      <c r="CX219" s="74"/>
      <c r="CY219" s="74"/>
      <c r="CZ219" s="74"/>
      <c r="DA219" s="74"/>
      <c r="DB219" s="74"/>
      <c r="DC219" s="74"/>
    </row>
    <row r="220" spans="1:107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  <c r="AL220" s="74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  <c r="BX220" s="74"/>
      <c r="BY220" s="74"/>
      <c r="BZ220" s="74"/>
      <c r="CA220" s="74"/>
      <c r="CB220" s="74"/>
      <c r="CC220" s="74"/>
      <c r="CD220" s="74"/>
      <c r="CE220" s="74"/>
      <c r="CF220" s="74"/>
      <c r="CG220" s="74"/>
      <c r="CH220" s="74"/>
      <c r="CI220" s="74"/>
      <c r="CJ220" s="74"/>
      <c r="CK220" s="74"/>
      <c r="CL220" s="74"/>
      <c r="CM220" s="74"/>
      <c r="CN220" s="74"/>
      <c r="CO220" s="74"/>
      <c r="CP220" s="74"/>
      <c r="CQ220" s="74"/>
      <c r="CR220" s="74"/>
      <c r="CS220" s="74"/>
      <c r="CT220" s="74"/>
      <c r="CU220" s="74"/>
      <c r="CV220" s="74"/>
      <c r="CW220" s="74"/>
      <c r="CX220" s="74"/>
      <c r="CY220" s="74"/>
      <c r="CZ220" s="74"/>
      <c r="DA220" s="74"/>
      <c r="DB220" s="74"/>
      <c r="DC220" s="74"/>
    </row>
    <row r="221" spans="1:107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  <c r="AL221" s="74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74"/>
      <c r="BD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  <c r="BX221" s="74"/>
      <c r="BY221" s="74"/>
      <c r="BZ221" s="74"/>
      <c r="CA221" s="74"/>
      <c r="CB221" s="74"/>
      <c r="CC221" s="74"/>
      <c r="CD221" s="74"/>
      <c r="CE221" s="74"/>
      <c r="CF221" s="74"/>
      <c r="CG221" s="74"/>
      <c r="CH221" s="74"/>
      <c r="CI221" s="74"/>
      <c r="CJ221" s="74"/>
      <c r="CK221" s="74"/>
      <c r="CL221" s="74"/>
      <c r="CM221" s="74"/>
      <c r="CN221" s="74"/>
      <c r="CO221" s="74"/>
      <c r="CP221" s="74"/>
      <c r="CQ221" s="74"/>
      <c r="CR221" s="74"/>
      <c r="CS221" s="74"/>
      <c r="CT221" s="74"/>
      <c r="CU221" s="74"/>
      <c r="CV221" s="74"/>
      <c r="CW221" s="74"/>
      <c r="CX221" s="74"/>
      <c r="CY221" s="74"/>
      <c r="CZ221" s="74"/>
      <c r="DA221" s="74"/>
      <c r="DB221" s="74"/>
      <c r="DC221" s="74"/>
    </row>
    <row r="222" spans="1:107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  <c r="AL222" s="74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74"/>
      <c r="BD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  <c r="BX222" s="74"/>
      <c r="BY222" s="74"/>
      <c r="BZ222" s="74"/>
      <c r="CA222" s="74"/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74"/>
      <c r="CS222" s="74"/>
      <c r="CT222" s="74"/>
      <c r="CU222" s="74"/>
      <c r="CV222" s="74"/>
      <c r="CW222" s="74"/>
      <c r="CX222" s="74"/>
      <c r="CY222" s="74"/>
      <c r="CZ222" s="74"/>
      <c r="DA222" s="74"/>
      <c r="DB222" s="74"/>
      <c r="DC222" s="74"/>
    </row>
    <row r="223" spans="1:107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  <c r="BX223" s="74"/>
      <c r="BY223" s="74"/>
      <c r="BZ223" s="74"/>
      <c r="CA223" s="74"/>
      <c r="CB223" s="74"/>
      <c r="CC223" s="74"/>
      <c r="CD223" s="74"/>
      <c r="CE223" s="74"/>
      <c r="CF223" s="74"/>
      <c r="CG223" s="74"/>
      <c r="CH223" s="74"/>
      <c r="CI223" s="74"/>
      <c r="CJ223" s="74"/>
      <c r="CK223" s="74"/>
      <c r="CL223" s="74"/>
      <c r="CM223" s="74"/>
      <c r="CN223" s="74"/>
      <c r="CO223" s="74"/>
      <c r="CP223" s="74"/>
      <c r="CQ223" s="74"/>
      <c r="CR223" s="74"/>
      <c r="CS223" s="74"/>
      <c r="CT223" s="74"/>
      <c r="CU223" s="74"/>
      <c r="CV223" s="74"/>
      <c r="CW223" s="74"/>
      <c r="CX223" s="74"/>
      <c r="CY223" s="74"/>
      <c r="CZ223" s="74"/>
      <c r="DA223" s="74"/>
      <c r="DB223" s="74"/>
      <c r="DC223" s="74"/>
    </row>
    <row r="224" spans="1:107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  <c r="AL224" s="74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74"/>
      <c r="BD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  <c r="BX224" s="74"/>
      <c r="BY224" s="74"/>
      <c r="BZ224" s="74"/>
      <c r="CA224" s="74"/>
      <c r="CB224" s="74"/>
      <c r="CC224" s="74"/>
      <c r="CD224" s="74"/>
      <c r="CE224" s="74"/>
      <c r="CF224" s="74"/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74"/>
      <c r="CS224" s="74"/>
      <c r="CT224" s="74"/>
      <c r="CU224" s="74"/>
      <c r="CV224" s="74"/>
      <c r="CW224" s="74"/>
      <c r="CX224" s="74"/>
      <c r="CY224" s="74"/>
      <c r="CZ224" s="74"/>
      <c r="DA224" s="74"/>
      <c r="DB224" s="74"/>
      <c r="DC224" s="74"/>
    </row>
    <row r="225" spans="1:107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  <c r="BX225" s="74"/>
      <c r="BY225" s="74"/>
      <c r="BZ225" s="74"/>
      <c r="CA225" s="74"/>
      <c r="CB225" s="74"/>
      <c r="CC225" s="74"/>
      <c r="CD225" s="74"/>
      <c r="CE225" s="74"/>
      <c r="CF225" s="74"/>
      <c r="CG225" s="74"/>
      <c r="CH225" s="74"/>
      <c r="CI225" s="74"/>
      <c r="CJ225" s="74"/>
      <c r="CK225" s="74"/>
      <c r="CL225" s="74"/>
      <c r="CM225" s="74"/>
      <c r="CN225" s="74"/>
      <c r="CO225" s="74"/>
      <c r="CP225" s="74"/>
      <c r="CQ225" s="74"/>
      <c r="CR225" s="74"/>
      <c r="CS225" s="74"/>
      <c r="CT225" s="74"/>
      <c r="CU225" s="74"/>
      <c r="CV225" s="74"/>
      <c r="CW225" s="74"/>
      <c r="CX225" s="74"/>
      <c r="CY225" s="74"/>
      <c r="CZ225" s="74"/>
      <c r="DA225" s="74"/>
      <c r="DB225" s="74"/>
      <c r="DC225" s="74"/>
    </row>
    <row r="226" spans="1:107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  <c r="AL226" s="74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74"/>
      <c r="BD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  <c r="BX226" s="74"/>
      <c r="BY226" s="74"/>
      <c r="BZ226" s="74"/>
      <c r="CA226" s="74"/>
      <c r="CB226" s="74"/>
      <c r="CC226" s="74"/>
      <c r="CD226" s="74"/>
      <c r="CE226" s="74"/>
      <c r="CF226" s="74"/>
      <c r="CG226" s="74"/>
      <c r="CH226" s="74"/>
      <c r="CI226" s="74"/>
      <c r="CJ226" s="74"/>
      <c r="CK226" s="74"/>
      <c r="CL226" s="74"/>
      <c r="CM226" s="74"/>
      <c r="CN226" s="74"/>
      <c r="CO226" s="74"/>
      <c r="CP226" s="74"/>
      <c r="CQ226" s="74"/>
      <c r="CR226" s="74"/>
      <c r="CS226" s="74"/>
      <c r="CT226" s="74"/>
      <c r="CU226" s="74"/>
      <c r="CV226" s="74"/>
      <c r="CW226" s="74"/>
      <c r="CX226" s="74"/>
      <c r="CY226" s="74"/>
      <c r="CZ226" s="74"/>
      <c r="DA226" s="74"/>
      <c r="DB226" s="74"/>
      <c r="DC226" s="74"/>
    </row>
    <row r="227" spans="1:107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  <c r="BX227" s="74"/>
      <c r="BY227" s="74"/>
      <c r="BZ227" s="74"/>
      <c r="CA227" s="74"/>
      <c r="CB227" s="74"/>
      <c r="CC227" s="74"/>
      <c r="CD227" s="74"/>
      <c r="CE227" s="74"/>
      <c r="CF227" s="74"/>
      <c r="CG227" s="74"/>
      <c r="CH227" s="74"/>
      <c r="CI227" s="74"/>
      <c r="CJ227" s="74"/>
      <c r="CK227" s="74"/>
      <c r="CL227" s="74"/>
      <c r="CM227" s="74"/>
      <c r="CN227" s="74"/>
      <c r="CO227" s="74"/>
      <c r="CP227" s="74"/>
      <c r="CQ227" s="74"/>
      <c r="CR227" s="74"/>
      <c r="CS227" s="74"/>
      <c r="CT227" s="74"/>
      <c r="CU227" s="74"/>
      <c r="CV227" s="74"/>
      <c r="CW227" s="74"/>
      <c r="CX227" s="74"/>
      <c r="CY227" s="74"/>
      <c r="CZ227" s="74"/>
      <c r="DA227" s="74"/>
      <c r="DB227" s="74"/>
      <c r="DC227" s="74"/>
    </row>
    <row r="228" spans="1:107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  <c r="AL228" s="74"/>
      <c r="AM228" s="74"/>
      <c r="AN228" s="74"/>
      <c r="AO228" s="74"/>
      <c r="AP228" s="74"/>
      <c r="AQ228" s="74"/>
      <c r="AR228" s="74"/>
      <c r="AS228" s="74"/>
      <c r="AT228" s="74"/>
      <c r="AU228" s="74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  <c r="CZ228" s="74"/>
      <c r="DA228" s="74"/>
      <c r="DB228" s="74"/>
      <c r="DC228" s="74"/>
    </row>
    <row r="229" spans="1:107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  <c r="CO229" s="74"/>
      <c r="CP229" s="74"/>
      <c r="CQ229" s="74"/>
      <c r="CR229" s="74"/>
      <c r="CS229" s="74"/>
      <c r="CT229" s="74"/>
      <c r="CU229" s="74"/>
      <c r="CV229" s="74"/>
      <c r="CW229" s="74"/>
      <c r="CX229" s="74"/>
      <c r="CY229" s="74"/>
      <c r="CZ229" s="74"/>
      <c r="DA229" s="74"/>
      <c r="DB229" s="74"/>
      <c r="DC229" s="74"/>
    </row>
    <row r="230" spans="1:107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  <c r="AL230" s="74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  <c r="CO230" s="74"/>
      <c r="CP230" s="74"/>
      <c r="CQ230" s="74"/>
      <c r="CR230" s="74"/>
      <c r="CS230" s="74"/>
      <c r="CT230" s="74"/>
      <c r="CU230" s="74"/>
      <c r="CV230" s="74"/>
      <c r="CW230" s="74"/>
      <c r="CX230" s="74"/>
      <c r="CY230" s="74"/>
      <c r="CZ230" s="74"/>
      <c r="DA230" s="74"/>
      <c r="DB230" s="74"/>
      <c r="DC230" s="74"/>
    </row>
    <row r="231" spans="1:107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  <c r="CZ231" s="74"/>
      <c r="DA231" s="74"/>
      <c r="DB231" s="74"/>
      <c r="DC231" s="74"/>
    </row>
    <row r="232" spans="1:107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74"/>
      <c r="CS232" s="74"/>
      <c r="CT232" s="74"/>
      <c r="CU232" s="74"/>
      <c r="CV232" s="74"/>
      <c r="CW232" s="74"/>
      <c r="CX232" s="74"/>
      <c r="CY232" s="74"/>
      <c r="CZ232" s="74"/>
      <c r="DA232" s="74"/>
      <c r="DB232" s="74"/>
      <c r="DC232" s="74"/>
    </row>
    <row r="233" spans="1:107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</row>
    <row r="234" spans="1:107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  <c r="AL234" s="74"/>
      <c r="AM234" s="74"/>
      <c r="AN234" s="74"/>
      <c r="AO234" s="74"/>
      <c r="AP234" s="74"/>
      <c r="AQ234" s="74"/>
      <c r="AR234" s="74"/>
      <c r="AS234" s="74"/>
      <c r="AT234" s="74"/>
      <c r="AU234" s="74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C234" s="74"/>
    </row>
    <row r="235" spans="1:107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BV235" s="74"/>
      <c r="BW235" s="74"/>
      <c r="BX235" s="74"/>
      <c r="BY235" s="74"/>
      <c r="BZ235" s="74"/>
      <c r="CA235" s="74"/>
      <c r="CB235" s="74"/>
      <c r="CC235" s="74"/>
      <c r="CD235" s="74"/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74"/>
      <c r="CS235" s="74"/>
      <c r="CT235" s="74"/>
      <c r="CU235" s="74"/>
      <c r="CV235" s="74"/>
      <c r="CW235" s="74"/>
      <c r="CX235" s="74"/>
      <c r="CY235" s="74"/>
      <c r="CZ235" s="74"/>
      <c r="DA235" s="74"/>
      <c r="DB235" s="74"/>
      <c r="DC235" s="74"/>
    </row>
    <row r="236" spans="1:107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  <c r="AL236" s="74"/>
      <c r="AM236" s="74"/>
      <c r="AN236" s="74"/>
      <c r="AO236" s="74"/>
      <c r="AP236" s="74"/>
      <c r="AQ236" s="74"/>
      <c r="AR236" s="74"/>
      <c r="AS236" s="74"/>
      <c r="AT236" s="74"/>
      <c r="AU236" s="74"/>
      <c r="AV236" s="74"/>
      <c r="AW236" s="74"/>
      <c r="AX236" s="74"/>
      <c r="AY236" s="74"/>
      <c r="AZ236" s="74"/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BV236" s="74"/>
      <c r="BW236" s="74"/>
      <c r="BX236" s="74"/>
      <c r="BY236" s="74"/>
      <c r="BZ236" s="74"/>
      <c r="CA236" s="74"/>
      <c r="CB236" s="74"/>
      <c r="CC236" s="74"/>
      <c r="CD236" s="74"/>
      <c r="CE236" s="74"/>
      <c r="CF236" s="74"/>
      <c r="CG236" s="74"/>
      <c r="CH236" s="74"/>
      <c r="CI236" s="74"/>
      <c r="CJ236" s="74"/>
      <c r="CK236" s="74"/>
      <c r="CL236" s="74"/>
      <c r="CM236" s="74"/>
      <c r="CN236" s="74"/>
      <c r="CO236" s="74"/>
      <c r="CP236" s="74"/>
      <c r="CQ236" s="74"/>
      <c r="CR236" s="74"/>
      <c r="CS236" s="74"/>
      <c r="CT236" s="74"/>
      <c r="CU236" s="74"/>
      <c r="CV236" s="74"/>
      <c r="CW236" s="74"/>
      <c r="CX236" s="74"/>
      <c r="CY236" s="74"/>
      <c r="CZ236" s="74"/>
      <c r="DA236" s="74"/>
      <c r="DB236" s="74"/>
      <c r="DC236" s="74"/>
    </row>
    <row r="237" spans="1:107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4"/>
      <c r="BH237" s="74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BV237" s="74"/>
      <c r="BW237" s="74"/>
      <c r="BX237" s="74"/>
      <c r="BY237" s="74"/>
      <c r="BZ237" s="74"/>
      <c r="CA237" s="74"/>
      <c r="CB237" s="74"/>
      <c r="CC237" s="74"/>
      <c r="CD237" s="74"/>
      <c r="CE237" s="74"/>
      <c r="CF237" s="74"/>
      <c r="CG237" s="74"/>
      <c r="CH237" s="74"/>
      <c r="CI237" s="74"/>
      <c r="CJ237" s="74"/>
      <c r="CK237" s="74"/>
      <c r="CL237" s="74"/>
      <c r="CM237" s="74"/>
      <c r="CN237" s="74"/>
      <c r="CO237" s="74"/>
      <c r="CP237" s="74"/>
      <c r="CQ237" s="74"/>
      <c r="CR237" s="74"/>
      <c r="CS237" s="74"/>
      <c r="CT237" s="74"/>
      <c r="CU237" s="74"/>
      <c r="CV237" s="74"/>
      <c r="CW237" s="74"/>
      <c r="CX237" s="74"/>
      <c r="CY237" s="74"/>
      <c r="CZ237" s="74"/>
      <c r="DA237" s="74"/>
      <c r="DB237" s="74"/>
      <c r="DC237" s="74"/>
    </row>
    <row r="238" spans="1:107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  <c r="AL238" s="74"/>
      <c r="AM238" s="74"/>
      <c r="AN238" s="74"/>
      <c r="AO238" s="74"/>
      <c r="AP238" s="74"/>
      <c r="AQ238" s="74"/>
      <c r="AR238" s="74"/>
      <c r="AS238" s="74"/>
      <c r="AT238" s="74"/>
      <c r="AU238" s="74"/>
      <c r="AV238" s="74"/>
      <c r="AW238" s="74"/>
      <c r="AX238" s="74"/>
      <c r="AY238" s="74"/>
      <c r="AZ238" s="74"/>
      <c r="BA238" s="74"/>
      <c r="BB238" s="74"/>
      <c r="BC238" s="74"/>
      <c r="BD238" s="74"/>
      <c r="BE238" s="74"/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BV238" s="74"/>
      <c r="BW238" s="74"/>
      <c r="BX238" s="74"/>
      <c r="BY238" s="74"/>
      <c r="BZ238" s="74"/>
      <c r="CA238" s="74"/>
      <c r="CB238" s="74"/>
      <c r="CC238" s="74"/>
      <c r="CD238" s="74"/>
      <c r="CE238" s="74"/>
      <c r="CF238" s="74"/>
      <c r="CG238" s="74"/>
      <c r="CH238" s="74"/>
      <c r="CI238" s="74"/>
      <c r="CJ238" s="74"/>
      <c r="CK238" s="74"/>
      <c r="CL238" s="74"/>
      <c r="CM238" s="74"/>
      <c r="CN238" s="74"/>
      <c r="CO238" s="74"/>
      <c r="CP238" s="74"/>
      <c r="CQ238" s="74"/>
      <c r="CR238" s="74"/>
      <c r="CS238" s="74"/>
      <c r="CT238" s="74"/>
      <c r="CU238" s="74"/>
      <c r="CV238" s="74"/>
      <c r="CW238" s="74"/>
      <c r="CX238" s="74"/>
      <c r="CY238" s="74"/>
      <c r="CZ238" s="74"/>
      <c r="DA238" s="74"/>
      <c r="DB238" s="74"/>
      <c r="DC238" s="74"/>
    </row>
    <row r="239" spans="1:107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4"/>
      <c r="BH239" s="74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BV239" s="74"/>
      <c r="BW239" s="74"/>
      <c r="BX239" s="74"/>
      <c r="BY239" s="74"/>
      <c r="BZ239" s="74"/>
      <c r="CA239" s="74"/>
      <c r="CB239" s="74"/>
      <c r="CC239" s="74"/>
      <c r="CD239" s="74"/>
      <c r="CE239" s="74"/>
      <c r="CF239" s="74"/>
      <c r="CG239" s="74"/>
      <c r="CH239" s="74"/>
      <c r="CI239" s="74"/>
      <c r="CJ239" s="74"/>
      <c r="CK239" s="74"/>
      <c r="CL239" s="74"/>
      <c r="CM239" s="74"/>
      <c r="CN239" s="74"/>
      <c r="CO239" s="74"/>
      <c r="CP239" s="74"/>
      <c r="CQ239" s="74"/>
      <c r="CR239" s="74"/>
      <c r="CS239" s="74"/>
      <c r="CT239" s="74"/>
      <c r="CU239" s="74"/>
      <c r="CV239" s="74"/>
      <c r="CW239" s="74"/>
      <c r="CX239" s="74"/>
      <c r="CY239" s="74"/>
      <c r="CZ239" s="74"/>
      <c r="DA239" s="74"/>
      <c r="DB239" s="74"/>
      <c r="DC239" s="74"/>
    </row>
    <row r="240" spans="1:107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BV240" s="74"/>
      <c r="BW240" s="74"/>
      <c r="BX240" s="74"/>
      <c r="BY240" s="74"/>
      <c r="BZ240" s="74"/>
      <c r="CA240" s="74"/>
      <c r="CB240" s="74"/>
      <c r="CC240" s="74"/>
      <c r="CD240" s="74"/>
      <c r="CE240" s="74"/>
      <c r="CF240" s="74"/>
      <c r="CG240" s="74"/>
      <c r="CH240" s="74"/>
      <c r="CI240" s="74"/>
      <c r="CJ240" s="74"/>
      <c r="CK240" s="74"/>
      <c r="CL240" s="74"/>
      <c r="CM240" s="74"/>
      <c r="CN240" s="74"/>
      <c r="CO240" s="74"/>
      <c r="CP240" s="74"/>
      <c r="CQ240" s="74"/>
      <c r="CR240" s="74"/>
      <c r="CS240" s="74"/>
      <c r="CT240" s="74"/>
      <c r="CU240" s="74"/>
      <c r="CV240" s="74"/>
      <c r="CW240" s="74"/>
      <c r="CX240" s="74"/>
      <c r="CY240" s="74"/>
      <c r="CZ240" s="74"/>
      <c r="DA240" s="74"/>
      <c r="DB240" s="74"/>
      <c r="DC240" s="74"/>
    </row>
    <row r="241" spans="1:107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4"/>
      <c r="BH241" s="74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BV241" s="74"/>
      <c r="BW241" s="74"/>
      <c r="BX241" s="74"/>
      <c r="BY241" s="74"/>
      <c r="BZ241" s="74"/>
      <c r="CA241" s="74"/>
      <c r="CB241" s="74"/>
      <c r="CC241" s="74"/>
      <c r="CD241" s="74"/>
      <c r="CE241" s="74"/>
      <c r="CF241" s="74"/>
      <c r="CG241" s="74"/>
      <c r="CH241" s="74"/>
      <c r="CI241" s="74"/>
      <c r="CJ241" s="74"/>
      <c r="CK241" s="74"/>
      <c r="CL241" s="74"/>
      <c r="CM241" s="74"/>
      <c r="CN241" s="74"/>
      <c r="CO241" s="74"/>
      <c r="CP241" s="74"/>
      <c r="CQ241" s="74"/>
      <c r="CR241" s="74"/>
      <c r="CS241" s="74"/>
      <c r="CT241" s="74"/>
      <c r="CU241" s="74"/>
      <c r="CV241" s="74"/>
      <c r="CW241" s="74"/>
      <c r="CX241" s="74"/>
      <c r="CY241" s="74"/>
      <c r="CZ241" s="74"/>
      <c r="DA241" s="74"/>
      <c r="DB241" s="74"/>
      <c r="DC241" s="74"/>
    </row>
    <row r="242" spans="1:107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  <c r="AL242" s="74"/>
      <c r="AM242" s="74"/>
      <c r="AN242" s="74"/>
      <c r="AO242" s="74"/>
      <c r="AP242" s="74"/>
      <c r="AQ242" s="74"/>
      <c r="AR242" s="74"/>
      <c r="AS242" s="74"/>
      <c r="AT242" s="74"/>
      <c r="AU242" s="74"/>
      <c r="AV242" s="74"/>
      <c r="AW242" s="74"/>
      <c r="AX242" s="74"/>
      <c r="AY242" s="74"/>
      <c r="AZ242" s="74"/>
      <c r="BA242" s="74"/>
      <c r="BB242" s="74"/>
      <c r="BC242" s="74"/>
      <c r="BD242" s="74"/>
      <c r="BE242" s="74"/>
      <c r="BF242" s="74"/>
      <c r="BG242" s="74"/>
      <c r="BH242" s="74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BV242" s="74"/>
      <c r="BW242" s="74"/>
      <c r="BX242" s="74"/>
      <c r="BY242" s="74"/>
      <c r="BZ242" s="74"/>
      <c r="CA242" s="74"/>
      <c r="CB242" s="74"/>
      <c r="CC242" s="74"/>
      <c r="CD242" s="74"/>
      <c r="CE242" s="74"/>
      <c r="CF242" s="74"/>
      <c r="CG242" s="74"/>
      <c r="CH242" s="74"/>
      <c r="CI242" s="74"/>
      <c r="CJ242" s="74"/>
      <c r="CK242" s="74"/>
      <c r="CL242" s="74"/>
      <c r="CM242" s="74"/>
      <c r="CN242" s="74"/>
      <c r="CO242" s="74"/>
      <c r="CP242" s="74"/>
      <c r="CQ242" s="74"/>
      <c r="CR242" s="74"/>
      <c r="CS242" s="74"/>
      <c r="CT242" s="74"/>
      <c r="CU242" s="74"/>
      <c r="CV242" s="74"/>
      <c r="CW242" s="74"/>
      <c r="CX242" s="74"/>
      <c r="CY242" s="74"/>
      <c r="CZ242" s="74"/>
      <c r="DA242" s="74"/>
      <c r="DB242" s="74"/>
      <c r="DC242" s="74"/>
    </row>
    <row r="243" spans="1:107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  <c r="AL243" s="74"/>
      <c r="AM243" s="74"/>
      <c r="AN243" s="74"/>
      <c r="AO243" s="74"/>
      <c r="AP243" s="74"/>
      <c r="AQ243" s="74"/>
      <c r="AR243" s="74"/>
      <c r="AS243" s="74"/>
      <c r="AT243" s="74"/>
      <c r="AU243" s="74"/>
      <c r="AV243" s="74"/>
      <c r="AW243" s="74"/>
      <c r="AX243" s="74"/>
      <c r="AY243" s="74"/>
      <c r="AZ243" s="74"/>
      <c r="BA243" s="74"/>
      <c r="BB243" s="74"/>
      <c r="BC243" s="74"/>
      <c r="BD243" s="74"/>
      <c r="BE243" s="74"/>
      <c r="BF243" s="74"/>
      <c r="BG243" s="74"/>
      <c r="BH243" s="74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BV243" s="74"/>
      <c r="BW243" s="74"/>
      <c r="BX243" s="74"/>
      <c r="BY243" s="74"/>
      <c r="BZ243" s="74"/>
      <c r="CA243" s="74"/>
      <c r="CB243" s="74"/>
      <c r="CC243" s="74"/>
      <c r="CD243" s="74"/>
      <c r="CE243" s="74"/>
      <c r="CF243" s="74"/>
      <c r="CG243" s="74"/>
      <c r="CH243" s="74"/>
      <c r="CI243" s="74"/>
      <c r="CJ243" s="74"/>
      <c r="CK243" s="74"/>
      <c r="CL243" s="74"/>
      <c r="CM243" s="74"/>
      <c r="CN243" s="74"/>
      <c r="CO243" s="74"/>
      <c r="CP243" s="74"/>
      <c r="CQ243" s="74"/>
      <c r="CR243" s="74"/>
      <c r="CS243" s="74"/>
      <c r="CT243" s="74"/>
      <c r="CU243" s="74"/>
      <c r="CV243" s="74"/>
      <c r="CW243" s="74"/>
      <c r="CX243" s="74"/>
      <c r="CY243" s="74"/>
      <c r="CZ243" s="74"/>
      <c r="DA243" s="74"/>
      <c r="DB243" s="74"/>
      <c r="DC243" s="74"/>
    </row>
    <row r="244" spans="1:107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  <c r="AL244" s="74"/>
      <c r="AM244" s="74"/>
      <c r="AN244" s="74"/>
      <c r="AO244" s="74"/>
      <c r="AP244" s="74"/>
      <c r="AQ244" s="74"/>
      <c r="AR244" s="74"/>
      <c r="AS244" s="74"/>
      <c r="AT244" s="74"/>
      <c r="AU244" s="74"/>
      <c r="AV244" s="74"/>
      <c r="AW244" s="74"/>
      <c r="AX244" s="74"/>
      <c r="AY244" s="74"/>
      <c r="AZ244" s="74"/>
      <c r="BA244" s="74"/>
      <c r="BB244" s="74"/>
      <c r="BC244" s="74"/>
      <c r="BD244" s="74"/>
      <c r="BE244" s="74"/>
      <c r="BF244" s="74"/>
      <c r="BG244" s="74"/>
      <c r="BH244" s="74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BV244" s="74"/>
      <c r="BW244" s="74"/>
      <c r="BX244" s="74"/>
      <c r="BY244" s="74"/>
      <c r="BZ244" s="74"/>
      <c r="CA244" s="74"/>
      <c r="CB244" s="74"/>
      <c r="CC244" s="74"/>
      <c r="CD244" s="74"/>
      <c r="CE244" s="74"/>
      <c r="CF244" s="74"/>
      <c r="CG244" s="74"/>
      <c r="CH244" s="74"/>
      <c r="CI244" s="74"/>
      <c r="CJ244" s="74"/>
      <c r="CK244" s="74"/>
      <c r="CL244" s="74"/>
      <c r="CM244" s="74"/>
      <c r="CN244" s="74"/>
      <c r="CO244" s="74"/>
      <c r="CP244" s="74"/>
      <c r="CQ244" s="74"/>
      <c r="CR244" s="74"/>
      <c r="CS244" s="74"/>
      <c r="CT244" s="74"/>
      <c r="CU244" s="74"/>
      <c r="CV244" s="74"/>
      <c r="CW244" s="74"/>
      <c r="CX244" s="74"/>
      <c r="CY244" s="74"/>
      <c r="CZ244" s="74"/>
      <c r="DA244" s="74"/>
      <c r="DB244" s="74"/>
      <c r="DC244" s="74"/>
    </row>
    <row r="245" spans="1:107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4"/>
      <c r="BH245" s="74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BV245" s="74"/>
      <c r="BW245" s="74"/>
      <c r="BX245" s="74"/>
      <c r="BY245" s="74"/>
      <c r="BZ245" s="74"/>
      <c r="CA245" s="74"/>
      <c r="CB245" s="74"/>
      <c r="CC245" s="74"/>
      <c r="CD245" s="74"/>
      <c r="CE245" s="74"/>
      <c r="CF245" s="74"/>
      <c r="CG245" s="74"/>
      <c r="CH245" s="74"/>
      <c r="CI245" s="74"/>
      <c r="CJ245" s="74"/>
      <c r="CK245" s="74"/>
      <c r="CL245" s="74"/>
      <c r="CM245" s="74"/>
      <c r="CN245" s="74"/>
      <c r="CO245" s="74"/>
      <c r="CP245" s="74"/>
      <c r="CQ245" s="74"/>
      <c r="CR245" s="74"/>
      <c r="CS245" s="74"/>
      <c r="CT245" s="74"/>
      <c r="CU245" s="74"/>
      <c r="CV245" s="74"/>
      <c r="CW245" s="74"/>
      <c r="CX245" s="74"/>
      <c r="CY245" s="74"/>
      <c r="CZ245" s="74"/>
      <c r="DA245" s="74"/>
      <c r="DB245" s="74"/>
      <c r="DC245" s="74"/>
    </row>
    <row r="246" spans="1:107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/>
      <c r="CM246" s="74"/>
      <c r="CN246" s="74"/>
      <c r="CO246" s="74"/>
      <c r="CP246" s="74"/>
      <c r="CQ246" s="74"/>
      <c r="CR246" s="74"/>
      <c r="CS246" s="74"/>
      <c r="CT246" s="74"/>
      <c r="CU246" s="74"/>
      <c r="CV246" s="74"/>
      <c r="CW246" s="74"/>
      <c r="CX246" s="74"/>
      <c r="CY246" s="74"/>
      <c r="CZ246" s="74"/>
      <c r="DA246" s="74"/>
      <c r="DB246" s="74"/>
      <c r="DC246" s="74"/>
    </row>
    <row r="247" spans="1:107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74"/>
      <c r="BY247" s="74"/>
      <c r="BZ247" s="74"/>
      <c r="CA247" s="74"/>
      <c r="CB247" s="74"/>
      <c r="CC247" s="74"/>
      <c r="CD247" s="74"/>
      <c r="CE247" s="74"/>
      <c r="CF247" s="74"/>
      <c r="CG247" s="74"/>
      <c r="CH247" s="74"/>
      <c r="CI247" s="74"/>
      <c r="CJ247" s="74"/>
      <c r="CK247" s="74"/>
      <c r="CL247" s="74"/>
      <c r="CM247" s="74"/>
      <c r="CN247" s="74"/>
      <c r="CO247" s="74"/>
      <c r="CP247" s="74"/>
      <c r="CQ247" s="74"/>
      <c r="CR247" s="74"/>
      <c r="CS247" s="74"/>
      <c r="CT247" s="74"/>
      <c r="CU247" s="74"/>
      <c r="CV247" s="74"/>
      <c r="CW247" s="74"/>
      <c r="CX247" s="74"/>
      <c r="CY247" s="74"/>
      <c r="CZ247" s="74"/>
      <c r="DA247" s="74"/>
      <c r="DB247" s="74"/>
      <c r="DC247" s="74"/>
    </row>
    <row r="248" spans="1:107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74"/>
      <c r="CU248" s="74"/>
      <c r="CV248" s="74"/>
      <c r="CW248" s="74"/>
      <c r="CX248" s="74"/>
      <c r="CY248" s="74"/>
      <c r="CZ248" s="74"/>
      <c r="DA248" s="74"/>
      <c r="DB248" s="74"/>
      <c r="DC248" s="74"/>
    </row>
    <row r="249" spans="1:107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  <c r="CD249" s="74"/>
      <c r="CE249" s="74"/>
      <c r="CF249" s="74"/>
      <c r="CG249" s="74"/>
      <c r="CH249" s="74"/>
      <c r="CI249" s="74"/>
      <c r="CJ249" s="74"/>
      <c r="CK249" s="74"/>
      <c r="CL249" s="74"/>
      <c r="CM249" s="74"/>
      <c r="CN249" s="74"/>
      <c r="CO249" s="74"/>
      <c r="CP249" s="74"/>
      <c r="CQ249" s="74"/>
      <c r="CR249" s="74"/>
      <c r="CS249" s="74"/>
      <c r="CT249" s="74"/>
      <c r="CU249" s="74"/>
      <c r="CV249" s="74"/>
      <c r="CW249" s="74"/>
      <c r="CX249" s="74"/>
      <c r="CY249" s="74"/>
      <c r="CZ249" s="74"/>
      <c r="DA249" s="74"/>
      <c r="DB249" s="74"/>
      <c r="DC249" s="74"/>
    </row>
    <row r="250" spans="1:107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  <c r="CD250" s="74"/>
      <c r="CE250" s="74"/>
      <c r="CF250" s="74"/>
      <c r="CG250" s="74"/>
      <c r="CH250" s="74"/>
      <c r="CI250" s="74"/>
      <c r="CJ250" s="74"/>
      <c r="CK250" s="74"/>
      <c r="CL250" s="74"/>
      <c r="CM250" s="74"/>
      <c r="CN250" s="74"/>
      <c r="CO250" s="74"/>
      <c r="CP250" s="74"/>
      <c r="CQ250" s="74"/>
      <c r="CR250" s="74"/>
      <c r="CS250" s="74"/>
      <c r="CT250" s="74"/>
      <c r="CU250" s="74"/>
      <c r="CV250" s="74"/>
      <c r="CW250" s="74"/>
      <c r="CX250" s="74"/>
      <c r="CY250" s="74"/>
      <c r="CZ250" s="74"/>
      <c r="DA250" s="74"/>
      <c r="DB250" s="74"/>
      <c r="DC250" s="74"/>
    </row>
    <row r="251" spans="1:107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  <c r="CD251" s="74"/>
      <c r="CE251" s="74"/>
      <c r="CF251" s="74"/>
      <c r="CG251" s="74"/>
      <c r="CH251" s="74"/>
      <c r="CI251" s="74"/>
      <c r="CJ251" s="74"/>
      <c r="CK251" s="74"/>
      <c r="CL251" s="74"/>
      <c r="CM251" s="74"/>
      <c r="CN251" s="74"/>
      <c r="CO251" s="74"/>
      <c r="CP251" s="74"/>
      <c r="CQ251" s="74"/>
      <c r="CR251" s="74"/>
      <c r="CS251" s="74"/>
      <c r="CT251" s="74"/>
      <c r="CU251" s="74"/>
      <c r="CV251" s="74"/>
      <c r="CW251" s="74"/>
      <c r="CX251" s="74"/>
      <c r="CY251" s="74"/>
      <c r="CZ251" s="74"/>
      <c r="DA251" s="74"/>
      <c r="DB251" s="74"/>
      <c r="DC251" s="74"/>
    </row>
    <row r="252" spans="1:107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  <c r="CD252" s="74"/>
      <c r="CE252" s="74"/>
      <c r="CF252" s="74"/>
      <c r="CG252" s="74"/>
      <c r="CH252" s="74"/>
      <c r="CI252" s="74"/>
      <c r="CJ252" s="74"/>
      <c r="CK252" s="74"/>
      <c r="CL252" s="74"/>
      <c r="CM252" s="74"/>
      <c r="CN252" s="74"/>
      <c r="CO252" s="74"/>
      <c r="CP252" s="74"/>
      <c r="CQ252" s="74"/>
      <c r="CR252" s="74"/>
      <c r="CS252" s="74"/>
      <c r="CT252" s="74"/>
      <c r="CU252" s="74"/>
      <c r="CV252" s="74"/>
      <c r="CW252" s="74"/>
      <c r="CX252" s="74"/>
      <c r="CY252" s="74"/>
      <c r="CZ252" s="74"/>
      <c r="DA252" s="74"/>
      <c r="DB252" s="74"/>
      <c r="DC252" s="74"/>
    </row>
    <row r="253" spans="1:107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  <c r="CD253" s="74"/>
      <c r="CE253" s="74"/>
      <c r="CF253" s="74"/>
      <c r="CG253" s="74"/>
      <c r="CH253" s="74"/>
      <c r="CI253" s="74"/>
      <c r="CJ253" s="74"/>
      <c r="CK253" s="74"/>
      <c r="CL253" s="74"/>
      <c r="CM253" s="74"/>
      <c r="CN253" s="74"/>
      <c r="CO253" s="74"/>
      <c r="CP253" s="74"/>
      <c r="CQ253" s="74"/>
      <c r="CR253" s="74"/>
      <c r="CS253" s="74"/>
      <c r="CT253" s="74"/>
      <c r="CU253" s="74"/>
      <c r="CV253" s="74"/>
      <c r="CW253" s="74"/>
      <c r="CX253" s="74"/>
      <c r="CY253" s="74"/>
      <c r="CZ253" s="74"/>
      <c r="DA253" s="74"/>
      <c r="DB253" s="74"/>
      <c r="DC253" s="74"/>
    </row>
    <row r="254" spans="1:107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  <c r="CD254" s="74"/>
      <c r="CE254" s="74"/>
      <c r="CF254" s="74"/>
      <c r="CG254" s="74"/>
      <c r="CH254" s="74"/>
      <c r="CI254" s="74"/>
      <c r="CJ254" s="74"/>
      <c r="CK254" s="74"/>
      <c r="CL254" s="74"/>
      <c r="CM254" s="74"/>
      <c r="CN254" s="74"/>
      <c r="CO254" s="74"/>
      <c r="CP254" s="74"/>
      <c r="CQ254" s="74"/>
      <c r="CR254" s="74"/>
      <c r="CS254" s="74"/>
      <c r="CT254" s="74"/>
      <c r="CU254" s="74"/>
      <c r="CV254" s="74"/>
      <c r="CW254" s="74"/>
      <c r="CX254" s="74"/>
      <c r="CY254" s="74"/>
      <c r="CZ254" s="74"/>
      <c r="DA254" s="74"/>
      <c r="DB254" s="74"/>
      <c r="DC254" s="74"/>
    </row>
    <row r="255" spans="1:107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  <c r="CD255" s="74"/>
      <c r="CE255" s="74"/>
      <c r="CF255" s="74"/>
      <c r="CG255" s="74"/>
      <c r="CH255" s="74"/>
      <c r="CI255" s="74"/>
      <c r="CJ255" s="74"/>
      <c r="CK255" s="74"/>
      <c r="CL255" s="74"/>
      <c r="CM255" s="74"/>
      <c r="CN255" s="74"/>
      <c r="CO255" s="74"/>
      <c r="CP255" s="74"/>
      <c r="CQ255" s="74"/>
      <c r="CR255" s="74"/>
      <c r="CS255" s="74"/>
      <c r="CT255" s="74"/>
      <c r="CU255" s="74"/>
      <c r="CV255" s="74"/>
      <c r="CW255" s="74"/>
      <c r="CX255" s="74"/>
      <c r="CY255" s="74"/>
      <c r="CZ255" s="74"/>
      <c r="DA255" s="74"/>
      <c r="DB255" s="74"/>
      <c r="DC255" s="74"/>
    </row>
    <row r="256" spans="1:107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  <c r="CD256" s="74"/>
      <c r="CE256" s="74"/>
      <c r="CF256" s="74"/>
      <c r="CG256" s="74"/>
      <c r="CH256" s="74"/>
      <c r="CI256" s="74"/>
      <c r="CJ256" s="74"/>
      <c r="CK256" s="74"/>
      <c r="CL256" s="74"/>
      <c r="CM256" s="74"/>
      <c r="CN256" s="74"/>
      <c r="CO256" s="74"/>
      <c r="CP256" s="74"/>
      <c r="CQ256" s="74"/>
      <c r="CR256" s="74"/>
      <c r="CS256" s="74"/>
      <c r="CT256" s="74"/>
      <c r="CU256" s="74"/>
      <c r="CV256" s="74"/>
      <c r="CW256" s="74"/>
      <c r="CX256" s="74"/>
      <c r="CY256" s="74"/>
      <c r="CZ256" s="74"/>
      <c r="DA256" s="74"/>
      <c r="DB256" s="74"/>
      <c r="DC256" s="74"/>
    </row>
    <row r="257" spans="1:107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  <c r="CD257" s="74"/>
      <c r="CE257" s="74"/>
      <c r="CF257" s="74"/>
      <c r="CG257" s="74"/>
      <c r="CH257" s="74"/>
      <c r="CI257" s="74"/>
      <c r="CJ257" s="74"/>
      <c r="CK257" s="74"/>
      <c r="CL257" s="74"/>
      <c r="CM257" s="74"/>
      <c r="CN257" s="74"/>
      <c r="CO257" s="74"/>
      <c r="CP257" s="74"/>
      <c r="CQ257" s="74"/>
      <c r="CR257" s="74"/>
      <c r="CS257" s="74"/>
      <c r="CT257" s="74"/>
      <c r="CU257" s="74"/>
      <c r="CV257" s="74"/>
      <c r="CW257" s="74"/>
      <c r="CX257" s="74"/>
      <c r="CY257" s="74"/>
      <c r="CZ257" s="74"/>
      <c r="DA257" s="74"/>
      <c r="DB257" s="74"/>
      <c r="DC257" s="74"/>
    </row>
    <row r="258" spans="1:107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  <c r="CD258" s="74"/>
      <c r="CE258" s="74"/>
      <c r="CF258" s="74"/>
      <c r="CG258" s="74"/>
      <c r="CH258" s="74"/>
      <c r="CI258" s="74"/>
      <c r="CJ258" s="74"/>
      <c r="CK258" s="74"/>
      <c r="CL258" s="74"/>
      <c r="CM258" s="74"/>
      <c r="CN258" s="74"/>
      <c r="CO258" s="74"/>
      <c r="CP258" s="74"/>
      <c r="CQ258" s="74"/>
      <c r="CR258" s="74"/>
      <c r="CS258" s="74"/>
      <c r="CT258" s="74"/>
      <c r="CU258" s="74"/>
      <c r="CV258" s="74"/>
      <c r="CW258" s="74"/>
      <c r="CX258" s="74"/>
      <c r="CY258" s="74"/>
      <c r="CZ258" s="74"/>
      <c r="DA258" s="74"/>
      <c r="DB258" s="74"/>
      <c r="DC258" s="74"/>
    </row>
    <row r="259" spans="1:107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  <c r="CD259" s="74"/>
      <c r="CE259" s="74"/>
      <c r="CF259" s="74"/>
      <c r="CG259" s="74"/>
      <c r="CH259" s="74"/>
      <c r="CI259" s="74"/>
      <c r="CJ259" s="74"/>
      <c r="CK259" s="74"/>
      <c r="CL259" s="74"/>
      <c r="CM259" s="74"/>
      <c r="CN259" s="74"/>
      <c r="CO259" s="74"/>
      <c r="CP259" s="74"/>
      <c r="CQ259" s="74"/>
      <c r="CR259" s="74"/>
      <c r="CS259" s="74"/>
      <c r="CT259" s="74"/>
      <c r="CU259" s="74"/>
      <c r="CV259" s="74"/>
      <c r="CW259" s="74"/>
      <c r="CX259" s="74"/>
      <c r="CY259" s="74"/>
      <c r="CZ259" s="74"/>
      <c r="DA259" s="74"/>
      <c r="DB259" s="74"/>
      <c r="DC259" s="74"/>
    </row>
    <row r="260" spans="1:107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  <c r="AV260" s="74"/>
      <c r="AW260" s="74"/>
      <c r="AX260" s="74"/>
      <c r="AY260" s="74"/>
      <c r="AZ260" s="74"/>
      <c r="BA260" s="74"/>
      <c r="BB260" s="74"/>
      <c r="BC260" s="74"/>
      <c r="BD260" s="74"/>
      <c r="BE260" s="74"/>
      <c r="BF260" s="74"/>
      <c r="BG260" s="74"/>
      <c r="BH260" s="74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BV260" s="74"/>
      <c r="BW260" s="74"/>
      <c r="BX260" s="74"/>
      <c r="BY260" s="74"/>
      <c r="BZ260" s="74"/>
      <c r="CA260" s="74"/>
      <c r="CB260" s="74"/>
      <c r="CC260" s="74"/>
      <c r="CD260" s="74"/>
      <c r="CE260" s="74"/>
      <c r="CF260" s="74"/>
      <c r="CG260" s="74"/>
      <c r="CH260" s="74"/>
      <c r="CI260" s="74"/>
      <c r="CJ260" s="74"/>
      <c r="CK260" s="74"/>
      <c r="CL260" s="74"/>
      <c r="CM260" s="74"/>
      <c r="CN260" s="74"/>
      <c r="CO260" s="74"/>
      <c r="CP260" s="74"/>
      <c r="CQ260" s="74"/>
      <c r="CR260" s="74"/>
      <c r="CS260" s="74"/>
      <c r="CT260" s="74"/>
      <c r="CU260" s="74"/>
      <c r="CV260" s="74"/>
      <c r="CW260" s="74"/>
      <c r="CX260" s="74"/>
      <c r="CY260" s="74"/>
      <c r="CZ260" s="74"/>
      <c r="DA260" s="74"/>
      <c r="DB260" s="74"/>
      <c r="DC260" s="74"/>
    </row>
    <row r="261" spans="1:107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BV261" s="74"/>
      <c r="BW261" s="74"/>
      <c r="BX261" s="74"/>
      <c r="BY261" s="74"/>
      <c r="BZ261" s="74"/>
      <c r="CA261" s="74"/>
      <c r="CB261" s="74"/>
      <c r="CC261" s="74"/>
      <c r="CD261" s="74"/>
      <c r="CE261" s="74"/>
      <c r="CF261" s="74"/>
      <c r="CG261" s="74"/>
      <c r="CH261" s="74"/>
      <c r="CI261" s="74"/>
      <c r="CJ261" s="74"/>
      <c r="CK261" s="74"/>
      <c r="CL261" s="74"/>
      <c r="CM261" s="74"/>
      <c r="CN261" s="74"/>
      <c r="CO261" s="74"/>
      <c r="CP261" s="74"/>
      <c r="CQ261" s="74"/>
      <c r="CR261" s="74"/>
      <c r="CS261" s="74"/>
      <c r="CT261" s="74"/>
      <c r="CU261" s="74"/>
      <c r="CV261" s="74"/>
      <c r="CW261" s="74"/>
      <c r="CX261" s="74"/>
      <c r="CY261" s="74"/>
      <c r="CZ261" s="74"/>
      <c r="DA261" s="74"/>
      <c r="DB261" s="74"/>
      <c r="DC261" s="74"/>
    </row>
    <row r="262" spans="1:107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BV262" s="74"/>
      <c r="BW262" s="74"/>
      <c r="BX262" s="74"/>
      <c r="BY262" s="74"/>
      <c r="BZ262" s="74"/>
      <c r="CA262" s="74"/>
      <c r="CB262" s="74"/>
      <c r="CC262" s="74"/>
      <c r="CD262" s="74"/>
      <c r="CE262" s="74"/>
      <c r="CF262" s="74"/>
      <c r="CG262" s="74"/>
      <c r="CH262" s="74"/>
      <c r="CI262" s="74"/>
      <c r="CJ262" s="74"/>
      <c r="CK262" s="74"/>
      <c r="CL262" s="74"/>
      <c r="CM262" s="74"/>
      <c r="CN262" s="74"/>
      <c r="CO262" s="74"/>
      <c r="CP262" s="74"/>
      <c r="CQ262" s="74"/>
      <c r="CR262" s="74"/>
      <c r="CS262" s="74"/>
      <c r="CT262" s="74"/>
      <c r="CU262" s="74"/>
      <c r="CV262" s="74"/>
      <c r="CW262" s="74"/>
      <c r="CX262" s="74"/>
      <c r="CY262" s="74"/>
      <c r="CZ262" s="74"/>
      <c r="DA262" s="74"/>
      <c r="DB262" s="74"/>
      <c r="DC262" s="74"/>
    </row>
    <row r="263" spans="1:107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4"/>
      <c r="BH263" s="74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BV263" s="74"/>
      <c r="BW263" s="74"/>
      <c r="BX263" s="74"/>
      <c r="BY263" s="74"/>
      <c r="BZ263" s="74"/>
      <c r="CA263" s="74"/>
      <c r="CB263" s="74"/>
      <c r="CC263" s="74"/>
      <c r="CD263" s="74"/>
      <c r="CE263" s="74"/>
      <c r="CF263" s="74"/>
      <c r="CG263" s="74"/>
      <c r="CH263" s="74"/>
      <c r="CI263" s="74"/>
      <c r="CJ263" s="74"/>
      <c r="CK263" s="74"/>
      <c r="CL263" s="74"/>
      <c r="CM263" s="74"/>
      <c r="CN263" s="74"/>
      <c r="CO263" s="74"/>
      <c r="CP263" s="74"/>
      <c r="CQ263" s="74"/>
      <c r="CR263" s="74"/>
      <c r="CS263" s="74"/>
      <c r="CT263" s="74"/>
      <c r="CU263" s="74"/>
      <c r="CV263" s="74"/>
      <c r="CW263" s="74"/>
      <c r="CX263" s="74"/>
      <c r="CY263" s="74"/>
      <c r="CZ263" s="74"/>
      <c r="DA263" s="74"/>
      <c r="DB263" s="74"/>
      <c r="DC263" s="74"/>
    </row>
    <row r="264" spans="1:107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  <c r="AV264" s="74"/>
      <c r="AW264" s="74"/>
      <c r="AX264" s="74"/>
      <c r="AY264" s="74"/>
      <c r="AZ264" s="7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BV264" s="74"/>
      <c r="BW264" s="74"/>
      <c r="BX264" s="74"/>
      <c r="BY264" s="74"/>
      <c r="BZ264" s="74"/>
      <c r="CA264" s="74"/>
      <c r="CB264" s="74"/>
      <c r="CC264" s="74"/>
      <c r="CD264" s="74"/>
      <c r="CE264" s="74"/>
      <c r="CF264" s="74"/>
      <c r="CG264" s="74"/>
      <c r="CH264" s="74"/>
      <c r="CI264" s="74"/>
      <c r="CJ264" s="74"/>
      <c r="CK264" s="74"/>
      <c r="CL264" s="74"/>
      <c r="CM264" s="74"/>
      <c r="CN264" s="74"/>
      <c r="CO264" s="74"/>
      <c r="CP264" s="74"/>
      <c r="CQ264" s="74"/>
      <c r="CR264" s="74"/>
      <c r="CS264" s="74"/>
      <c r="CT264" s="74"/>
      <c r="CU264" s="74"/>
      <c r="CV264" s="74"/>
      <c r="CW264" s="74"/>
      <c r="CX264" s="74"/>
      <c r="CY264" s="74"/>
      <c r="CZ264" s="74"/>
      <c r="DA264" s="74"/>
      <c r="DB264" s="74"/>
      <c r="DC264" s="74"/>
    </row>
    <row r="265" spans="1:107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  <c r="AV265" s="74"/>
      <c r="AW265" s="74"/>
      <c r="AX265" s="74"/>
      <c r="AY265" s="74"/>
      <c r="AZ265" s="74"/>
      <c r="BA265" s="74"/>
      <c r="BB265" s="74"/>
      <c r="BC265" s="74"/>
      <c r="BD265" s="74"/>
      <c r="BE265" s="74"/>
      <c r="BF265" s="74"/>
      <c r="BG265" s="74"/>
      <c r="BH265" s="74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BV265" s="74"/>
      <c r="BW265" s="74"/>
      <c r="BX265" s="74"/>
      <c r="BY265" s="74"/>
      <c r="BZ265" s="74"/>
      <c r="CA265" s="74"/>
      <c r="CB265" s="74"/>
      <c r="CC265" s="74"/>
      <c r="CD265" s="74"/>
      <c r="CE265" s="74"/>
      <c r="CF265" s="74"/>
      <c r="CG265" s="74"/>
      <c r="CH265" s="74"/>
      <c r="CI265" s="74"/>
      <c r="CJ265" s="74"/>
      <c r="CK265" s="74"/>
      <c r="CL265" s="74"/>
      <c r="CM265" s="74"/>
      <c r="CN265" s="74"/>
      <c r="CO265" s="74"/>
      <c r="CP265" s="74"/>
      <c r="CQ265" s="74"/>
      <c r="CR265" s="74"/>
      <c r="CS265" s="74"/>
      <c r="CT265" s="74"/>
      <c r="CU265" s="74"/>
      <c r="CV265" s="74"/>
      <c r="CW265" s="74"/>
      <c r="CX265" s="74"/>
      <c r="CY265" s="74"/>
      <c r="CZ265" s="74"/>
      <c r="DA265" s="74"/>
      <c r="DB265" s="74"/>
      <c r="DC265" s="74"/>
    </row>
    <row r="266" spans="1:107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  <c r="AV266" s="74"/>
      <c r="AW266" s="74"/>
      <c r="AX266" s="74"/>
      <c r="AY266" s="74"/>
      <c r="AZ266" s="74"/>
      <c r="BA266" s="74"/>
      <c r="BB266" s="74"/>
      <c r="BC266" s="74"/>
      <c r="BD266" s="74"/>
      <c r="BE266" s="74"/>
      <c r="BF266" s="74"/>
      <c r="BG266" s="74"/>
      <c r="BH266" s="74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BV266" s="74"/>
      <c r="BW266" s="74"/>
      <c r="BX266" s="74"/>
      <c r="BY266" s="74"/>
      <c r="BZ266" s="74"/>
      <c r="CA266" s="74"/>
      <c r="CB266" s="74"/>
      <c r="CC266" s="74"/>
      <c r="CD266" s="74"/>
      <c r="CE266" s="74"/>
      <c r="CF266" s="74"/>
      <c r="CG266" s="74"/>
      <c r="CH266" s="74"/>
      <c r="CI266" s="74"/>
      <c r="CJ266" s="74"/>
      <c r="CK266" s="74"/>
      <c r="CL266" s="74"/>
      <c r="CM266" s="74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74"/>
      <c r="CZ266" s="74"/>
      <c r="DA266" s="74"/>
      <c r="DB266" s="74"/>
      <c r="DC266" s="74"/>
    </row>
    <row r="267" spans="1:107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4"/>
      <c r="BH267" s="74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BV267" s="74"/>
      <c r="BW267" s="74"/>
      <c r="BX267" s="74"/>
      <c r="BY267" s="74"/>
      <c r="BZ267" s="74"/>
      <c r="CA267" s="74"/>
      <c r="CB267" s="74"/>
      <c r="CC267" s="74"/>
      <c r="CD267" s="74"/>
      <c r="CE267" s="74"/>
      <c r="CF267" s="74"/>
      <c r="CG267" s="74"/>
      <c r="CH267" s="74"/>
      <c r="CI267" s="74"/>
      <c r="CJ267" s="74"/>
      <c r="CK267" s="74"/>
      <c r="CL267" s="74"/>
      <c r="CM267" s="74"/>
      <c r="CN267" s="74"/>
      <c r="CO267" s="74"/>
      <c r="CP267" s="74"/>
      <c r="CQ267" s="74"/>
      <c r="CR267" s="74"/>
      <c r="CS267" s="74"/>
      <c r="CT267" s="74"/>
      <c r="CU267" s="74"/>
      <c r="CV267" s="74"/>
      <c r="CW267" s="74"/>
      <c r="CX267" s="74"/>
      <c r="CY267" s="74"/>
      <c r="CZ267" s="74"/>
      <c r="DA267" s="74"/>
      <c r="DB267" s="74"/>
      <c r="DC267" s="74"/>
    </row>
    <row r="268" spans="1:107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  <c r="AV268" s="74"/>
      <c r="AW268" s="74"/>
      <c r="AX268" s="74"/>
      <c r="AY268" s="74"/>
      <c r="AZ268" s="74"/>
      <c r="BA268" s="74"/>
      <c r="BB268" s="74"/>
      <c r="BC268" s="74"/>
      <c r="BD268" s="74"/>
      <c r="BE268" s="74"/>
      <c r="BF268" s="74"/>
      <c r="BG268" s="74"/>
      <c r="BH268" s="74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BV268" s="74"/>
      <c r="BW268" s="74"/>
      <c r="BX268" s="74"/>
      <c r="BY268" s="74"/>
      <c r="BZ268" s="74"/>
      <c r="CA268" s="74"/>
      <c r="CB268" s="74"/>
      <c r="CC268" s="74"/>
      <c r="CD268" s="74"/>
      <c r="CE268" s="74"/>
      <c r="CF268" s="74"/>
      <c r="CG268" s="74"/>
      <c r="CH268" s="74"/>
      <c r="CI268" s="74"/>
      <c r="CJ268" s="74"/>
      <c r="CK268" s="74"/>
      <c r="CL268" s="74"/>
      <c r="CM268" s="74"/>
      <c r="CN268" s="74"/>
      <c r="CO268" s="74"/>
      <c r="CP268" s="74"/>
      <c r="CQ268" s="74"/>
      <c r="CR268" s="74"/>
      <c r="CS268" s="74"/>
      <c r="CT268" s="74"/>
      <c r="CU268" s="74"/>
      <c r="CV268" s="74"/>
      <c r="CW268" s="74"/>
      <c r="CX268" s="74"/>
      <c r="CY268" s="74"/>
      <c r="CZ268" s="74"/>
      <c r="DA268" s="74"/>
      <c r="DB268" s="74"/>
      <c r="DC268" s="74"/>
    </row>
    <row r="269" spans="1:107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4"/>
      <c r="BH269" s="74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BV269" s="74"/>
      <c r="BW269" s="74"/>
      <c r="BX269" s="74"/>
      <c r="BY269" s="74"/>
      <c r="BZ269" s="74"/>
      <c r="CA269" s="74"/>
      <c r="CB269" s="74"/>
      <c r="CC269" s="74"/>
      <c r="CD269" s="74"/>
      <c r="CE269" s="74"/>
      <c r="CF269" s="74"/>
      <c r="CG269" s="74"/>
      <c r="CH269" s="74"/>
      <c r="CI269" s="74"/>
      <c r="CJ269" s="74"/>
      <c r="CK269" s="74"/>
      <c r="CL269" s="74"/>
      <c r="CM269" s="74"/>
      <c r="CN269" s="74"/>
      <c r="CO269" s="74"/>
      <c r="CP269" s="74"/>
      <c r="CQ269" s="74"/>
      <c r="CR269" s="74"/>
      <c r="CS269" s="74"/>
      <c r="CT269" s="74"/>
      <c r="CU269" s="74"/>
      <c r="CV269" s="74"/>
      <c r="CW269" s="74"/>
      <c r="CX269" s="74"/>
      <c r="CY269" s="74"/>
      <c r="CZ269" s="74"/>
      <c r="DA269" s="74"/>
      <c r="DB269" s="74"/>
      <c r="DC269" s="74"/>
    </row>
    <row r="270" spans="1:107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  <c r="AV270" s="74"/>
      <c r="AW270" s="74"/>
      <c r="AX270" s="74"/>
      <c r="AY270" s="74"/>
      <c r="AZ270" s="74"/>
      <c r="BA270" s="74"/>
      <c r="BB270" s="74"/>
      <c r="BC270" s="74"/>
      <c r="BD270" s="74"/>
      <c r="BE270" s="74"/>
      <c r="BF270" s="74"/>
      <c r="BG270" s="74"/>
      <c r="BH270" s="74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BV270" s="74"/>
      <c r="BW270" s="74"/>
      <c r="BX270" s="74"/>
      <c r="BY270" s="74"/>
      <c r="BZ270" s="74"/>
      <c r="CA270" s="74"/>
      <c r="CB270" s="74"/>
      <c r="CC270" s="74"/>
      <c r="CD270" s="74"/>
      <c r="CE270" s="74"/>
      <c r="CF270" s="74"/>
      <c r="CG270" s="74"/>
      <c r="CH270" s="74"/>
      <c r="CI270" s="74"/>
      <c r="CJ270" s="74"/>
      <c r="CK270" s="74"/>
      <c r="CL270" s="74"/>
      <c r="CM270" s="74"/>
      <c r="CN270" s="74"/>
      <c r="CO270" s="74"/>
      <c r="CP270" s="74"/>
      <c r="CQ270" s="74"/>
      <c r="CR270" s="74"/>
      <c r="CS270" s="74"/>
      <c r="CT270" s="74"/>
      <c r="CU270" s="74"/>
      <c r="CV270" s="74"/>
      <c r="CW270" s="74"/>
      <c r="CX270" s="74"/>
      <c r="CY270" s="74"/>
      <c r="CZ270" s="74"/>
      <c r="DA270" s="74"/>
      <c r="DB270" s="74"/>
      <c r="DC270" s="74"/>
    </row>
    <row r="271" spans="1:107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4"/>
      <c r="BH271" s="74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BV271" s="74"/>
      <c r="BW271" s="74"/>
      <c r="BX271" s="74"/>
      <c r="BY271" s="74"/>
      <c r="BZ271" s="74"/>
      <c r="CA271" s="74"/>
      <c r="CB271" s="74"/>
      <c r="CC271" s="74"/>
      <c r="CD271" s="74"/>
      <c r="CE271" s="74"/>
      <c r="CF271" s="74"/>
      <c r="CG271" s="74"/>
      <c r="CH271" s="74"/>
      <c r="CI271" s="74"/>
      <c r="CJ271" s="74"/>
      <c r="CK271" s="74"/>
      <c r="CL271" s="74"/>
      <c r="CM271" s="74"/>
      <c r="CN271" s="74"/>
      <c r="CO271" s="74"/>
      <c r="CP271" s="74"/>
      <c r="CQ271" s="74"/>
      <c r="CR271" s="74"/>
      <c r="CS271" s="74"/>
      <c r="CT271" s="74"/>
      <c r="CU271" s="74"/>
      <c r="CV271" s="74"/>
      <c r="CW271" s="74"/>
      <c r="CX271" s="74"/>
      <c r="CY271" s="74"/>
      <c r="CZ271" s="74"/>
      <c r="DA271" s="74"/>
      <c r="DB271" s="74"/>
      <c r="DC271" s="74"/>
    </row>
    <row r="272" spans="1:107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  <c r="AV272" s="74"/>
      <c r="AW272" s="74"/>
      <c r="AX272" s="74"/>
      <c r="AY272" s="74"/>
      <c r="AZ272" s="74"/>
      <c r="BA272" s="74"/>
      <c r="BB272" s="74"/>
      <c r="BC272" s="74"/>
      <c r="BD272" s="74"/>
      <c r="BE272" s="74"/>
      <c r="BF272" s="74"/>
      <c r="BG272" s="74"/>
      <c r="BH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BV272" s="74"/>
      <c r="BW272" s="74"/>
      <c r="BX272" s="74"/>
      <c r="BY272" s="74"/>
      <c r="BZ272" s="74"/>
      <c r="CA272" s="74"/>
      <c r="CB272" s="74"/>
      <c r="CC272" s="74"/>
      <c r="CD272" s="74"/>
      <c r="CE272" s="74"/>
      <c r="CF272" s="74"/>
      <c r="CG272" s="74"/>
      <c r="CH272" s="74"/>
      <c r="CI272" s="74"/>
      <c r="CJ272" s="74"/>
      <c r="CK272" s="74"/>
      <c r="CL272" s="74"/>
      <c r="CM272" s="74"/>
      <c r="CN272" s="74"/>
      <c r="CO272" s="74"/>
      <c r="CP272" s="74"/>
      <c r="CQ272" s="74"/>
      <c r="CR272" s="74"/>
      <c r="CS272" s="74"/>
      <c r="CT272" s="74"/>
      <c r="CU272" s="74"/>
      <c r="CV272" s="74"/>
      <c r="CW272" s="74"/>
      <c r="CX272" s="74"/>
      <c r="CY272" s="74"/>
      <c r="CZ272" s="74"/>
      <c r="DA272" s="74"/>
      <c r="DB272" s="74"/>
      <c r="DC272" s="74"/>
    </row>
    <row r="273" spans="1:107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4"/>
      <c r="BH273" s="74"/>
      <c r="BI273" s="74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BV273" s="74"/>
      <c r="BW273" s="74"/>
      <c r="BX273" s="74"/>
      <c r="BY273" s="74"/>
      <c r="BZ273" s="74"/>
      <c r="CA273" s="74"/>
      <c r="CB273" s="74"/>
      <c r="CC273" s="74"/>
      <c r="CD273" s="74"/>
      <c r="CE273" s="74"/>
      <c r="CF273" s="74"/>
      <c r="CG273" s="74"/>
      <c r="CH273" s="74"/>
      <c r="CI273" s="74"/>
      <c r="CJ273" s="74"/>
      <c r="CK273" s="74"/>
      <c r="CL273" s="74"/>
      <c r="CM273" s="74"/>
      <c r="CN273" s="74"/>
      <c r="CO273" s="74"/>
      <c r="CP273" s="74"/>
      <c r="CQ273" s="74"/>
      <c r="CR273" s="74"/>
      <c r="CS273" s="74"/>
      <c r="CT273" s="74"/>
      <c r="CU273" s="74"/>
      <c r="CV273" s="74"/>
      <c r="CW273" s="74"/>
      <c r="CX273" s="74"/>
      <c r="CY273" s="74"/>
      <c r="CZ273" s="74"/>
      <c r="DA273" s="74"/>
      <c r="DB273" s="74"/>
      <c r="DC273" s="74"/>
    </row>
    <row r="274" spans="1:107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4"/>
      <c r="BE274" s="74"/>
      <c r="BF274" s="74"/>
      <c r="BG274" s="74"/>
      <c r="BH274" s="74"/>
      <c r="BI274" s="74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BV274" s="74"/>
      <c r="BW274" s="74"/>
      <c r="BX274" s="74"/>
      <c r="BY274" s="74"/>
      <c r="BZ274" s="74"/>
      <c r="CA274" s="74"/>
      <c r="CB274" s="74"/>
      <c r="CC274" s="74"/>
      <c r="CD274" s="74"/>
      <c r="CE274" s="74"/>
      <c r="CF274" s="74"/>
      <c r="CG274" s="74"/>
      <c r="CH274" s="74"/>
      <c r="CI274" s="74"/>
      <c r="CJ274" s="74"/>
      <c r="CK274" s="74"/>
      <c r="CL274" s="74"/>
      <c r="CM274" s="74"/>
      <c r="CN274" s="74"/>
      <c r="CO274" s="74"/>
      <c r="CP274" s="74"/>
      <c r="CQ274" s="74"/>
      <c r="CR274" s="74"/>
      <c r="CS274" s="74"/>
      <c r="CT274" s="74"/>
      <c r="CU274" s="74"/>
      <c r="CV274" s="74"/>
      <c r="CW274" s="74"/>
      <c r="CX274" s="74"/>
      <c r="CY274" s="74"/>
      <c r="CZ274" s="74"/>
      <c r="DA274" s="74"/>
      <c r="DB274" s="74"/>
      <c r="DC274" s="74"/>
    </row>
    <row r="275" spans="1:107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4"/>
      <c r="BH275" s="74"/>
      <c r="BI275" s="74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BV275" s="74"/>
      <c r="BW275" s="74"/>
      <c r="BX275" s="74"/>
      <c r="BY275" s="74"/>
      <c r="BZ275" s="74"/>
      <c r="CA275" s="74"/>
      <c r="CB275" s="74"/>
      <c r="CC275" s="74"/>
      <c r="CD275" s="74"/>
      <c r="CE275" s="74"/>
      <c r="CF275" s="74"/>
      <c r="CG275" s="74"/>
      <c r="CH275" s="74"/>
      <c r="CI275" s="74"/>
      <c r="CJ275" s="74"/>
      <c r="CK275" s="74"/>
      <c r="CL275" s="74"/>
      <c r="CM275" s="74"/>
      <c r="CN275" s="74"/>
      <c r="CO275" s="74"/>
      <c r="CP275" s="74"/>
      <c r="CQ275" s="74"/>
      <c r="CR275" s="74"/>
      <c r="CS275" s="74"/>
      <c r="CT275" s="74"/>
      <c r="CU275" s="74"/>
      <c r="CV275" s="74"/>
      <c r="CW275" s="74"/>
      <c r="CX275" s="74"/>
      <c r="CY275" s="74"/>
      <c r="CZ275" s="74"/>
      <c r="DA275" s="74"/>
      <c r="DB275" s="74"/>
      <c r="DC275" s="74"/>
    </row>
    <row r="276" spans="1:107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  <c r="AV276" s="74"/>
      <c r="AW276" s="74"/>
      <c r="AX276" s="74"/>
      <c r="AY276" s="74"/>
      <c r="AZ276" s="74"/>
      <c r="BA276" s="74"/>
      <c r="BB276" s="74"/>
      <c r="BC276" s="74"/>
      <c r="BD276" s="74"/>
      <c r="BE276" s="74"/>
      <c r="BF276" s="74"/>
      <c r="BG276" s="74"/>
      <c r="BH276" s="74"/>
      <c r="BI276" s="74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BV276" s="74"/>
      <c r="BW276" s="74"/>
      <c r="BX276" s="74"/>
      <c r="BY276" s="74"/>
      <c r="BZ276" s="74"/>
      <c r="CA276" s="74"/>
      <c r="CB276" s="74"/>
      <c r="CC276" s="74"/>
      <c r="CD276" s="74"/>
      <c r="CE276" s="74"/>
      <c r="CF276" s="74"/>
      <c r="CG276" s="74"/>
      <c r="CH276" s="74"/>
      <c r="CI276" s="74"/>
      <c r="CJ276" s="74"/>
      <c r="CK276" s="74"/>
      <c r="CL276" s="74"/>
      <c r="CM276" s="74"/>
      <c r="CN276" s="74"/>
      <c r="CO276" s="74"/>
      <c r="CP276" s="74"/>
      <c r="CQ276" s="74"/>
      <c r="CR276" s="74"/>
      <c r="CS276" s="74"/>
      <c r="CT276" s="74"/>
      <c r="CU276" s="74"/>
      <c r="CV276" s="74"/>
      <c r="CW276" s="74"/>
      <c r="CX276" s="74"/>
      <c r="CY276" s="74"/>
      <c r="CZ276" s="74"/>
      <c r="DA276" s="74"/>
      <c r="DB276" s="74"/>
      <c r="DC276" s="74"/>
    </row>
    <row r="277" spans="1:107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4"/>
      <c r="BH277" s="74"/>
      <c r="BI277" s="74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BV277" s="74"/>
      <c r="BW277" s="74"/>
      <c r="BX277" s="74"/>
      <c r="BY277" s="74"/>
      <c r="BZ277" s="74"/>
      <c r="CA277" s="74"/>
      <c r="CB277" s="74"/>
      <c r="CC277" s="74"/>
      <c r="CD277" s="74"/>
      <c r="CE277" s="74"/>
      <c r="CF277" s="74"/>
      <c r="CG277" s="74"/>
      <c r="CH277" s="74"/>
      <c r="CI277" s="74"/>
      <c r="CJ277" s="74"/>
      <c r="CK277" s="74"/>
      <c r="CL277" s="74"/>
      <c r="CM277" s="74"/>
      <c r="CN277" s="74"/>
      <c r="CO277" s="74"/>
      <c r="CP277" s="74"/>
      <c r="CQ277" s="74"/>
      <c r="CR277" s="74"/>
      <c r="CS277" s="74"/>
      <c r="CT277" s="74"/>
      <c r="CU277" s="74"/>
      <c r="CV277" s="74"/>
      <c r="CW277" s="74"/>
      <c r="CX277" s="74"/>
      <c r="CY277" s="74"/>
      <c r="CZ277" s="74"/>
      <c r="DA277" s="74"/>
      <c r="DB277" s="74"/>
      <c r="DC277" s="74"/>
    </row>
    <row r="278" spans="1:107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  <c r="AV278" s="74"/>
      <c r="AW278" s="74"/>
      <c r="AX278" s="74"/>
      <c r="AY278" s="74"/>
      <c r="AZ278" s="74"/>
      <c r="BA278" s="74"/>
      <c r="BB278" s="74"/>
      <c r="BC278" s="74"/>
      <c r="BD278" s="74"/>
      <c r="BE278" s="74"/>
      <c r="BF278" s="74"/>
      <c r="BG278" s="74"/>
      <c r="BH278" s="74"/>
      <c r="BI278" s="74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BV278" s="74"/>
      <c r="BW278" s="74"/>
      <c r="BX278" s="74"/>
      <c r="BY278" s="74"/>
      <c r="BZ278" s="74"/>
      <c r="CA278" s="74"/>
      <c r="CB278" s="74"/>
      <c r="CC278" s="74"/>
      <c r="CD278" s="74"/>
      <c r="CE278" s="74"/>
      <c r="CF278" s="74"/>
      <c r="CG278" s="74"/>
      <c r="CH278" s="74"/>
      <c r="CI278" s="74"/>
      <c r="CJ278" s="74"/>
      <c r="CK278" s="74"/>
      <c r="CL278" s="74"/>
      <c r="CM278" s="74"/>
      <c r="CN278" s="74"/>
      <c r="CO278" s="74"/>
      <c r="CP278" s="74"/>
      <c r="CQ278" s="74"/>
      <c r="CR278" s="74"/>
      <c r="CS278" s="74"/>
      <c r="CT278" s="74"/>
      <c r="CU278" s="74"/>
      <c r="CV278" s="74"/>
      <c r="CW278" s="74"/>
      <c r="CX278" s="74"/>
      <c r="CY278" s="74"/>
      <c r="CZ278" s="74"/>
      <c r="DA278" s="74"/>
      <c r="DB278" s="74"/>
      <c r="DC278" s="74"/>
    </row>
    <row r="279" spans="1:107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4"/>
      <c r="BH279" s="74"/>
      <c r="BI279" s="74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BV279" s="74"/>
      <c r="BW279" s="74"/>
      <c r="BX279" s="74"/>
      <c r="BY279" s="74"/>
      <c r="BZ279" s="74"/>
      <c r="CA279" s="74"/>
      <c r="CB279" s="74"/>
      <c r="CC279" s="74"/>
      <c r="CD279" s="74"/>
      <c r="CE279" s="74"/>
      <c r="CF279" s="74"/>
      <c r="CG279" s="74"/>
      <c r="CH279" s="74"/>
      <c r="CI279" s="74"/>
      <c r="CJ279" s="74"/>
      <c r="CK279" s="74"/>
      <c r="CL279" s="74"/>
      <c r="CM279" s="74"/>
      <c r="CN279" s="74"/>
      <c r="CO279" s="74"/>
      <c r="CP279" s="74"/>
      <c r="CQ279" s="74"/>
      <c r="CR279" s="74"/>
      <c r="CS279" s="74"/>
      <c r="CT279" s="74"/>
      <c r="CU279" s="74"/>
      <c r="CV279" s="74"/>
      <c r="CW279" s="74"/>
      <c r="CX279" s="74"/>
      <c r="CY279" s="74"/>
      <c r="CZ279" s="74"/>
      <c r="DA279" s="74"/>
      <c r="DB279" s="74"/>
      <c r="DC279" s="74"/>
    </row>
    <row r="280" spans="1:107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  <c r="AV280" s="74"/>
      <c r="AW280" s="74"/>
      <c r="AX280" s="74"/>
      <c r="AY280" s="74"/>
      <c r="AZ280" s="74"/>
      <c r="BA280" s="74"/>
      <c r="BB280" s="74"/>
      <c r="BC280" s="74"/>
      <c r="BD280" s="74"/>
      <c r="BE280" s="74"/>
      <c r="BF280" s="74"/>
      <c r="BG280" s="74"/>
      <c r="BH280" s="74"/>
      <c r="BI280" s="74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BV280" s="74"/>
      <c r="BW280" s="74"/>
      <c r="BX280" s="74"/>
      <c r="BY280" s="74"/>
      <c r="BZ280" s="74"/>
      <c r="CA280" s="74"/>
      <c r="CB280" s="74"/>
      <c r="CC280" s="74"/>
      <c r="CD280" s="74"/>
      <c r="CE280" s="74"/>
      <c r="CF280" s="74"/>
      <c r="CG280" s="74"/>
      <c r="CH280" s="74"/>
      <c r="CI280" s="74"/>
      <c r="CJ280" s="74"/>
      <c r="CK280" s="74"/>
      <c r="CL280" s="74"/>
      <c r="CM280" s="74"/>
      <c r="CN280" s="74"/>
      <c r="CO280" s="74"/>
      <c r="CP280" s="74"/>
      <c r="CQ280" s="74"/>
      <c r="CR280" s="74"/>
      <c r="CS280" s="74"/>
      <c r="CT280" s="74"/>
      <c r="CU280" s="74"/>
      <c r="CV280" s="74"/>
      <c r="CW280" s="74"/>
      <c r="CX280" s="74"/>
      <c r="CY280" s="74"/>
      <c r="CZ280" s="74"/>
      <c r="DA280" s="74"/>
      <c r="DB280" s="74"/>
      <c r="DC280" s="74"/>
    </row>
    <row r="281" spans="1:107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4"/>
      <c r="BH281" s="74"/>
      <c r="BI281" s="74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BV281" s="74"/>
      <c r="BW281" s="74"/>
      <c r="BX281" s="74"/>
      <c r="BY281" s="74"/>
      <c r="BZ281" s="74"/>
      <c r="CA281" s="74"/>
      <c r="CB281" s="74"/>
      <c r="CC281" s="74"/>
      <c r="CD281" s="74"/>
      <c r="CE281" s="74"/>
      <c r="CF281" s="74"/>
      <c r="CG281" s="74"/>
      <c r="CH281" s="74"/>
      <c r="CI281" s="74"/>
      <c r="CJ281" s="74"/>
      <c r="CK281" s="74"/>
      <c r="CL281" s="74"/>
      <c r="CM281" s="74"/>
      <c r="CN281" s="74"/>
      <c r="CO281" s="74"/>
      <c r="CP281" s="74"/>
      <c r="CQ281" s="74"/>
      <c r="CR281" s="74"/>
      <c r="CS281" s="74"/>
      <c r="CT281" s="74"/>
      <c r="CU281" s="74"/>
      <c r="CV281" s="74"/>
      <c r="CW281" s="74"/>
      <c r="CX281" s="74"/>
      <c r="CY281" s="74"/>
      <c r="CZ281" s="74"/>
      <c r="DA281" s="74"/>
      <c r="DB281" s="74"/>
      <c r="DC281" s="74"/>
    </row>
    <row r="282" spans="1:107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  <c r="AV282" s="74"/>
      <c r="AW282" s="74"/>
      <c r="AX282" s="74"/>
      <c r="AY282" s="74"/>
      <c r="AZ282" s="7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BV282" s="74"/>
      <c r="BW282" s="74"/>
      <c r="BX282" s="74"/>
      <c r="BY282" s="74"/>
      <c r="BZ282" s="74"/>
      <c r="CA282" s="74"/>
      <c r="CB282" s="74"/>
      <c r="CC282" s="74"/>
      <c r="CD282" s="74"/>
      <c r="CE282" s="74"/>
      <c r="CF282" s="74"/>
      <c r="CG282" s="74"/>
      <c r="CH282" s="74"/>
      <c r="CI282" s="74"/>
      <c r="CJ282" s="74"/>
      <c r="CK282" s="74"/>
      <c r="CL282" s="74"/>
      <c r="CM282" s="74"/>
      <c r="CN282" s="74"/>
      <c r="CO282" s="74"/>
      <c r="CP282" s="74"/>
      <c r="CQ282" s="74"/>
      <c r="CR282" s="74"/>
      <c r="CS282" s="74"/>
      <c r="CT282" s="74"/>
      <c r="CU282" s="74"/>
      <c r="CV282" s="74"/>
      <c r="CW282" s="74"/>
      <c r="CX282" s="74"/>
      <c r="CY282" s="74"/>
      <c r="CZ282" s="74"/>
      <c r="DA282" s="74"/>
      <c r="DB282" s="74"/>
      <c r="DC282" s="74"/>
    </row>
    <row r="283" spans="1:107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4"/>
      <c r="BH283" s="74"/>
      <c r="BI283" s="74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BV283" s="74"/>
      <c r="BW283" s="74"/>
      <c r="BX283" s="74"/>
      <c r="BY283" s="74"/>
      <c r="BZ283" s="74"/>
      <c r="CA283" s="74"/>
      <c r="CB283" s="74"/>
      <c r="CC283" s="74"/>
      <c r="CD283" s="74"/>
      <c r="CE283" s="74"/>
      <c r="CF283" s="74"/>
      <c r="CG283" s="74"/>
      <c r="CH283" s="74"/>
      <c r="CI283" s="74"/>
      <c r="CJ283" s="74"/>
      <c r="CK283" s="74"/>
      <c r="CL283" s="74"/>
      <c r="CM283" s="74"/>
      <c r="CN283" s="74"/>
      <c r="CO283" s="74"/>
      <c r="CP283" s="74"/>
      <c r="CQ283" s="74"/>
      <c r="CR283" s="74"/>
      <c r="CS283" s="74"/>
      <c r="CT283" s="74"/>
      <c r="CU283" s="74"/>
      <c r="CV283" s="74"/>
      <c r="CW283" s="74"/>
      <c r="CX283" s="74"/>
      <c r="CY283" s="74"/>
      <c r="CZ283" s="74"/>
      <c r="DA283" s="74"/>
      <c r="DB283" s="74"/>
      <c r="DC283" s="74"/>
    </row>
    <row r="284" spans="1:107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  <c r="AV284" s="74"/>
      <c r="AW284" s="74"/>
      <c r="AX284" s="74"/>
      <c r="AY284" s="74"/>
      <c r="AZ284" s="74"/>
      <c r="BA284" s="74"/>
      <c r="BB284" s="74"/>
      <c r="BC284" s="74"/>
      <c r="BD284" s="74"/>
      <c r="BE284" s="74"/>
      <c r="BF284" s="74"/>
      <c r="BG284" s="74"/>
      <c r="BH284" s="74"/>
      <c r="BI284" s="74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BV284" s="74"/>
      <c r="BW284" s="74"/>
      <c r="BX284" s="74"/>
      <c r="BY284" s="74"/>
      <c r="BZ284" s="74"/>
      <c r="CA284" s="74"/>
      <c r="CB284" s="74"/>
      <c r="CC284" s="74"/>
      <c r="CD284" s="74"/>
      <c r="CE284" s="74"/>
      <c r="CF284" s="74"/>
      <c r="CG284" s="74"/>
      <c r="CH284" s="74"/>
      <c r="CI284" s="74"/>
      <c r="CJ284" s="74"/>
      <c r="CK284" s="74"/>
      <c r="CL284" s="74"/>
      <c r="CM284" s="74"/>
      <c r="CN284" s="74"/>
      <c r="CO284" s="74"/>
      <c r="CP284" s="74"/>
      <c r="CQ284" s="74"/>
      <c r="CR284" s="74"/>
      <c r="CS284" s="74"/>
      <c r="CT284" s="74"/>
      <c r="CU284" s="74"/>
      <c r="CV284" s="74"/>
      <c r="CW284" s="74"/>
      <c r="CX284" s="74"/>
      <c r="CY284" s="74"/>
      <c r="CZ284" s="74"/>
      <c r="DA284" s="74"/>
      <c r="DB284" s="74"/>
      <c r="DC284" s="74"/>
    </row>
    <row r="285" spans="1:107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4"/>
      <c r="BH285" s="74"/>
      <c r="BI285" s="74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BV285" s="74"/>
      <c r="BW285" s="74"/>
      <c r="BX285" s="74"/>
      <c r="BY285" s="74"/>
      <c r="BZ285" s="74"/>
      <c r="CA285" s="74"/>
      <c r="CB285" s="74"/>
      <c r="CC285" s="74"/>
      <c r="CD285" s="74"/>
      <c r="CE285" s="74"/>
      <c r="CF285" s="74"/>
      <c r="CG285" s="74"/>
      <c r="CH285" s="74"/>
      <c r="CI285" s="74"/>
      <c r="CJ285" s="74"/>
      <c r="CK285" s="74"/>
      <c r="CL285" s="74"/>
      <c r="CM285" s="74"/>
      <c r="CN285" s="74"/>
      <c r="CO285" s="74"/>
      <c r="CP285" s="74"/>
      <c r="CQ285" s="74"/>
      <c r="CR285" s="74"/>
      <c r="CS285" s="74"/>
      <c r="CT285" s="74"/>
      <c r="CU285" s="74"/>
      <c r="CV285" s="74"/>
      <c r="CW285" s="74"/>
      <c r="CX285" s="74"/>
      <c r="CY285" s="74"/>
      <c r="CZ285" s="74"/>
      <c r="DA285" s="74"/>
      <c r="DB285" s="74"/>
      <c r="DC285" s="74"/>
    </row>
    <row r="286" spans="1:107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  <c r="AV286" s="74"/>
      <c r="AW286" s="74"/>
      <c r="AX286" s="74"/>
      <c r="AY286" s="74"/>
      <c r="AZ286" s="74"/>
      <c r="BA286" s="74"/>
      <c r="BB286" s="74"/>
      <c r="BC286" s="74"/>
      <c r="BD286" s="74"/>
      <c r="BE286" s="74"/>
      <c r="BF286" s="74"/>
      <c r="BG286" s="74"/>
      <c r="BH286" s="74"/>
      <c r="BI286" s="74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BV286" s="74"/>
      <c r="BW286" s="74"/>
      <c r="BX286" s="74"/>
      <c r="BY286" s="74"/>
      <c r="BZ286" s="74"/>
      <c r="CA286" s="74"/>
      <c r="CB286" s="74"/>
      <c r="CC286" s="74"/>
      <c r="CD286" s="74"/>
      <c r="CE286" s="74"/>
      <c r="CF286" s="74"/>
      <c r="CG286" s="74"/>
      <c r="CH286" s="74"/>
      <c r="CI286" s="74"/>
      <c r="CJ286" s="74"/>
      <c r="CK286" s="74"/>
      <c r="CL286" s="74"/>
      <c r="CM286" s="74"/>
      <c r="CN286" s="74"/>
      <c r="CO286" s="74"/>
      <c r="CP286" s="74"/>
      <c r="CQ286" s="74"/>
      <c r="CR286" s="74"/>
      <c r="CS286" s="74"/>
      <c r="CT286" s="74"/>
      <c r="CU286" s="74"/>
      <c r="CV286" s="74"/>
      <c r="CW286" s="74"/>
      <c r="CX286" s="74"/>
      <c r="CY286" s="74"/>
      <c r="CZ286" s="74"/>
      <c r="DA286" s="74"/>
      <c r="DB286" s="74"/>
      <c r="DC286" s="74"/>
    </row>
    <row r="287" spans="1:107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  <c r="AV287" s="74"/>
      <c r="AW287" s="74"/>
      <c r="AX287" s="74"/>
      <c r="AY287" s="74"/>
      <c r="AZ287" s="74"/>
      <c r="BA287" s="74"/>
      <c r="BB287" s="74"/>
      <c r="BC287" s="74"/>
      <c r="BD287" s="74"/>
      <c r="BE287" s="74"/>
      <c r="BF287" s="74"/>
      <c r="BG287" s="74"/>
      <c r="BH287" s="74"/>
      <c r="BI287" s="74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BV287" s="74"/>
      <c r="BW287" s="74"/>
      <c r="BX287" s="74"/>
      <c r="BY287" s="74"/>
      <c r="BZ287" s="74"/>
      <c r="CA287" s="74"/>
      <c r="CB287" s="74"/>
      <c r="CC287" s="74"/>
      <c r="CD287" s="74"/>
      <c r="CE287" s="74"/>
      <c r="CF287" s="74"/>
      <c r="CG287" s="74"/>
      <c r="CH287" s="74"/>
      <c r="CI287" s="74"/>
      <c r="CJ287" s="74"/>
      <c r="CK287" s="74"/>
      <c r="CL287" s="74"/>
      <c r="CM287" s="74"/>
      <c r="CN287" s="74"/>
      <c r="CO287" s="74"/>
      <c r="CP287" s="74"/>
      <c r="CQ287" s="74"/>
      <c r="CR287" s="74"/>
      <c r="CS287" s="74"/>
      <c r="CT287" s="74"/>
      <c r="CU287" s="74"/>
      <c r="CV287" s="74"/>
      <c r="CW287" s="74"/>
      <c r="CX287" s="74"/>
      <c r="CY287" s="74"/>
      <c r="CZ287" s="74"/>
      <c r="DA287" s="74"/>
      <c r="DB287" s="74"/>
      <c r="DC287" s="74"/>
    </row>
    <row r="288" spans="1:107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  <c r="AV288" s="74"/>
      <c r="AW288" s="74"/>
      <c r="AX288" s="74"/>
      <c r="AY288" s="74"/>
      <c r="AZ288" s="74"/>
      <c r="BA288" s="74"/>
      <c r="BB288" s="74"/>
      <c r="BC288" s="74"/>
      <c r="BD288" s="74"/>
      <c r="BE288" s="74"/>
      <c r="BF288" s="74"/>
      <c r="BG288" s="74"/>
      <c r="BH288" s="74"/>
      <c r="BI288" s="74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BV288" s="74"/>
      <c r="BW288" s="74"/>
      <c r="BX288" s="74"/>
      <c r="BY288" s="74"/>
      <c r="BZ288" s="74"/>
      <c r="CA288" s="74"/>
      <c r="CB288" s="74"/>
      <c r="CC288" s="74"/>
      <c r="CD288" s="74"/>
      <c r="CE288" s="74"/>
      <c r="CF288" s="74"/>
      <c r="CG288" s="74"/>
      <c r="CH288" s="74"/>
      <c r="CI288" s="74"/>
      <c r="CJ288" s="74"/>
      <c r="CK288" s="74"/>
      <c r="CL288" s="74"/>
      <c r="CM288" s="74"/>
      <c r="CN288" s="74"/>
      <c r="CO288" s="74"/>
      <c r="CP288" s="74"/>
      <c r="CQ288" s="74"/>
      <c r="CR288" s="74"/>
      <c r="CS288" s="74"/>
      <c r="CT288" s="74"/>
      <c r="CU288" s="74"/>
      <c r="CV288" s="74"/>
      <c r="CW288" s="74"/>
      <c r="CX288" s="74"/>
      <c r="CY288" s="74"/>
      <c r="CZ288" s="74"/>
      <c r="DA288" s="74"/>
      <c r="DB288" s="74"/>
      <c r="DC288" s="74"/>
    </row>
    <row r="289" spans="1:107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4"/>
      <c r="BH289" s="74"/>
      <c r="BI289" s="74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BV289" s="74"/>
      <c r="BW289" s="74"/>
      <c r="BX289" s="74"/>
      <c r="BY289" s="74"/>
      <c r="BZ289" s="74"/>
      <c r="CA289" s="74"/>
      <c r="CB289" s="74"/>
      <c r="CC289" s="74"/>
      <c r="CD289" s="74"/>
      <c r="CE289" s="74"/>
      <c r="CF289" s="74"/>
      <c r="CG289" s="74"/>
      <c r="CH289" s="74"/>
      <c r="CI289" s="74"/>
      <c r="CJ289" s="74"/>
      <c r="CK289" s="74"/>
      <c r="CL289" s="74"/>
      <c r="CM289" s="74"/>
      <c r="CN289" s="74"/>
      <c r="CO289" s="74"/>
      <c r="CP289" s="74"/>
      <c r="CQ289" s="74"/>
      <c r="CR289" s="74"/>
      <c r="CS289" s="74"/>
      <c r="CT289" s="74"/>
      <c r="CU289" s="74"/>
      <c r="CV289" s="74"/>
      <c r="CW289" s="74"/>
      <c r="CX289" s="74"/>
      <c r="CY289" s="74"/>
      <c r="CZ289" s="74"/>
      <c r="DA289" s="74"/>
      <c r="DB289" s="74"/>
      <c r="DC289" s="74"/>
    </row>
    <row r="290" spans="1:107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  <c r="AV290" s="74"/>
      <c r="AW290" s="74"/>
      <c r="AX290" s="74"/>
      <c r="AY290" s="74"/>
      <c r="AZ290" s="74"/>
      <c r="BA290" s="74"/>
      <c r="BB290" s="74"/>
      <c r="BC290" s="74"/>
      <c r="BD290" s="74"/>
      <c r="BE290" s="74"/>
      <c r="BF290" s="74"/>
      <c r="BG290" s="74"/>
      <c r="BH290" s="74"/>
      <c r="BI290" s="74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BV290" s="74"/>
      <c r="BW290" s="74"/>
      <c r="BX290" s="74"/>
      <c r="BY290" s="74"/>
      <c r="BZ290" s="74"/>
      <c r="CA290" s="74"/>
      <c r="CB290" s="74"/>
      <c r="CC290" s="74"/>
      <c r="CD290" s="74"/>
      <c r="CE290" s="74"/>
      <c r="CF290" s="74"/>
      <c r="CG290" s="74"/>
      <c r="CH290" s="74"/>
      <c r="CI290" s="74"/>
      <c r="CJ290" s="74"/>
      <c r="CK290" s="74"/>
      <c r="CL290" s="74"/>
      <c r="CM290" s="74"/>
      <c r="CN290" s="74"/>
      <c r="CO290" s="74"/>
      <c r="CP290" s="74"/>
      <c r="CQ290" s="74"/>
      <c r="CR290" s="74"/>
      <c r="CS290" s="74"/>
      <c r="CT290" s="74"/>
      <c r="CU290" s="74"/>
      <c r="CV290" s="74"/>
      <c r="CW290" s="74"/>
      <c r="CX290" s="74"/>
      <c r="CY290" s="74"/>
      <c r="CZ290" s="74"/>
      <c r="DA290" s="74"/>
      <c r="DB290" s="74"/>
      <c r="DC290" s="74"/>
    </row>
    <row r="291" spans="1:107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4"/>
      <c r="BH291" s="74"/>
      <c r="BI291" s="74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BV291" s="74"/>
      <c r="BW291" s="74"/>
      <c r="BX291" s="74"/>
      <c r="BY291" s="74"/>
      <c r="BZ291" s="74"/>
      <c r="CA291" s="74"/>
      <c r="CB291" s="74"/>
      <c r="CC291" s="74"/>
      <c r="CD291" s="74"/>
      <c r="CE291" s="74"/>
      <c r="CF291" s="74"/>
      <c r="CG291" s="74"/>
      <c r="CH291" s="74"/>
      <c r="CI291" s="74"/>
      <c r="CJ291" s="74"/>
      <c r="CK291" s="74"/>
      <c r="CL291" s="74"/>
      <c r="CM291" s="74"/>
      <c r="CN291" s="74"/>
      <c r="CO291" s="74"/>
      <c r="CP291" s="74"/>
      <c r="CQ291" s="74"/>
      <c r="CR291" s="74"/>
      <c r="CS291" s="74"/>
      <c r="CT291" s="74"/>
      <c r="CU291" s="74"/>
      <c r="CV291" s="74"/>
      <c r="CW291" s="74"/>
      <c r="CX291" s="74"/>
      <c r="CY291" s="74"/>
      <c r="CZ291" s="74"/>
      <c r="DA291" s="74"/>
      <c r="DB291" s="74"/>
      <c r="DC291" s="74"/>
    </row>
    <row r="292" spans="1:107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  <c r="AV292" s="74"/>
      <c r="AW292" s="74"/>
      <c r="AX292" s="74"/>
      <c r="AY292" s="74"/>
      <c r="AZ292" s="74"/>
      <c r="BA292" s="74"/>
      <c r="BB292" s="74"/>
      <c r="BC292" s="74"/>
      <c r="BD292" s="74"/>
      <c r="BE292" s="74"/>
      <c r="BF292" s="74"/>
      <c r="BG292" s="74"/>
      <c r="BH292" s="74"/>
      <c r="BI292" s="74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BV292" s="74"/>
      <c r="BW292" s="74"/>
      <c r="BX292" s="74"/>
      <c r="BY292" s="74"/>
      <c r="BZ292" s="74"/>
      <c r="CA292" s="74"/>
      <c r="CB292" s="74"/>
      <c r="CC292" s="74"/>
      <c r="CD292" s="74"/>
      <c r="CE292" s="74"/>
      <c r="CF292" s="74"/>
      <c r="CG292" s="74"/>
      <c r="CH292" s="74"/>
      <c r="CI292" s="74"/>
      <c r="CJ292" s="74"/>
      <c r="CK292" s="74"/>
      <c r="CL292" s="74"/>
      <c r="CM292" s="74"/>
      <c r="CN292" s="74"/>
      <c r="CO292" s="74"/>
      <c r="CP292" s="74"/>
      <c r="CQ292" s="74"/>
      <c r="CR292" s="74"/>
      <c r="CS292" s="74"/>
      <c r="CT292" s="74"/>
      <c r="CU292" s="74"/>
      <c r="CV292" s="74"/>
      <c r="CW292" s="74"/>
      <c r="CX292" s="74"/>
      <c r="CY292" s="74"/>
      <c r="CZ292" s="74"/>
      <c r="DA292" s="74"/>
      <c r="DB292" s="74"/>
      <c r="DC292" s="74"/>
    </row>
    <row r="293" spans="1:107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4"/>
      <c r="BH293" s="74"/>
      <c r="BI293" s="74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BV293" s="74"/>
      <c r="BW293" s="74"/>
      <c r="BX293" s="74"/>
      <c r="BY293" s="74"/>
      <c r="BZ293" s="74"/>
      <c r="CA293" s="74"/>
      <c r="CB293" s="74"/>
      <c r="CC293" s="74"/>
      <c r="CD293" s="74"/>
      <c r="CE293" s="74"/>
      <c r="CF293" s="74"/>
      <c r="CG293" s="74"/>
      <c r="CH293" s="74"/>
      <c r="CI293" s="74"/>
      <c r="CJ293" s="74"/>
      <c r="CK293" s="74"/>
      <c r="CL293" s="74"/>
      <c r="CM293" s="74"/>
      <c r="CN293" s="74"/>
      <c r="CO293" s="74"/>
      <c r="CP293" s="74"/>
      <c r="CQ293" s="74"/>
      <c r="CR293" s="74"/>
      <c r="CS293" s="74"/>
      <c r="CT293" s="74"/>
      <c r="CU293" s="74"/>
      <c r="CV293" s="74"/>
      <c r="CW293" s="74"/>
      <c r="CX293" s="74"/>
      <c r="CY293" s="74"/>
      <c r="CZ293" s="74"/>
      <c r="DA293" s="74"/>
      <c r="DB293" s="74"/>
      <c r="DC293" s="74"/>
    </row>
    <row r="294" spans="1:107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  <c r="AV294" s="74"/>
      <c r="AW294" s="74"/>
      <c r="AX294" s="74"/>
      <c r="AY294" s="74"/>
      <c r="AZ294" s="74"/>
      <c r="BA294" s="74"/>
      <c r="BB294" s="74"/>
      <c r="BC294" s="74"/>
      <c r="BD294" s="74"/>
      <c r="BE294" s="74"/>
      <c r="BF294" s="74"/>
      <c r="BG294" s="74"/>
      <c r="BH294" s="74"/>
      <c r="BI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BV294" s="74"/>
      <c r="BW294" s="74"/>
      <c r="BX294" s="74"/>
      <c r="BY294" s="74"/>
      <c r="BZ294" s="74"/>
      <c r="CA294" s="74"/>
      <c r="CB294" s="74"/>
      <c r="CC294" s="74"/>
      <c r="CD294" s="74"/>
      <c r="CE294" s="74"/>
      <c r="CF294" s="74"/>
      <c r="CG294" s="74"/>
      <c r="CH294" s="74"/>
      <c r="CI294" s="74"/>
      <c r="CJ294" s="74"/>
      <c r="CK294" s="74"/>
      <c r="CL294" s="74"/>
      <c r="CM294" s="74"/>
      <c r="CN294" s="74"/>
      <c r="CO294" s="74"/>
      <c r="CP294" s="74"/>
      <c r="CQ294" s="74"/>
      <c r="CR294" s="74"/>
      <c r="CS294" s="74"/>
      <c r="CT294" s="74"/>
      <c r="CU294" s="74"/>
      <c r="CV294" s="74"/>
      <c r="CW294" s="74"/>
      <c r="CX294" s="74"/>
      <c r="CY294" s="74"/>
      <c r="CZ294" s="74"/>
      <c r="DA294" s="74"/>
      <c r="DB294" s="74"/>
      <c r="DC294" s="74"/>
    </row>
    <row r="295" spans="1:107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4"/>
      <c r="BH295" s="74"/>
      <c r="BI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BV295" s="74"/>
      <c r="BW295" s="74"/>
      <c r="BX295" s="74"/>
      <c r="BY295" s="74"/>
      <c r="BZ295" s="74"/>
      <c r="CA295" s="74"/>
      <c r="CB295" s="74"/>
      <c r="CC295" s="74"/>
      <c r="CD295" s="74"/>
      <c r="CE295" s="74"/>
      <c r="CF295" s="74"/>
      <c r="CG295" s="74"/>
      <c r="CH295" s="74"/>
      <c r="CI295" s="74"/>
      <c r="CJ295" s="74"/>
      <c r="CK295" s="74"/>
      <c r="CL295" s="74"/>
      <c r="CM295" s="74"/>
      <c r="CN295" s="74"/>
      <c r="CO295" s="74"/>
      <c r="CP295" s="74"/>
      <c r="CQ295" s="74"/>
      <c r="CR295" s="74"/>
      <c r="CS295" s="74"/>
      <c r="CT295" s="74"/>
      <c r="CU295" s="74"/>
      <c r="CV295" s="74"/>
      <c r="CW295" s="74"/>
      <c r="CX295" s="74"/>
      <c r="CY295" s="74"/>
      <c r="CZ295" s="74"/>
      <c r="DA295" s="74"/>
      <c r="DB295" s="74"/>
      <c r="DC295" s="74"/>
    </row>
    <row r="296" spans="1:107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  <c r="AV296" s="74"/>
      <c r="AW296" s="74"/>
      <c r="AX296" s="74"/>
      <c r="AY296" s="74"/>
      <c r="AZ296" s="74"/>
      <c r="BA296" s="74"/>
      <c r="BB296" s="74"/>
      <c r="BC296" s="74"/>
      <c r="BD296" s="74"/>
      <c r="BE296" s="74"/>
      <c r="BF296" s="74"/>
      <c r="BG296" s="74"/>
      <c r="BH296" s="74"/>
      <c r="BI296" s="74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BV296" s="74"/>
      <c r="BW296" s="74"/>
      <c r="BX296" s="74"/>
      <c r="BY296" s="74"/>
      <c r="BZ296" s="74"/>
      <c r="CA296" s="74"/>
      <c r="CB296" s="74"/>
      <c r="CC296" s="74"/>
      <c r="CD296" s="74"/>
      <c r="CE296" s="74"/>
      <c r="CF296" s="74"/>
      <c r="CG296" s="74"/>
      <c r="CH296" s="74"/>
      <c r="CI296" s="74"/>
      <c r="CJ296" s="74"/>
      <c r="CK296" s="74"/>
      <c r="CL296" s="74"/>
      <c r="CM296" s="74"/>
      <c r="CN296" s="74"/>
      <c r="CO296" s="74"/>
      <c r="CP296" s="74"/>
      <c r="CQ296" s="74"/>
      <c r="CR296" s="74"/>
      <c r="CS296" s="74"/>
      <c r="CT296" s="74"/>
      <c r="CU296" s="74"/>
      <c r="CV296" s="74"/>
      <c r="CW296" s="74"/>
      <c r="CX296" s="74"/>
      <c r="CY296" s="74"/>
      <c r="CZ296" s="74"/>
      <c r="DA296" s="74"/>
      <c r="DB296" s="74"/>
      <c r="DC296" s="74"/>
    </row>
    <row r="297" spans="1:107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4"/>
      <c r="BH297" s="74"/>
      <c r="BI297" s="74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BV297" s="74"/>
      <c r="BW297" s="74"/>
      <c r="BX297" s="74"/>
      <c r="BY297" s="74"/>
      <c r="BZ297" s="74"/>
      <c r="CA297" s="74"/>
      <c r="CB297" s="74"/>
      <c r="CC297" s="74"/>
      <c r="CD297" s="74"/>
      <c r="CE297" s="74"/>
      <c r="CF297" s="74"/>
      <c r="CG297" s="74"/>
      <c r="CH297" s="74"/>
      <c r="CI297" s="74"/>
      <c r="CJ297" s="74"/>
      <c r="CK297" s="74"/>
      <c r="CL297" s="74"/>
      <c r="CM297" s="74"/>
      <c r="CN297" s="74"/>
      <c r="CO297" s="74"/>
      <c r="CP297" s="74"/>
      <c r="CQ297" s="74"/>
      <c r="CR297" s="74"/>
      <c r="CS297" s="74"/>
      <c r="CT297" s="74"/>
      <c r="CU297" s="74"/>
      <c r="CV297" s="74"/>
      <c r="CW297" s="74"/>
      <c r="CX297" s="74"/>
      <c r="CY297" s="74"/>
      <c r="CZ297" s="74"/>
      <c r="DA297" s="74"/>
      <c r="DB297" s="74"/>
      <c r="DC297" s="74"/>
    </row>
    <row r="298" spans="1:107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  <c r="AV298" s="74"/>
      <c r="AW298" s="74"/>
      <c r="AX298" s="74"/>
      <c r="AY298" s="74"/>
      <c r="AZ298" s="74"/>
      <c r="BA298" s="74"/>
      <c r="BB298" s="74"/>
      <c r="BC298" s="74"/>
      <c r="BD298" s="74"/>
      <c r="BE298" s="74"/>
      <c r="BF298" s="74"/>
      <c r="BG298" s="74"/>
      <c r="BH298" s="74"/>
      <c r="BI298" s="74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BV298" s="74"/>
      <c r="BW298" s="74"/>
      <c r="BX298" s="74"/>
      <c r="BY298" s="74"/>
      <c r="BZ298" s="74"/>
      <c r="CA298" s="74"/>
      <c r="CB298" s="74"/>
      <c r="CC298" s="74"/>
      <c r="CD298" s="74"/>
      <c r="CE298" s="74"/>
      <c r="CF298" s="74"/>
      <c r="CG298" s="74"/>
      <c r="CH298" s="74"/>
      <c r="CI298" s="74"/>
      <c r="CJ298" s="74"/>
      <c r="CK298" s="74"/>
      <c r="CL298" s="74"/>
      <c r="CM298" s="74"/>
      <c r="CN298" s="74"/>
      <c r="CO298" s="74"/>
      <c r="CP298" s="74"/>
      <c r="CQ298" s="74"/>
      <c r="CR298" s="74"/>
      <c r="CS298" s="74"/>
      <c r="CT298" s="74"/>
      <c r="CU298" s="74"/>
      <c r="CV298" s="74"/>
      <c r="CW298" s="74"/>
      <c r="CX298" s="74"/>
      <c r="CY298" s="74"/>
      <c r="CZ298" s="74"/>
      <c r="DA298" s="74"/>
      <c r="DB298" s="74"/>
      <c r="DC298" s="74"/>
    </row>
    <row r="299" spans="1:107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4"/>
      <c r="BH299" s="74"/>
      <c r="BI299" s="74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BV299" s="74"/>
      <c r="BW299" s="74"/>
      <c r="BX299" s="74"/>
      <c r="BY299" s="74"/>
      <c r="BZ299" s="74"/>
      <c r="CA299" s="74"/>
      <c r="CB299" s="74"/>
      <c r="CC299" s="74"/>
      <c r="CD299" s="74"/>
      <c r="CE299" s="74"/>
      <c r="CF299" s="74"/>
      <c r="CG299" s="74"/>
      <c r="CH299" s="74"/>
      <c r="CI299" s="74"/>
      <c r="CJ299" s="74"/>
      <c r="CK299" s="74"/>
      <c r="CL299" s="74"/>
      <c r="CM299" s="74"/>
      <c r="CN299" s="74"/>
      <c r="CO299" s="74"/>
      <c r="CP299" s="74"/>
      <c r="CQ299" s="74"/>
      <c r="CR299" s="74"/>
      <c r="CS299" s="74"/>
      <c r="CT299" s="74"/>
      <c r="CU299" s="74"/>
      <c r="CV299" s="74"/>
      <c r="CW299" s="74"/>
      <c r="CX299" s="74"/>
      <c r="CY299" s="74"/>
      <c r="CZ299" s="74"/>
      <c r="DA299" s="74"/>
      <c r="DB299" s="74"/>
      <c r="DC299" s="74"/>
    </row>
    <row r="300" spans="1:107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  <c r="AV300" s="74"/>
      <c r="AW300" s="74"/>
      <c r="AX300" s="74"/>
      <c r="AY300" s="74"/>
      <c r="AZ300" s="74"/>
      <c r="BA300" s="74"/>
      <c r="BB300" s="74"/>
      <c r="BC300" s="74"/>
      <c r="BD300" s="74"/>
      <c r="BE300" s="74"/>
      <c r="BF300" s="74"/>
      <c r="BG300" s="74"/>
      <c r="BH300" s="74"/>
      <c r="BI300" s="74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BV300" s="74"/>
      <c r="BW300" s="74"/>
      <c r="BX300" s="74"/>
      <c r="BY300" s="74"/>
      <c r="BZ300" s="74"/>
      <c r="CA300" s="74"/>
      <c r="CB300" s="74"/>
      <c r="CC300" s="74"/>
      <c r="CD300" s="74"/>
      <c r="CE300" s="74"/>
      <c r="CF300" s="74"/>
      <c r="CG300" s="74"/>
      <c r="CH300" s="74"/>
      <c r="CI300" s="74"/>
      <c r="CJ300" s="74"/>
      <c r="CK300" s="74"/>
      <c r="CL300" s="74"/>
      <c r="CM300" s="74"/>
      <c r="CN300" s="74"/>
      <c r="CO300" s="74"/>
      <c r="CP300" s="74"/>
      <c r="CQ300" s="74"/>
      <c r="CR300" s="74"/>
      <c r="CS300" s="74"/>
      <c r="CT300" s="74"/>
      <c r="CU300" s="74"/>
      <c r="CV300" s="74"/>
      <c r="CW300" s="74"/>
      <c r="CX300" s="74"/>
      <c r="CY300" s="74"/>
      <c r="CZ300" s="74"/>
      <c r="DA300" s="74"/>
      <c r="DB300" s="74"/>
      <c r="DC300" s="74"/>
    </row>
    <row r="301" spans="1:107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4"/>
      <c r="BH301" s="74"/>
      <c r="BI301" s="74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BV301" s="74"/>
      <c r="BW301" s="74"/>
      <c r="BX301" s="74"/>
      <c r="BY301" s="74"/>
      <c r="BZ301" s="74"/>
      <c r="CA301" s="74"/>
      <c r="CB301" s="74"/>
      <c r="CC301" s="74"/>
      <c r="CD301" s="74"/>
      <c r="CE301" s="74"/>
      <c r="CF301" s="74"/>
      <c r="CG301" s="74"/>
      <c r="CH301" s="74"/>
      <c r="CI301" s="74"/>
      <c r="CJ301" s="74"/>
      <c r="CK301" s="74"/>
      <c r="CL301" s="74"/>
      <c r="CM301" s="74"/>
      <c r="CN301" s="74"/>
      <c r="CO301" s="74"/>
      <c r="CP301" s="74"/>
      <c r="CQ301" s="74"/>
      <c r="CR301" s="74"/>
      <c r="CS301" s="74"/>
      <c r="CT301" s="74"/>
      <c r="CU301" s="74"/>
      <c r="CV301" s="74"/>
      <c r="CW301" s="74"/>
      <c r="CX301" s="74"/>
      <c r="CY301" s="74"/>
      <c r="CZ301" s="74"/>
      <c r="DA301" s="74"/>
      <c r="DB301" s="74"/>
      <c r="DC301" s="74"/>
    </row>
    <row r="302" spans="1:107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  <c r="AV302" s="74"/>
      <c r="AW302" s="74"/>
      <c r="AX302" s="74"/>
      <c r="AY302" s="74"/>
      <c r="AZ302" s="7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BV302" s="74"/>
      <c r="BW302" s="74"/>
      <c r="BX302" s="74"/>
      <c r="BY302" s="74"/>
      <c r="BZ302" s="74"/>
      <c r="CA302" s="74"/>
      <c r="CB302" s="74"/>
      <c r="CC302" s="74"/>
      <c r="CD302" s="74"/>
      <c r="CE302" s="74"/>
      <c r="CF302" s="74"/>
      <c r="CG302" s="74"/>
      <c r="CH302" s="74"/>
      <c r="CI302" s="74"/>
      <c r="CJ302" s="74"/>
      <c r="CK302" s="74"/>
      <c r="CL302" s="74"/>
      <c r="CM302" s="74"/>
      <c r="CN302" s="74"/>
      <c r="CO302" s="74"/>
      <c r="CP302" s="74"/>
      <c r="CQ302" s="74"/>
      <c r="CR302" s="74"/>
      <c r="CS302" s="74"/>
      <c r="CT302" s="74"/>
      <c r="CU302" s="74"/>
      <c r="CV302" s="74"/>
      <c r="CW302" s="74"/>
      <c r="CX302" s="74"/>
      <c r="CY302" s="74"/>
      <c r="CZ302" s="74"/>
      <c r="DA302" s="74"/>
      <c r="DB302" s="74"/>
      <c r="DC302" s="74"/>
    </row>
    <row r="303" spans="1:107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4"/>
      <c r="BH303" s="74"/>
      <c r="BI303" s="74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BV303" s="74"/>
      <c r="BW303" s="74"/>
      <c r="BX303" s="74"/>
      <c r="BY303" s="74"/>
      <c r="BZ303" s="74"/>
      <c r="CA303" s="74"/>
      <c r="CB303" s="74"/>
      <c r="CC303" s="74"/>
      <c r="CD303" s="74"/>
      <c r="CE303" s="74"/>
      <c r="CF303" s="74"/>
      <c r="CG303" s="74"/>
      <c r="CH303" s="74"/>
      <c r="CI303" s="74"/>
      <c r="CJ303" s="74"/>
      <c r="CK303" s="74"/>
      <c r="CL303" s="74"/>
      <c r="CM303" s="74"/>
      <c r="CN303" s="74"/>
      <c r="CO303" s="74"/>
      <c r="CP303" s="74"/>
      <c r="CQ303" s="74"/>
      <c r="CR303" s="74"/>
      <c r="CS303" s="74"/>
      <c r="CT303" s="74"/>
      <c r="CU303" s="74"/>
      <c r="CV303" s="74"/>
      <c r="CW303" s="74"/>
      <c r="CX303" s="74"/>
      <c r="CY303" s="74"/>
      <c r="CZ303" s="74"/>
      <c r="DA303" s="74"/>
      <c r="DB303" s="74"/>
      <c r="DC303" s="74"/>
    </row>
    <row r="304" spans="1:107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  <c r="AV304" s="74"/>
      <c r="AW304" s="74"/>
      <c r="AX304" s="74"/>
      <c r="AY304" s="74"/>
      <c r="AZ304" s="74"/>
      <c r="BA304" s="74"/>
      <c r="BB304" s="74"/>
      <c r="BC304" s="74"/>
      <c r="BD304" s="74"/>
      <c r="BE304" s="74"/>
      <c r="BF304" s="74"/>
      <c r="BG304" s="74"/>
      <c r="BH304" s="74"/>
      <c r="BI304" s="74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BV304" s="74"/>
      <c r="BW304" s="74"/>
      <c r="BX304" s="74"/>
      <c r="BY304" s="74"/>
      <c r="BZ304" s="74"/>
      <c r="CA304" s="74"/>
      <c r="CB304" s="74"/>
      <c r="CC304" s="74"/>
      <c r="CD304" s="74"/>
      <c r="CE304" s="74"/>
      <c r="CF304" s="74"/>
      <c r="CG304" s="74"/>
      <c r="CH304" s="74"/>
      <c r="CI304" s="74"/>
      <c r="CJ304" s="74"/>
      <c r="CK304" s="74"/>
      <c r="CL304" s="74"/>
      <c r="CM304" s="74"/>
      <c r="CN304" s="74"/>
      <c r="CO304" s="74"/>
      <c r="CP304" s="74"/>
      <c r="CQ304" s="74"/>
      <c r="CR304" s="74"/>
      <c r="CS304" s="74"/>
      <c r="CT304" s="74"/>
      <c r="CU304" s="74"/>
      <c r="CV304" s="74"/>
      <c r="CW304" s="74"/>
      <c r="CX304" s="74"/>
      <c r="CY304" s="74"/>
      <c r="CZ304" s="74"/>
      <c r="DA304" s="74"/>
      <c r="DB304" s="74"/>
      <c r="DC304" s="74"/>
    </row>
    <row r="305" spans="1:107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4"/>
      <c r="BH305" s="74"/>
      <c r="BI305" s="74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BV305" s="74"/>
      <c r="BW305" s="74"/>
      <c r="BX305" s="74"/>
      <c r="BY305" s="74"/>
      <c r="BZ305" s="74"/>
      <c r="CA305" s="74"/>
      <c r="CB305" s="74"/>
      <c r="CC305" s="74"/>
      <c r="CD305" s="74"/>
      <c r="CE305" s="74"/>
      <c r="CF305" s="74"/>
      <c r="CG305" s="74"/>
      <c r="CH305" s="74"/>
      <c r="CI305" s="74"/>
      <c r="CJ305" s="74"/>
      <c r="CK305" s="74"/>
      <c r="CL305" s="74"/>
      <c r="CM305" s="74"/>
      <c r="CN305" s="74"/>
      <c r="CO305" s="74"/>
      <c r="CP305" s="74"/>
      <c r="CQ305" s="74"/>
      <c r="CR305" s="74"/>
      <c r="CS305" s="74"/>
      <c r="CT305" s="74"/>
      <c r="CU305" s="74"/>
      <c r="CV305" s="74"/>
      <c r="CW305" s="74"/>
      <c r="CX305" s="74"/>
      <c r="CY305" s="74"/>
      <c r="CZ305" s="74"/>
      <c r="DA305" s="74"/>
      <c r="DB305" s="74"/>
      <c r="DC305" s="74"/>
    </row>
    <row r="306" spans="1:107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  <c r="AV306" s="74"/>
      <c r="AW306" s="74"/>
      <c r="AX306" s="74"/>
      <c r="AY306" s="74"/>
      <c r="AZ306" s="74"/>
      <c r="BA306" s="74"/>
      <c r="BB306" s="74"/>
      <c r="BC306" s="74"/>
      <c r="BD306" s="74"/>
      <c r="BE306" s="74"/>
      <c r="BF306" s="74"/>
      <c r="BG306" s="74"/>
      <c r="BH306" s="74"/>
      <c r="BI306" s="74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BV306" s="74"/>
      <c r="BW306" s="74"/>
      <c r="BX306" s="74"/>
      <c r="BY306" s="74"/>
      <c r="BZ306" s="74"/>
      <c r="CA306" s="74"/>
      <c r="CB306" s="74"/>
      <c r="CC306" s="74"/>
      <c r="CD306" s="74"/>
      <c r="CE306" s="74"/>
      <c r="CF306" s="74"/>
      <c r="CG306" s="74"/>
      <c r="CH306" s="74"/>
      <c r="CI306" s="74"/>
      <c r="CJ306" s="74"/>
      <c r="CK306" s="74"/>
      <c r="CL306" s="74"/>
      <c r="CM306" s="74"/>
      <c r="CN306" s="74"/>
      <c r="CO306" s="74"/>
      <c r="CP306" s="74"/>
      <c r="CQ306" s="74"/>
      <c r="CR306" s="74"/>
      <c r="CS306" s="74"/>
      <c r="CT306" s="74"/>
      <c r="CU306" s="74"/>
      <c r="CV306" s="74"/>
      <c r="CW306" s="74"/>
      <c r="CX306" s="74"/>
      <c r="CY306" s="74"/>
      <c r="CZ306" s="74"/>
      <c r="DA306" s="74"/>
      <c r="DB306" s="74"/>
      <c r="DC306" s="74"/>
    </row>
    <row r="307" spans="1:107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4"/>
      <c r="BH307" s="74"/>
      <c r="BI307" s="74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BV307" s="74"/>
      <c r="BW307" s="74"/>
      <c r="BX307" s="74"/>
      <c r="BY307" s="74"/>
      <c r="BZ307" s="74"/>
      <c r="CA307" s="74"/>
      <c r="CB307" s="74"/>
      <c r="CC307" s="74"/>
      <c r="CD307" s="74"/>
      <c r="CE307" s="74"/>
      <c r="CF307" s="74"/>
      <c r="CG307" s="74"/>
      <c r="CH307" s="74"/>
      <c r="CI307" s="74"/>
      <c r="CJ307" s="74"/>
      <c r="CK307" s="74"/>
      <c r="CL307" s="74"/>
      <c r="CM307" s="74"/>
      <c r="CN307" s="74"/>
      <c r="CO307" s="74"/>
      <c r="CP307" s="74"/>
      <c r="CQ307" s="74"/>
      <c r="CR307" s="74"/>
      <c r="CS307" s="74"/>
      <c r="CT307" s="74"/>
      <c r="CU307" s="74"/>
      <c r="CV307" s="74"/>
      <c r="CW307" s="74"/>
      <c r="CX307" s="74"/>
      <c r="CY307" s="74"/>
      <c r="CZ307" s="74"/>
      <c r="DA307" s="74"/>
      <c r="DB307" s="74"/>
      <c r="DC307" s="74"/>
    </row>
    <row r="308" spans="1:107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  <c r="AV308" s="74"/>
      <c r="AW308" s="74"/>
      <c r="AX308" s="74"/>
      <c r="AY308" s="74"/>
      <c r="AZ308" s="74"/>
      <c r="BA308" s="74"/>
      <c r="BB308" s="74"/>
      <c r="BC308" s="74"/>
      <c r="BD308" s="74"/>
      <c r="BE308" s="74"/>
      <c r="BF308" s="74"/>
      <c r="BG308" s="74"/>
      <c r="BH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BV308" s="74"/>
      <c r="BW308" s="74"/>
      <c r="BX308" s="74"/>
      <c r="BY308" s="74"/>
      <c r="BZ308" s="74"/>
      <c r="CA308" s="74"/>
      <c r="CB308" s="74"/>
      <c r="CC308" s="74"/>
      <c r="CD308" s="74"/>
      <c r="CE308" s="74"/>
      <c r="CF308" s="74"/>
      <c r="CG308" s="74"/>
      <c r="CH308" s="74"/>
      <c r="CI308" s="74"/>
      <c r="CJ308" s="74"/>
      <c r="CK308" s="74"/>
      <c r="CL308" s="74"/>
      <c r="CM308" s="74"/>
      <c r="CN308" s="74"/>
      <c r="CO308" s="74"/>
      <c r="CP308" s="74"/>
      <c r="CQ308" s="74"/>
      <c r="CR308" s="74"/>
      <c r="CS308" s="74"/>
      <c r="CT308" s="74"/>
      <c r="CU308" s="74"/>
      <c r="CV308" s="74"/>
      <c r="CW308" s="74"/>
      <c r="CX308" s="74"/>
      <c r="CY308" s="74"/>
      <c r="CZ308" s="74"/>
      <c r="DA308" s="74"/>
      <c r="DB308" s="74"/>
      <c r="DC308" s="74"/>
    </row>
    <row r="309" spans="1:107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  <c r="AV309" s="74"/>
      <c r="AW309" s="74"/>
      <c r="AX309" s="74"/>
      <c r="AY309" s="74"/>
      <c r="AZ309" s="74"/>
      <c r="BA309" s="74"/>
      <c r="BB309" s="74"/>
      <c r="BC309" s="74"/>
      <c r="BD309" s="74"/>
      <c r="BE309" s="74"/>
      <c r="BF309" s="74"/>
      <c r="BG309" s="74"/>
      <c r="BH309" s="74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BV309" s="74"/>
      <c r="BW309" s="74"/>
      <c r="BX309" s="74"/>
      <c r="BY309" s="74"/>
      <c r="BZ309" s="74"/>
      <c r="CA309" s="74"/>
      <c r="CB309" s="74"/>
      <c r="CC309" s="74"/>
      <c r="CD309" s="74"/>
      <c r="CE309" s="74"/>
      <c r="CF309" s="74"/>
      <c r="CG309" s="74"/>
      <c r="CH309" s="74"/>
      <c r="CI309" s="74"/>
      <c r="CJ309" s="74"/>
      <c r="CK309" s="74"/>
      <c r="CL309" s="74"/>
      <c r="CM309" s="74"/>
      <c r="CN309" s="74"/>
      <c r="CO309" s="74"/>
      <c r="CP309" s="74"/>
      <c r="CQ309" s="74"/>
      <c r="CR309" s="74"/>
      <c r="CS309" s="74"/>
      <c r="CT309" s="74"/>
      <c r="CU309" s="74"/>
      <c r="CV309" s="74"/>
      <c r="CW309" s="74"/>
      <c r="CX309" s="74"/>
      <c r="CY309" s="74"/>
      <c r="CZ309" s="74"/>
      <c r="DA309" s="74"/>
      <c r="DB309" s="74"/>
      <c r="DC309" s="74"/>
    </row>
    <row r="310" spans="1:107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  <c r="AV310" s="74"/>
      <c r="AW310" s="74"/>
      <c r="AX310" s="74"/>
      <c r="AY310" s="74"/>
      <c r="AZ310" s="74"/>
      <c r="BA310" s="74"/>
      <c r="BB310" s="74"/>
      <c r="BC310" s="74"/>
      <c r="BD310" s="74"/>
      <c r="BE310" s="74"/>
      <c r="BF310" s="74"/>
      <c r="BG310" s="74"/>
      <c r="BH310" s="74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BV310" s="74"/>
      <c r="BW310" s="74"/>
      <c r="BX310" s="74"/>
      <c r="BY310" s="74"/>
      <c r="BZ310" s="74"/>
      <c r="CA310" s="74"/>
      <c r="CB310" s="74"/>
      <c r="CC310" s="74"/>
      <c r="CD310" s="74"/>
      <c r="CE310" s="74"/>
      <c r="CF310" s="74"/>
      <c r="CG310" s="74"/>
      <c r="CH310" s="74"/>
      <c r="CI310" s="74"/>
      <c r="CJ310" s="74"/>
      <c r="CK310" s="74"/>
      <c r="CL310" s="74"/>
      <c r="CM310" s="74"/>
      <c r="CN310" s="74"/>
      <c r="CO310" s="74"/>
      <c r="CP310" s="74"/>
      <c r="CQ310" s="74"/>
      <c r="CR310" s="74"/>
      <c r="CS310" s="74"/>
      <c r="CT310" s="74"/>
      <c r="CU310" s="74"/>
      <c r="CV310" s="74"/>
      <c r="CW310" s="74"/>
      <c r="CX310" s="74"/>
      <c r="CY310" s="74"/>
      <c r="CZ310" s="74"/>
      <c r="DA310" s="74"/>
      <c r="DB310" s="74"/>
      <c r="DC310" s="74"/>
    </row>
    <row r="311" spans="1:107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  <c r="AV311" s="74"/>
      <c r="AW311" s="74"/>
      <c r="AX311" s="74"/>
      <c r="AY311" s="74"/>
      <c r="AZ311" s="74"/>
      <c r="BA311" s="74"/>
      <c r="BB311" s="74"/>
      <c r="BC311" s="74"/>
      <c r="BD311" s="74"/>
      <c r="BE311" s="74"/>
      <c r="BF311" s="74"/>
      <c r="BG311" s="74"/>
      <c r="BH311" s="74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BV311" s="74"/>
      <c r="BW311" s="74"/>
      <c r="BX311" s="74"/>
      <c r="BY311" s="74"/>
      <c r="BZ311" s="74"/>
      <c r="CA311" s="74"/>
      <c r="CB311" s="74"/>
      <c r="CC311" s="74"/>
      <c r="CD311" s="74"/>
      <c r="CE311" s="74"/>
      <c r="CF311" s="74"/>
      <c r="CG311" s="74"/>
      <c r="CH311" s="74"/>
      <c r="CI311" s="74"/>
      <c r="CJ311" s="74"/>
      <c r="CK311" s="74"/>
      <c r="CL311" s="74"/>
      <c r="CM311" s="74"/>
      <c r="CN311" s="74"/>
      <c r="CO311" s="74"/>
      <c r="CP311" s="74"/>
      <c r="CQ311" s="74"/>
      <c r="CR311" s="74"/>
      <c r="CS311" s="74"/>
      <c r="CT311" s="74"/>
      <c r="CU311" s="74"/>
      <c r="CV311" s="74"/>
      <c r="CW311" s="74"/>
      <c r="CX311" s="74"/>
      <c r="CY311" s="74"/>
      <c r="CZ311" s="74"/>
      <c r="DA311" s="74"/>
      <c r="DB311" s="74"/>
      <c r="DC311" s="74"/>
    </row>
    <row r="312" spans="1:107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  <c r="AV312" s="74"/>
      <c r="AW312" s="74"/>
      <c r="AX312" s="74"/>
      <c r="AY312" s="74"/>
      <c r="AZ312" s="74"/>
      <c r="BA312" s="74"/>
      <c r="BB312" s="74"/>
      <c r="BC312" s="74"/>
      <c r="BD312" s="74"/>
      <c r="BE312" s="74"/>
      <c r="BF312" s="74"/>
      <c r="BG312" s="74"/>
      <c r="BH312" s="74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BV312" s="74"/>
      <c r="BW312" s="74"/>
      <c r="BX312" s="74"/>
      <c r="BY312" s="74"/>
      <c r="BZ312" s="74"/>
      <c r="CA312" s="74"/>
      <c r="CB312" s="74"/>
      <c r="CC312" s="74"/>
      <c r="CD312" s="74"/>
      <c r="CE312" s="74"/>
      <c r="CF312" s="74"/>
      <c r="CG312" s="74"/>
      <c r="CH312" s="74"/>
      <c r="CI312" s="74"/>
      <c r="CJ312" s="74"/>
      <c r="CK312" s="74"/>
      <c r="CL312" s="74"/>
      <c r="CM312" s="74"/>
      <c r="CN312" s="74"/>
      <c r="CO312" s="74"/>
      <c r="CP312" s="74"/>
      <c r="CQ312" s="74"/>
      <c r="CR312" s="74"/>
      <c r="CS312" s="74"/>
      <c r="CT312" s="74"/>
      <c r="CU312" s="74"/>
      <c r="CV312" s="74"/>
      <c r="CW312" s="74"/>
      <c r="CX312" s="74"/>
      <c r="CY312" s="74"/>
      <c r="CZ312" s="74"/>
      <c r="DA312" s="74"/>
      <c r="DB312" s="74"/>
      <c r="DC312" s="74"/>
    </row>
    <row r="313" spans="1:107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  <c r="AV313" s="74"/>
      <c r="AW313" s="74"/>
      <c r="AX313" s="74"/>
      <c r="AY313" s="74"/>
      <c r="AZ313" s="74"/>
      <c r="BA313" s="74"/>
      <c r="BB313" s="74"/>
      <c r="BC313" s="74"/>
      <c r="BD313" s="74"/>
      <c r="BE313" s="74"/>
      <c r="BF313" s="74"/>
      <c r="BG313" s="74"/>
      <c r="BH313" s="74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BV313" s="74"/>
      <c r="BW313" s="74"/>
      <c r="BX313" s="74"/>
      <c r="BY313" s="74"/>
      <c r="BZ313" s="74"/>
      <c r="CA313" s="74"/>
      <c r="CB313" s="74"/>
      <c r="CC313" s="74"/>
      <c r="CD313" s="74"/>
      <c r="CE313" s="74"/>
      <c r="CF313" s="74"/>
      <c r="CG313" s="74"/>
      <c r="CH313" s="74"/>
      <c r="CI313" s="74"/>
      <c r="CJ313" s="74"/>
      <c r="CK313" s="74"/>
      <c r="CL313" s="74"/>
      <c r="CM313" s="74"/>
      <c r="CN313" s="74"/>
      <c r="CO313" s="74"/>
      <c r="CP313" s="74"/>
      <c r="CQ313" s="74"/>
      <c r="CR313" s="74"/>
      <c r="CS313" s="74"/>
      <c r="CT313" s="74"/>
      <c r="CU313" s="74"/>
      <c r="CV313" s="74"/>
      <c r="CW313" s="74"/>
      <c r="CX313" s="74"/>
      <c r="CY313" s="74"/>
      <c r="CZ313" s="74"/>
      <c r="DA313" s="74"/>
      <c r="DB313" s="74"/>
      <c r="DC313" s="74"/>
    </row>
    <row r="314" spans="1:107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  <c r="AV314" s="74"/>
      <c r="AW314" s="74"/>
      <c r="AX314" s="74"/>
      <c r="AY314" s="74"/>
      <c r="AZ314" s="74"/>
      <c r="BA314" s="74"/>
      <c r="BB314" s="74"/>
      <c r="BC314" s="74"/>
      <c r="BD314" s="74"/>
      <c r="BE314" s="74"/>
      <c r="BF314" s="74"/>
      <c r="BG314" s="74"/>
      <c r="BH314" s="74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BV314" s="74"/>
      <c r="BW314" s="74"/>
      <c r="BX314" s="74"/>
      <c r="BY314" s="74"/>
      <c r="BZ314" s="74"/>
      <c r="CA314" s="74"/>
      <c r="CB314" s="74"/>
      <c r="CC314" s="74"/>
      <c r="CD314" s="74"/>
      <c r="CE314" s="74"/>
      <c r="CF314" s="74"/>
      <c r="CG314" s="74"/>
      <c r="CH314" s="74"/>
      <c r="CI314" s="74"/>
      <c r="CJ314" s="74"/>
      <c r="CK314" s="74"/>
      <c r="CL314" s="74"/>
      <c r="CM314" s="74"/>
      <c r="CN314" s="74"/>
      <c r="CO314" s="74"/>
      <c r="CP314" s="74"/>
      <c r="CQ314" s="74"/>
      <c r="CR314" s="74"/>
      <c r="CS314" s="74"/>
      <c r="CT314" s="74"/>
      <c r="CU314" s="74"/>
      <c r="CV314" s="74"/>
      <c r="CW314" s="74"/>
      <c r="CX314" s="74"/>
      <c r="CY314" s="74"/>
      <c r="CZ314" s="74"/>
      <c r="DA314" s="74"/>
      <c r="DB314" s="74"/>
      <c r="DC314" s="74"/>
    </row>
    <row r="315" spans="1:107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  <c r="AV315" s="74"/>
      <c r="AW315" s="74"/>
      <c r="AX315" s="74"/>
      <c r="AY315" s="74"/>
      <c r="AZ315" s="74"/>
      <c r="BA315" s="74"/>
      <c r="BB315" s="74"/>
      <c r="BC315" s="74"/>
      <c r="BD315" s="74"/>
      <c r="BE315" s="74"/>
      <c r="BF315" s="74"/>
      <c r="BG315" s="74"/>
      <c r="BH315" s="74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BV315" s="74"/>
      <c r="BW315" s="74"/>
      <c r="BX315" s="74"/>
      <c r="BY315" s="74"/>
      <c r="BZ315" s="74"/>
      <c r="CA315" s="74"/>
      <c r="CB315" s="74"/>
      <c r="CC315" s="74"/>
      <c r="CD315" s="74"/>
      <c r="CE315" s="74"/>
      <c r="CF315" s="74"/>
      <c r="CG315" s="74"/>
      <c r="CH315" s="74"/>
      <c r="CI315" s="74"/>
      <c r="CJ315" s="74"/>
      <c r="CK315" s="74"/>
      <c r="CL315" s="74"/>
      <c r="CM315" s="74"/>
      <c r="CN315" s="74"/>
      <c r="CO315" s="74"/>
      <c r="CP315" s="74"/>
      <c r="CQ315" s="74"/>
      <c r="CR315" s="74"/>
      <c r="CS315" s="74"/>
      <c r="CT315" s="74"/>
      <c r="CU315" s="74"/>
      <c r="CV315" s="74"/>
      <c r="CW315" s="74"/>
      <c r="CX315" s="74"/>
      <c r="CY315" s="74"/>
      <c r="CZ315" s="74"/>
      <c r="DA315" s="74"/>
      <c r="DB315" s="74"/>
      <c r="DC315" s="74"/>
    </row>
    <row r="316" spans="1:107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  <c r="AV316" s="74"/>
      <c r="AW316" s="74"/>
      <c r="AX316" s="74"/>
      <c r="AY316" s="74"/>
      <c r="AZ316" s="74"/>
      <c r="BA316" s="74"/>
      <c r="BB316" s="74"/>
      <c r="BC316" s="74"/>
      <c r="BD316" s="74"/>
      <c r="BE316" s="74"/>
      <c r="BF316" s="74"/>
      <c r="BG316" s="74"/>
      <c r="BH316" s="74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BV316" s="74"/>
      <c r="BW316" s="74"/>
      <c r="BX316" s="74"/>
      <c r="BY316" s="74"/>
      <c r="BZ316" s="74"/>
      <c r="CA316" s="74"/>
      <c r="CB316" s="74"/>
      <c r="CC316" s="74"/>
      <c r="CD316" s="74"/>
      <c r="CE316" s="74"/>
      <c r="CF316" s="74"/>
      <c r="CG316" s="74"/>
      <c r="CH316" s="74"/>
      <c r="CI316" s="74"/>
      <c r="CJ316" s="74"/>
      <c r="CK316" s="74"/>
      <c r="CL316" s="74"/>
      <c r="CM316" s="74"/>
      <c r="CN316" s="74"/>
      <c r="CO316" s="74"/>
      <c r="CP316" s="74"/>
      <c r="CQ316" s="74"/>
      <c r="CR316" s="74"/>
      <c r="CS316" s="74"/>
      <c r="CT316" s="74"/>
      <c r="CU316" s="74"/>
      <c r="CV316" s="74"/>
      <c r="CW316" s="74"/>
      <c r="CX316" s="74"/>
      <c r="CY316" s="74"/>
      <c r="CZ316" s="74"/>
      <c r="DA316" s="74"/>
      <c r="DB316" s="74"/>
      <c r="DC316" s="74"/>
    </row>
    <row r="317" spans="1:107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  <c r="AV317" s="74"/>
      <c r="AW317" s="74"/>
      <c r="AX317" s="74"/>
      <c r="AY317" s="74"/>
      <c r="AZ317" s="74"/>
      <c r="BA317" s="74"/>
      <c r="BB317" s="74"/>
      <c r="BC317" s="74"/>
      <c r="BD317" s="74"/>
      <c r="BE317" s="74"/>
      <c r="BF317" s="74"/>
      <c r="BG317" s="74"/>
      <c r="BH317" s="74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BV317" s="74"/>
      <c r="BW317" s="74"/>
      <c r="BX317" s="74"/>
      <c r="BY317" s="74"/>
      <c r="BZ317" s="74"/>
      <c r="CA317" s="74"/>
      <c r="CB317" s="74"/>
      <c r="CC317" s="74"/>
      <c r="CD317" s="74"/>
      <c r="CE317" s="74"/>
      <c r="CF317" s="74"/>
      <c r="CG317" s="74"/>
      <c r="CH317" s="74"/>
      <c r="CI317" s="74"/>
      <c r="CJ317" s="74"/>
      <c r="CK317" s="74"/>
      <c r="CL317" s="74"/>
      <c r="CM317" s="74"/>
      <c r="CN317" s="74"/>
      <c r="CO317" s="74"/>
      <c r="CP317" s="74"/>
      <c r="CQ317" s="74"/>
      <c r="CR317" s="74"/>
      <c r="CS317" s="74"/>
      <c r="CT317" s="74"/>
      <c r="CU317" s="74"/>
      <c r="CV317" s="74"/>
      <c r="CW317" s="74"/>
      <c r="CX317" s="74"/>
      <c r="CY317" s="74"/>
      <c r="CZ317" s="74"/>
      <c r="DA317" s="74"/>
      <c r="DB317" s="74"/>
      <c r="DC317" s="74"/>
    </row>
    <row r="318" spans="1:107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  <c r="AV318" s="74"/>
      <c r="AW318" s="74"/>
      <c r="AX318" s="74"/>
      <c r="AY318" s="74"/>
      <c r="AZ318" s="74"/>
      <c r="BA318" s="74"/>
      <c r="BB318" s="74"/>
      <c r="BC318" s="74"/>
      <c r="BD318" s="74"/>
      <c r="BE318" s="74"/>
      <c r="BF318" s="74"/>
      <c r="BG318" s="74"/>
      <c r="BH318" s="74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BV318" s="74"/>
      <c r="BW318" s="74"/>
      <c r="BX318" s="74"/>
      <c r="BY318" s="74"/>
      <c r="BZ318" s="74"/>
      <c r="CA318" s="74"/>
      <c r="CB318" s="74"/>
      <c r="CC318" s="74"/>
      <c r="CD318" s="74"/>
      <c r="CE318" s="74"/>
      <c r="CF318" s="74"/>
      <c r="CG318" s="74"/>
      <c r="CH318" s="74"/>
      <c r="CI318" s="74"/>
      <c r="CJ318" s="74"/>
      <c r="CK318" s="74"/>
      <c r="CL318" s="74"/>
      <c r="CM318" s="74"/>
      <c r="CN318" s="74"/>
      <c r="CO318" s="74"/>
      <c r="CP318" s="74"/>
      <c r="CQ318" s="74"/>
      <c r="CR318" s="74"/>
      <c r="CS318" s="74"/>
      <c r="CT318" s="74"/>
      <c r="CU318" s="74"/>
      <c r="CV318" s="74"/>
      <c r="CW318" s="74"/>
      <c r="CX318" s="74"/>
      <c r="CY318" s="74"/>
      <c r="CZ318" s="74"/>
      <c r="DA318" s="74"/>
      <c r="DB318" s="74"/>
      <c r="DC318" s="74"/>
    </row>
    <row r="319" spans="1:107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  <c r="AV319" s="74"/>
      <c r="AW319" s="74"/>
      <c r="AX319" s="74"/>
      <c r="AY319" s="74"/>
      <c r="AZ319" s="74"/>
      <c r="BA319" s="74"/>
      <c r="BB319" s="74"/>
      <c r="BC319" s="74"/>
      <c r="BD319" s="74"/>
      <c r="BE319" s="74"/>
      <c r="BF319" s="74"/>
      <c r="BG319" s="74"/>
      <c r="BH319" s="74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BV319" s="74"/>
      <c r="BW319" s="74"/>
      <c r="BX319" s="74"/>
      <c r="BY319" s="74"/>
      <c r="BZ319" s="74"/>
      <c r="CA319" s="74"/>
      <c r="CB319" s="74"/>
      <c r="CC319" s="74"/>
      <c r="CD319" s="74"/>
      <c r="CE319" s="74"/>
      <c r="CF319" s="74"/>
      <c r="CG319" s="74"/>
      <c r="CH319" s="74"/>
      <c r="CI319" s="74"/>
      <c r="CJ319" s="74"/>
      <c r="CK319" s="74"/>
      <c r="CL319" s="74"/>
      <c r="CM319" s="74"/>
      <c r="CN319" s="74"/>
      <c r="CO319" s="74"/>
      <c r="CP319" s="74"/>
      <c r="CQ319" s="74"/>
      <c r="CR319" s="74"/>
      <c r="CS319" s="74"/>
      <c r="CT319" s="74"/>
      <c r="CU319" s="74"/>
      <c r="CV319" s="74"/>
      <c r="CW319" s="74"/>
      <c r="CX319" s="74"/>
      <c r="CY319" s="74"/>
      <c r="CZ319" s="74"/>
      <c r="DA319" s="74"/>
      <c r="DB319" s="74"/>
      <c r="DC319" s="74"/>
    </row>
    <row r="320" spans="1:107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  <c r="AV320" s="74"/>
      <c r="AW320" s="74"/>
      <c r="AX320" s="74"/>
      <c r="AY320" s="74"/>
      <c r="AZ320" s="74"/>
      <c r="BA320" s="74"/>
      <c r="BB320" s="74"/>
      <c r="BC320" s="74"/>
      <c r="BD320" s="74"/>
      <c r="BE320" s="74"/>
      <c r="BF320" s="74"/>
      <c r="BG320" s="74"/>
      <c r="BH320" s="74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BV320" s="74"/>
      <c r="BW320" s="74"/>
      <c r="BX320" s="74"/>
      <c r="BY320" s="74"/>
      <c r="BZ320" s="74"/>
      <c r="CA320" s="74"/>
      <c r="CB320" s="74"/>
      <c r="CC320" s="74"/>
      <c r="CD320" s="74"/>
      <c r="CE320" s="74"/>
      <c r="CF320" s="74"/>
      <c r="CG320" s="74"/>
      <c r="CH320" s="74"/>
      <c r="CI320" s="74"/>
      <c r="CJ320" s="74"/>
      <c r="CK320" s="74"/>
      <c r="CL320" s="74"/>
      <c r="CM320" s="74"/>
      <c r="CN320" s="74"/>
      <c r="CO320" s="74"/>
      <c r="CP320" s="74"/>
      <c r="CQ320" s="74"/>
      <c r="CR320" s="74"/>
      <c r="CS320" s="74"/>
      <c r="CT320" s="74"/>
      <c r="CU320" s="74"/>
      <c r="CV320" s="74"/>
      <c r="CW320" s="74"/>
      <c r="CX320" s="74"/>
      <c r="CY320" s="74"/>
      <c r="CZ320" s="74"/>
      <c r="DA320" s="74"/>
      <c r="DB320" s="74"/>
      <c r="DC320" s="74"/>
    </row>
    <row r="321" spans="1:107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  <c r="AV321" s="74"/>
      <c r="AW321" s="74"/>
      <c r="AX321" s="74"/>
      <c r="AY321" s="74"/>
      <c r="AZ321" s="74"/>
      <c r="BA321" s="74"/>
      <c r="BB321" s="74"/>
      <c r="BC321" s="74"/>
      <c r="BD321" s="74"/>
      <c r="BE321" s="74"/>
      <c r="BF321" s="74"/>
      <c r="BG321" s="74"/>
      <c r="BH321" s="74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BV321" s="74"/>
      <c r="BW321" s="74"/>
      <c r="BX321" s="74"/>
      <c r="BY321" s="74"/>
      <c r="BZ321" s="74"/>
      <c r="CA321" s="74"/>
      <c r="CB321" s="74"/>
      <c r="CC321" s="74"/>
      <c r="CD321" s="74"/>
      <c r="CE321" s="74"/>
      <c r="CF321" s="74"/>
      <c r="CG321" s="74"/>
      <c r="CH321" s="74"/>
      <c r="CI321" s="74"/>
      <c r="CJ321" s="74"/>
      <c r="CK321" s="74"/>
      <c r="CL321" s="74"/>
      <c r="CM321" s="74"/>
      <c r="CN321" s="74"/>
      <c r="CO321" s="74"/>
      <c r="CP321" s="74"/>
      <c r="CQ321" s="74"/>
      <c r="CR321" s="74"/>
      <c r="CS321" s="74"/>
      <c r="CT321" s="74"/>
      <c r="CU321" s="74"/>
      <c r="CV321" s="74"/>
      <c r="CW321" s="74"/>
      <c r="CX321" s="74"/>
      <c r="CY321" s="74"/>
      <c r="CZ321" s="74"/>
      <c r="DA321" s="74"/>
      <c r="DB321" s="74"/>
      <c r="DC321" s="74"/>
    </row>
    <row r="322" spans="1:107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  <c r="AV322" s="74"/>
      <c r="AW322" s="74"/>
      <c r="AX322" s="74"/>
      <c r="AY322" s="74"/>
      <c r="AZ322" s="74"/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BV322" s="74"/>
      <c r="BW322" s="74"/>
      <c r="BX322" s="74"/>
      <c r="BY322" s="74"/>
      <c r="BZ322" s="74"/>
      <c r="CA322" s="74"/>
      <c r="CB322" s="74"/>
      <c r="CC322" s="74"/>
      <c r="CD322" s="74"/>
      <c r="CE322" s="74"/>
      <c r="CF322" s="74"/>
      <c r="CG322" s="74"/>
      <c r="CH322" s="74"/>
      <c r="CI322" s="74"/>
      <c r="CJ322" s="74"/>
      <c r="CK322" s="74"/>
      <c r="CL322" s="74"/>
      <c r="CM322" s="74"/>
      <c r="CN322" s="74"/>
      <c r="CO322" s="74"/>
      <c r="CP322" s="74"/>
      <c r="CQ322" s="74"/>
      <c r="CR322" s="74"/>
      <c r="CS322" s="74"/>
      <c r="CT322" s="74"/>
      <c r="CU322" s="74"/>
      <c r="CV322" s="74"/>
      <c r="CW322" s="74"/>
      <c r="CX322" s="74"/>
      <c r="CY322" s="74"/>
      <c r="CZ322" s="74"/>
      <c r="DA322" s="74"/>
      <c r="DB322" s="74"/>
      <c r="DC322" s="74"/>
    </row>
    <row r="323" spans="1:107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  <c r="AV323" s="74"/>
      <c r="AW323" s="74"/>
      <c r="AX323" s="74"/>
      <c r="AY323" s="74"/>
      <c r="AZ323" s="74"/>
      <c r="BA323" s="74"/>
      <c r="BB323" s="74"/>
      <c r="BC323" s="74"/>
      <c r="BD323" s="74"/>
      <c r="BE323" s="74"/>
      <c r="BF323" s="74"/>
      <c r="BG323" s="74"/>
      <c r="BH323" s="74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BV323" s="74"/>
      <c r="BW323" s="74"/>
      <c r="BX323" s="74"/>
      <c r="BY323" s="74"/>
      <c r="BZ323" s="74"/>
      <c r="CA323" s="74"/>
      <c r="CB323" s="74"/>
      <c r="CC323" s="74"/>
      <c r="CD323" s="74"/>
      <c r="CE323" s="74"/>
      <c r="CF323" s="74"/>
      <c r="CG323" s="74"/>
      <c r="CH323" s="74"/>
      <c r="CI323" s="74"/>
      <c r="CJ323" s="74"/>
      <c r="CK323" s="74"/>
      <c r="CL323" s="74"/>
      <c r="CM323" s="74"/>
      <c r="CN323" s="74"/>
      <c r="CO323" s="74"/>
      <c r="CP323" s="74"/>
      <c r="CQ323" s="74"/>
      <c r="CR323" s="74"/>
      <c r="CS323" s="74"/>
      <c r="CT323" s="74"/>
      <c r="CU323" s="74"/>
      <c r="CV323" s="74"/>
      <c r="CW323" s="74"/>
      <c r="CX323" s="74"/>
      <c r="CY323" s="74"/>
      <c r="CZ323" s="74"/>
      <c r="DA323" s="74"/>
      <c r="DB323" s="74"/>
      <c r="DC323" s="74"/>
    </row>
    <row r="324" spans="1:107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  <c r="AV324" s="74"/>
      <c r="AW324" s="74"/>
      <c r="AX324" s="74"/>
      <c r="AY324" s="74"/>
      <c r="AZ324" s="74"/>
      <c r="BA324" s="74"/>
      <c r="BB324" s="74"/>
      <c r="BC324" s="74"/>
      <c r="BD324" s="74"/>
      <c r="BE324" s="74"/>
      <c r="BF324" s="74"/>
      <c r="BG324" s="74"/>
      <c r="BH324" s="74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BV324" s="74"/>
      <c r="BW324" s="74"/>
      <c r="BX324" s="74"/>
      <c r="BY324" s="74"/>
      <c r="BZ324" s="74"/>
      <c r="CA324" s="74"/>
      <c r="CB324" s="74"/>
      <c r="CC324" s="74"/>
      <c r="CD324" s="74"/>
      <c r="CE324" s="74"/>
      <c r="CF324" s="74"/>
      <c r="CG324" s="74"/>
      <c r="CH324" s="74"/>
      <c r="CI324" s="74"/>
      <c r="CJ324" s="74"/>
      <c r="CK324" s="74"/>
      <c r="CL324" s="74"/>
      <c r="CM324" s="74"/>
      <c r="CN324" s="74"/>
      <c r="CO324" s="74"/>
      <c r="CP324" s="74"/>
      <c r="CQ324" s="74"/>
      <c r="CR324" s="74"/>
      <c r="CS324" s="74"/>
      <c r="CT324" s="74"/>
      <c r="CU324" s="74"/>
      <c r="CV324" s="74"/>
      <c r="CW324" s="74"/>
      <c r="CX324" s="74"/>
      <c r="CY324" s="74"/>
      <c r="CZ324" s="74"/>
      <c r="DA324" s="74"/>
      <c r="DB324" s="74"/>
      <c r="DC324" s="74"/>
    </row>
    <row r="325" spans="1:107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  <c r="AV325" s="74"/>
      <c r="AW325" s="74"/>
      <c r="AX325" s="74"/>
      <c r="AY325" s="74"/>
      <c r="AZ325" s="74"/>
      <c r="BA325" s="74"/>
      <c r="BB325" s="74"/>
      <c r="BC325" s="74"/>
      <c r="BD325" s="74"/>
      <c r="BE325" s="74"/>
      <c r="BF325" s="74"/>
      <c r="BG325" s="74"/>
      <c r="BH325" s="74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BV325" s="74"/>
      <c r="BW325" s="74"/>
      <c r="BX325" s="74"/>
      <c r="BY325" s="74"/>
      <c r="BZ325" s="74"/>
      <c r="CA325" s="74"/>
      <c r="CB325" s="74"/>
      <c r="CC325" s="74"/>
      <c r="CD325" s="74"/>
      <c r="CE325" s="74"/>
      <c r="CF325" s="74"/>
      <c r="CG325" s="74"/>
      <c r="CH325" s="74"/>
      <c r="CI325" s="74"/>
      <c r="CJ325" s="74"/>
      <c r="CK325" s="74"/>
      <c r="CL325" s="74"/>
      <c r="CM325" s="74"/>
      <c r="CN325" s="74"/>
      <c r="CO325" s="74"/>
      <c r="CP325" s="74"/>
      <c r="CQ325" s="74"/>
      <c r="CR325" s="74"/>
      <c r="CS325" s="74"/>
      <c r="CT325" s="74"/>
      <c r="CU325" s="74"/>
      <c r="CV325" s="74"/>
      <c r="CW325" s="74"/>
      <c r="CX325" s="74"/>
      <c r="CY325" s="74"/>
      <c r="CZ325" s="74"/>
      <c r="DA325" s="74"/>
      <c r="DB325" s="74"/>
      <c r="DC325" s="74"/>
    </row>
    <row r="326" spans="1:107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  <c r="AV326" s="74"/>
      <c r="AW326" s="74"/>
      <c r="AX326" s="74"/>
      <c r="AY326" s="74"/>
      <c r="AZ326" s="74"/>
      <c r="BA326" s="74"/>
      <c r="BB326" s="74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BV326" s="74"/>
      <c r="BW326" s="74"/>
      <c r="BX326" s="74"/>
      <c r="BY326" s="74"/>
      <c r="BZ326" s="74"/>
      <c r="CA326" s="74"/>
      <c r="CB326" s="74"/>
      <c r="CC326" s="74"/>
      <c r="CD326" s="74"/>
      <c r="CE326" s="74"/>
      <c r="CF326" s="74"/>
      <c r="CG326" s="74"/>
      <c r="CH326" s="74"/>
      <c r="CI326" s="74"/>
      <c r="CJ326" s="74"/>
      <c r="CK326" s="74"/>
      <c r="CL326" s="74"/>
      <c r="CM326" s="74"/>
      <c r="CN326" s="74"/>
      <c r="CO326" s="74"/>
      <c r="CP326" s="74"/>
      <c r="CQ326" s="74"/>
      <c r="CR326" s="74"/>
      <c r="CS326" s="74"/>
      <c r="CT326" s="74"/>
      <c r="CU326" s="74"/>
      <c r="CV326" s="74"/>
      <c r="CW326" s="74"/>
      <c r="CX326" s="74"/>
      <c r="CY326" s="74"/>
      <c r="CZ326" s="74"/>
      <c r="DA326" s="74"/>
      <c r="DB326" s="74"/>
      <c r="DC326" s="74"/>
    </row>
    <row r="327" spans="1:107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  <c r="AV327" s="74"/>
      <c r="AW327" s="74"/>
      <c r="AX327" s="74"/>
      <c r="AY327" s="74"/>
      <c r="AZ327" s="74"/>
      <c r="BA327" s="74"/>
      <c r="BB327" s="74"/>
      <c r="BC327" s="74"/>
      <c r="BD327" s="74"/>
      <c r="BE327" s="74"/>
      <c r="BF327" s="74"/>
      <c r="BG327" s="74"/>
      <c r="BH327" s="74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BV327" s="74"/>
      <c r="BW327" s="74"/>
      <c r="BX327" s="74"/>
      <c r="BY327" s="74"/>
      <c r="BZ327" s="74"/>
      <c r="CA327" s="74"/>
      <c r="CB327" s="74"/>
      <c r="CC327" s="74"/>
      <c r="CD327" s="74"/>
      <c r="CE327" s="74"/>
      <c r="CF327" s="74"/>
      <c r="CG327" s="74"/>
      <c r="CH327" s="74"/>
      <c r="CI327" s="74"/>
      <c r="CJ327" s="74"/>
      <c r="CK327" s="74"/>
      <c r="CL327" s="74"/>
      <c r="CM327" s="74"/>
      <c r="CN327" s="74"/>
      <c r="CO327" s="74"/>
      <c r="CP327" s="74"/>
      <c r="CQ327" s="74"/>
      <c r="CR327" s="74"/>
      <c r="CS327" s="74"/>
      <c r="CT327" s="74"/>
      <c r="CU327" s="74"/>
      <c r="CV327" s="74"/>
      <c r="CW327" s="74"/>
      <c r="CX327" s="74"/>
      <c r="CY327" s="74"/>
      <c r="CZ327" s="74"/>
      <c r="DA327" s="74"/>
      <c r="DB327" s="74"/>
      <c r="DC327" s="74"/>
    </row>
    <row r="328" spans="1:107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  <c r="AV328" s="74"/>
      <c r="AW328" s="74"/>
      <c r="AX328" s="74"/>
      <c r="AY328" s="74"/>
      <c r="AZ328" s="74"/>
      <c r="BA328" s="74"/>
      <c r="BB328" s="74"/>
      <c r="BC328" s="74"/>
      <c r="BD328" s="74"/>
      <c r="BE328" s="74"/>
      <c r="BF328" s="74"/>
      <c r="BG328" s="74"/>
      <c r="BH328" s="74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BV328" s="74"/>
      <c r="BW328" s="74"/>
      <c r="BX328" s="74"/>
      <c r="BY328" s="74"/>
      <c r="BZ328" s="74"/>
      <c r="CA328" s="74"/>
      <c r="CB328" s="74"/>
      <c r="CC328" s="74"/>
      <c r="CD328" s="74"/>
      <c r="CE328" s="74"/>
      <c r="CF328" s="74"/>
      <c r="CG328" s="74"/>
      <c r="CH328" s="74"/>
      <c r="CI328" s="74"/>
      <c r="CJ328" s="74"/>
      <c r="CK328" s="74"/>
      <c r="CL328" s="74"/>
      <c r="CM328" s="74"/>
      <c r="CN328" s="74"/>
      <c r="CO328" s="74"/>
      <c r="CP328" s="74"/>
      <c r="CQ328" s="74"/>
      <c r="CR328" s="74"/>
      <c r="CS328" s="74"/>
      <c r="CT328" s="74"/>
      <c r="CU328" s="74"/>
      <c r="CV328" s="74"/>
      <c r="CW328" s="74"/>
      <c r="CX328" s="74"/>
      <c r="CY328" s="74"/>
      <c r="CZ328" s="74"/>
      <c r="DA328" s="74"/>
      <c r="DB328" s="74"/>
      <c r="DC328" s="74"/>
    </row>
    <row r="329" spans="1:107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  <c r="AV329" s="74"/>
      <c r="AW329" s="74"/>
      <c r="AX329" s="74"/>
      <c r="AY329" s="74"/>
      <c r="AZ329" s="74"/>
      <c r="BA329" s="74"/>
      <c r="BB329" s="74"/>
      <c r="BC329" s="74"/>
      <c r="BD329" s="74"/>
      <c r="BE329" s="74"/>
      <c r="BF329" s="74"/>
      <c r="BG329" s="74"/>
      <c r="BH329" s="74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BV329" s="74"/>
      <c r="BW329" s="74"/>
      <c r="BX329" s="74"/>
      <c r="BY329" s="74"/>
      <c r="BZ329" s="74"/>
      <c r="CA329" s="74"/>
      <c r="CB329" s="74"/>
      <c r="CC329" s="74"/>
      <c r="CD329" s="74"/>
      <c r="CE329" s="74"/>
      <c r="CF329" s="74"/>
      <c r="CG329" s="74"/>
      <c r="CH329" s="74"/>
      <c r="CI329" s="74"/>
      <c r="CJ329" s="74"/>
      <c r="CK329" s="74"/>
      <c r="CL329" s="74"/>
      <c r="CM329" s="74"/>
      <c r="CN329" s="74"/>
      <c r="CO329" s="74"/>
      <c r="CP329" s="74"/>
      <c r="CQ329" s="74"/>
      <c r="CR329" s="74"/>
      <c r="CS329" s="74"/>
      <c r="CT329" s="74"/>
      <c r="CU329" s="74"/>
      <c r="CV329" s="74"/>
      <c r="CW329" s="74"/>
      <c r="CX329" s="74"/>
      <c r="CY329" s="74"/>
      <c r="CZ329" s="74"/>
      <c r="DA329" s="74"/>
      <c r="DB329" s="74"/>
      <c r="DC329" s="74"/>
    </row>
    <row r="330" spans="1:107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  <c r="AV330" s="74"/>
      <c r="AW330" s="74"/>
      <c r="AX330" s="74"/>
      <c r="AY330" s="74"/>
      <c r="AZ330" s="74"/>
      <c r="BA330" s="74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BV330" s="74"/>
      <c r="BW330" s="74"/>
      <c r="BX330" s="74"/>
      <c r="BY330" s="74"/>
      <c r="BZ330" s="74"/>
      <c r="CA330" s="74"/>
      <c r="CB330" s="74"/>
      <c r="CC330" s="74"/>
      <c r="CD330" s="74"/>
      <c r="CE330" s="74"/>
      <c r="CF330" s="74"/>
      <c r="CG330" s="74"/>
      <c r="CH330" s="74"/>
      <c r="CI330" s="74"/>
      <c r="CJ330" s="74"/>
      <c r="CK330" s="74"/>
      <c r="CL330" s="74"/>
      <c r="CM330" s="74"/>
      <c r="CN330" s="74"/>
      <c r="CO330" s="74"/>
      <c r="CP330" s="74"/>
      <c r="CQ330" s="74"/>
      <c r="CR330" s="74"/>
      <c r="CS330" s="74"/>
      <c r="CT330" s="74"/>
      <c r="CU330" s="74"/>
      <c r="CV330" s="74"/>
      <c r="CW330" s="74"/>
      <c r="CX330" s="74"/>
      <c r="CY330" s="74"/>
      <c r="CZ330" s="74"/>
      <c r="DA330" s="74"/>
      <c r="DB330" s="74"/>
      <c r="DC330" s="74"/>
    </row>
    <row r="331" spans="1:107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  <c r="AV331" s="74"/>
      <c r="AW331" s="74"/>
      <c r="AX331" s="74"/>
      <c r="AY331" s="74"/>
      <c r="AZ331" s="74"/>
      <c r="BA331" s="74"/>
      <c r="BB331" s="74"/>
      <c r="BC331" s="74"/>
      <c r="BD331" s="74"/>
      <c r="BE331" s="74"/>
      <c r="BF331" s="74"/>
      <c r="BG331" s="74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BV331" s="74"/>
      <c r="BW331" s="74"/>
      <c r="BX331" s="74"/>
      <c r="BY331" s="74"/>
      <c r="BZ331" s="74"/>
      <c r="CA331" s="74"/>
      <c r="CB331" s="74"/>
      <c r="CC331" s="74"/>
      <c r="CD331" s="74"/>
      <c r="CE331" s="74"/>
      <c r="CF331" s="74"/>
      <c r="CG331" s="74"/>
      <c r="CH331" s="74"/>
      <c r="CI331" s="74"/>
      <c r="CJ331" s="74"/>
      <c r="CK331" s="74"/>
      <c r="CL331" s="74"/>
      <c r="CM331" s="74"/>
      <c r="CN331" s="74"/>
      <c r="CO331" s="74"/>
      <c r="CP331" s="74"/>
      <c r="CQ331" s="74"/>
      <c r="CR331" s="74"/>
      <c r="CS331" s="74"/>
      <c r="CT331" s="74"/>
      <c r="CU331" s="74"/>
      <c r="CV331" s="74"/>
      <c r="CW331" s="74"/>
      <c r="CX331" s="74"/>
      <c r="CY331" s="74"/>
      <c r="CZ331" s="74"/>
      <c r="DA331" s="74"/>
      <c r="DB331" s="74"/>
      <c r="DC331" s="74"/>
    </row>
    <row r="332" spans="1:107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  <c r="AV332" s="74"/>
      <c r="AW332" s="74"/>
      <c r="AX332" s="74"/>
      <c r="AY332" s="74"/>
      <c r="AZ332" s="74"/>
      <c r="BA332" s="74"/>
      <c r="BB332" s="74"/>
      <c r="BC332" s="74"/>
      <c r="BD332" s="74"/>
      <c r="BE332" s="74"/>
      <c r="BF332" s="74"/>
      <c r="BG332" s="74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BV332" s="74"/>
      <c r="BW332" s="74"/>
      <c r="BX332" s="74"/>
      <c r="BY332" s="74"/>
      <c r="BZ332" s="74"/>
      <c r="CA332" s="74"/>
      <c r="CB332" s="74"/>
      <c r="CC332" s="74"/>
      <c r="CD332" s="74"/>
      <c r="CE332" s="74"/>
      <c r="CF332" s="74"/>
      <c r="CG332" s="74"/>
      <c r="CH332" s="74"/>
      <c r="CI332" s="74"/>
      <c r="CJ332" s="74"/>
      <c r="CK332" s="74"/>
      <c r="CL332" s="74"/>
      <c r="CM332" s="74"/>
      <c r="CN332" s="74"/>
      <c r="CO332" s="74"/>
      <c r="CP332" s="74"/>
      <c r="CQ332" s="74"/>
      <c r="CR332" s="74"/>
      <c r="CS332" s="74"/>
      <c r="CT332" s="74"/>
      <c r="CU332" s="74"/>
      <c r="CV332" s="74"/>
      <c r="CW332" s="74"/>
      <c r="CX332" s="74"/>
      <c r="CY332" s="74"/>
      <c r="CZ332" s="74"/>
      <c r="DA332" s="74"/>
      <c r="DB332" s="74"/>
      <c r="DC332" s="74"/>
    </row>
    <row r="333" spans="1:107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BV333" s="74"/>
      <c r="BW333" s="74"/>
      <c r="BX333" s="74"/>
      <c r="BY333" s="74"/>
      <c r="BZ333" s="74"/>
      <c r="CA333" s="74"/>
      <c r="CB333" s="74"/>
      <c r="CC333" s="74"/>
      <c r="CD333" s="74"/>
      <c r="CE333" s="74"/>
      <c r="CF333" s="74"/>
      <c r="CG333" s="74"/>
      <c r="CH333" s="74"/>
      <c r="CI333" s="74"/>
      <c r="CJ333" s="74"/>
      <c r="CK333" s="74"/>
      <c r="CL333" s="74"/>
      <c r="CM333" s="74"/>
      <c r="CN333" s="74"/>
      <c r="CO333" s="74"/>
      <c r="CP333" s="74"/>
      <c r="CQ333" s="74"/>
      <c r="CR333" s="74"/>
      <c r="CS333" s="74"/>
      <c r="CT333" s="74"/>
      <c r="CU333" s="74"/>
      <c r="CV333" s="74"/>
      <c r="CW333" s="74"/>
      <c r="CX333" s="74"/>
      <c r="CY333" s="74"/>
      <c r="CZ333" s="74"/>
      <c r="DA333" s="74"/>
      <c r="DB333" s="74"/>
      <c r="DC333" s="74"/>
    </row>
    <row r="334" spans="1:107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BV334" s="74"/>
      <c r="BW334" s="74"/>
      <c r="BX334" s="74"/>
      <c r="BY334" s="74"/>
      <c r="BZ334" s="74"/>
      <c r="CA334" s="74"/>
      <c r="CB334" s="74"/>
      <c r="CC334" s="74"/>
      <c r="CD334" s="74"/>
      <c r="CE334" s="74"/>
      <c r="CF334" s="74"/>
      <c r="CG334" s="74"/>
      <c r="CH334" s="74"/>
      <c r="CI334" s="74"/>
      <c r="CJ334" s="74"/>
      <c r="CK334" s="74"/>
      <c r="CL334" s="74"/>
      <c r="CM334" s="74"/>
      <c r="CN334" s="74"/>
      <c r="CO334" s="74"/>
      <c r="CP334" s="74"/>
      <c r="CQ334" s="74"/>
      <c r="CR334" s="74"/>
      <c r="CS334" s="74"/>
      <c r="CT334" s="74"/>
      <c r="CU334" s="74"/>
      <c r="CV334" s="74"/>
      <c r="CW334" s="74"/>
      <c r="CX334" s="74"/>
      <c r="CY334" s="74"/>
      <c r="CZ334" s="74"/>
      <c r="DA334" s="74"/>
      <c r="DB334" s="74"/>
      <c r="DC334" s="74"/>
    </row>
    <row r="335" spans="1:107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BV335" s="74"/>
      <c r="BW335" s="74"/>
      <c r="BX335" s="74"/>
      <c r="BY335" s="74"/>
      <c r="BZ335" s="74"/>
      <c r="CA335" s="74"/>
      <c r="CB335" s="74"/>
      <c r="CC335" s="74"/>
      <c r="CD335" s="74"/>
      <c r="CE335" s="74"/>
      <c r="CF335" s="74"/>
      <c r="CG335" s="74"/>
      <c r="CH335" s="74"/>
      <c r="CI335" s="74"/>
      <c r="CJ335" s="74"/>
      <c r="CK335" s="74"/>
      <c r="CL335" s="74"/>
      <c r="CM335" s="74"/>
      <c r="CN335" s="74"/>
      <c r="CO335" s="74"/>
      <c r="CP335" s="74"/>
      <c r="CQ335" s="74"/>
      <c r="CR335" s="74"/>
      <c r="CS335" s="74"/>
      <c r="CT335" s="74"/>
      <c r="CU335" s="74"/>
      <c r="CV335" s="74"/>
      <c r="CW335" s="74"/>
      <c r="CX335" s="74"/>
      <c r="CY335" s="74"/>
      <c r="CZ335" s="74"/>
      <c r="DA335" s="74"/>
      <c r="DB335" s="74"/>
      <c r="DC335" s="74"/>
    </row>
    <row r="336" spans="1:107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BV336" s="74"/>
      <c r="BW336" s="74"/>
      <c r="BX336" s="74"/>
      <c r="BY336" s="74"/>
      <c r="BZ336" s="74"/>
      <c r="CA336" s="74"/>
      <c r="CB336" s="74"/>
      <c r="CC336" s="74"/>
      <c r="CD336" s="74"/>
      <c r="CE336" s="74"/>
      <c r="CF336" s="74"/>
      <c r="CG336" s="74"/>
      <c r="CH336" s="74"/>
      <c r="CI336" s="74"/>
      <c r="CJ336" s="74"/>
      <c r="CK336" s="74"/>
      <c r="CL336" s="74"/>
      <c r="CM336" s="74"/>
      <c r="CN336" s="74"/>
      <c r="CO336" s="74"/>
      <c r="CP336" s="74"/>
      <c r="CQ336" s="74"/>
      <c r="CR336" s="74"/>
      <c r="CS336" s="74"/>
      <c r="CT336" s="74"/>
      <c r="CU336" s="74"/>
      <c r="CV336" s="74"/>
      <c r="CW336" s="74"/>
      <c r="CX336" s="74"/>
      <c r="CY336" s="74"/>
      <c r="CZ336" s="74"/>
      <c r="DA336" s="74"/>
      <c r="DB336" s="74"/>
      <c r="DC336" s="74"/>
    </row>
    <row r="337" spans="1:107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BV337" s="74"/>
      <c r="BW337" s="74"/>
      <c r="BX337" s="74"/>
      <c r="BY337" s="74"/>
      <c r="BZ337" s="74"/>
      <c r="CA337" s="74"/>
      <c r="CB337" s="74"/>
      <c r="CC337" s="74"/>
      <c r="CD337" s="74"/>
      <c r="CE337" s="74"/>
      <c r="CF337" s="74"/>
      <c r="CG337" s="74"/>
      <c r="CH337" s="74"/>
      <c r="CI337" s="74"/>
      <c r="CJ337" s="74"/>
      <c r="CK337" s="74"/>
      <c r="CL337" s="74"/>
      <c r="CM337" s="74"/>
      <c r="CN337" s="74"/>
      <c r="CO337" s="74"/>
      <c r="CP337" s="74"/>
      <c r="CQ337" s="74"/>
      <c r="CR337" s="74"/>
      <c r="CS337" s="74"/>
      <c r="CT337" s="74"/>
      <c r="CU337" s="74"/>
      <c r="CV337" s="74"/>
      <c r="CW337" s="74"/>
      <c r="CX337" s="74"/>
      <c r="CY337" s="74"/>
      <c r="CZ337" s="74"/>
      <c r="DA337" s="74"/>
      <c r="DB337" s="74"/>
      <c r="DC337" s="74"/>
    </row>
    <row r="338" spans="1:107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BV338" s="74"/>
      <c r="BW338" s="74"/>
      <c r="BX338" s="74"/>
      <c r="BY338" s="74"/>
      <c r="BZ338" s="74"/>
      <c r="CA338" s="74"/>
      <c r="CB338" s="74"/>
      <c r="CC338" s="74"/>
      <c r="CD338" s="74"/>
      <c r="CE338" s="74"/>
      <c r="CF338" s="74"/>
      <c r="CG338" s="74"/>
      <c r="CH338" s="74"/>
      <c r="CI338" s="74"/>
      <c r="CJ338" s="74"/>
      <c r="CK338" s="74"/>
      <c r="CL338" s="74"/>
      <c r="CM338" s="74"/>
      <c r="CN338" s="74"/>
      <c r="CO338" s="74"/>
      <c r="CP338" s="74"/>
      <c r="CQ338" s="74"/>
      <c r="CR338" s="74"/>
      <c r="CS338" s="74"/>
      <c r="CT338" s="74"/>
      <c r="CU338" s="74"/>
      <c r="CV338" s="74"/>
      <c r="CW338" s="74"/>
      <c r="CX338" s="74"/>
      <c r="CY338" s="74"/>
      <c r="CZ338" s="74"/>
      <c r="DA338" s="74"/>
      <c r="DB338" s="74"/>
      <c r="DC338" s="74"/>
    </row>
    <row r="339" spans="1:107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BV339" s="74"/>
      <c r="BW339" s="74"/>
      <c r="BX339" s="74"/>
      <c r="BY339" s="74"/>
      <c r="BZ339" s="74"/>
      <c r="CA339" s="74"/>
      <c r="CB339" s="74"/>
      <c r="CC339" s="74"/>
      <c r="CD339" s="74"/>
      <c r="CE339" s="74"/>
      <c r="CF339" s="74"/>
      <c r="CG339" s="74"/>
      <c r="CH339" s="74"/>
      <c r="CI339" s="74"/>
      <c r="CJ339" s="74"/>
      <c r="CK339" s="74"/>
      <c r="CL339" s="74"/>
      <c r="CM339" s="74"/>
      <c r="CN339" s="74"/>
      <c r="CO339" s="74"/>
      <c r="CP339" s="74"/>
      <c r="CQ339" s="74"/>
      <c r="CR339" s="74"/>
      <c r="CS339" s="74"/>
      <c r="CT339" s="74"/>
      <c r="CU339" s="74"/>
      <c r="CV339" s="74"/>
      <c r="CW339" s="74"/>
      <c r="CX339" s="74"/>
      <c r="CY339" s="74"/>
      <c r="CZ339" s="74"/>
      <c r="DA339" s="74"/>
      <c r="DB339" s="74"/>
      <c r="DC339" s="74"/>
    </row>
    <row r="340" spans="1:107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BV340" s="74"/>
      <c r="BW340" s="74"/>
      <c r="BX340" s="74"/>
      <c r="BY340" s="74"/>
      <c r="BZ340" s="74"/>
      <c r="CA340" s="74"/>
      <c r="CB340" s="74"/>
      <c r="CC340" s="74"/>
      <c r="CD340" s="74"/>
      <c r="CE340" s="74"/>
      <c r="CF340" s="74"/>
      <c r="CG340" s="74"/>
      <c r="CH340" s="74"/>
      <c r="CI340" s="74"/>
      <c r="CJ340" s="74"/>
      <c r="CK340" s="74"/>
      <c r="CL340" s="74"/>
      <c r="CM340" s="74"/>
      <c r="CN340" s="74"/>
      <c r="CO340" s="74"/>
      <c r="CP340" s="74"/>
      <c r="CQ340" s="74"/>
      <c r="CR340" s="74"/>
      <c r="CS340" s="74"/>
      <c r="CT340" s="74"/>
      <c r="CU340" s="74"/>
      <c r="CV340" s="74"/>
      <c r="CW340" s="74"/>
      <c r="CX340" s="74"/>
      <c r="CY340" s="74"/>
      <c r="CZ340" s="74"/>
      <c r="DA340" s="74"/>
      <c r="DB340" s="74"/>
      <c r="DC340" s="74"/>
    </row>
    <row r="341" spans="1:107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BV341" s="74"/>
      <c r="BW341" s="74"/>
      <c r="BX341" s="74"/>
      <c r="BY341" s="74"/>
      <c r="BZ341" s="74"/>
      <c r="CA341" s="74"/>
      <c r="CB341" s="74"/>
      <c r="CC341" s="74"/>
      <c r="CD341" s="74"/>
      <c r="CE341" s="74"/>
      <c r="CF341" s="74"/>
      <c r="CG341" s="74"/>
      <c r="CH341" s="74"/>
      <c r="CI341" s="74"/>
      <c r="CJ341" s="74"/>
      <c r="CK341" s="74"/>
      <c r="CL341" s="74"/>
      <c r="CM341" s="74"/>
      <c r="CN341" s="74"/>
      <c r="CO341" s="74"/>
      <c r="CP341" s="74"/>
      <c r="CQ341" s="74"/>
      <c r="CR341" s="74"/>
      <c r="CS341" s="74"/>
      <c r="CT341" s="74"/>
      <c r="CU341" s="74"/>
      <c r="CV341" s="74"/>
      <c r="CW341" s="74"/>
      <c r="CX341" s="74"/>
      <c r="CY341" s="74"/>
      <c r="CZ341" s="74"/>
      <c r="DA341" s="74"/>
      <c r="DB341" s="74"/>
      <c r="DC341" s="74"/>
    </row>
    <row r="342" spans="1:107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BV342" s="74"/>
      <c r="BW342" s="74"/>
      <c r="BX342" s="74"/>
      <c r="BY342" s="74"/>
      <c r="BZ342" s="74"/>
      <c r="CA342" s="74"/>
      <c r="CB342" s="74"/>
      <c r="CC342" s="74"/>
      <c r="CD342" s="74"/>
      <c r="CE342" s="74"/>
      <c r="CF342" s="74"/>
      <c r="CG342" s="74"/>
      <c r="CH342" s="74"/>
      <c r="CI342" s="74"/>
      <c r="CJ342" s="74"/>
      <c r="CK342" s="74"/>
      <c r="CL342" s="74"/>
      <c r="CM342" s="74"/>
      <c r="CN342" s="74"/>
      <c r="CO342" s="74"/>
      <c r="CP342" s="74"/>
      <c r="CQ342" s="74"/>
      <c r="CR342" s="74"/>
      <c r="CS342" s="74"/>
      <c r="CT342" s="74"/>
      <c r="CU342" s="74"/>
      <c r="CV342" s="74"/>
      <c r="CW342" s="74"/>
      <c r="CX342" s="74"/>
      <c r="CY342" s="74"/>
      <c r="CZ342" s="74"/>
      <c r="DA342" s="74"/>
      <c r="DB342" s="74"/>
      <c r="DC342" s="74"/>
    </row>
    <row r="343" spans="1:107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BV343" s="74"/>
      <c r="BW343" s="74"/>
      <c r="BX343" s="74"/>
      <c r="BY343" s="74"/>
      <c r="BZ343" s="74"/>
      <c r="CA343" s="74"/>
      <c r="CB343" s="74"/>
      <c r="CC343" s="74"/>
      <c r="CD343" s="74"/>
      <c r="CE343" s="74"/>
      <c r="CF343" s="74"/>
      <c r="CG343" s="74"/>
      <c r="CH343" s="74"/>
      <c r="CI343" s="74"/>
      <c r="CJ343" s="74"/>
      <c r="CK343" s="74"/>
      <c r="CL343" s="74"/>
      <c r="CM343" s="74"/>
      <c r="CN343" s="74"/>
      <c r="CO343" s="74"/>
      <c r="CP343" s="74"/>
      <c r="CQ343" s="74"/>
      <c r="CR343" s="74"/>
      <c r="CS343" s="74"/>
      <c r="CT343" s="74"/>
      <c r="CU343" s="74"/>
      <c r="CV343" s="74"/>
      <c r="CW343" s="74"/>
      <c r="CX343" s="74"/>
      <c r="CY343" s="74"/>
      <c r="CZ343" s="74"/>
      <c r="DA343" s="74"/>
      <c r="DB343" s="74"/>
      <c r="DC343" s="74"/>
    </row>
    <row r="344" spans="1:107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BV344" s="74"/>
      <c r="BW344" s="74"/>
      <c r="BX344" s="74"/>
      <c r="BY344" s="74"/>
      <c r="BZ344" s="74"/>
      <c r="CA344" s="74"/>
      <c r="CB344" s="74"/>
      <c r="CC344" s="74"/>
      <c r="CD344" s="74"/>
      <c r="CE344" s="74"/>
      <c r="CF344" s="74"/>
      <c r="CG344" s="74"/>
      <c r="CH344" s="74"/>
      <c r="CI344" s="74"/>
      <c r="CJ344" s="74"/>
      <c r="CK344" s="74"/>
      <c r="CL344" s="74"/>
      <c r="CM344" s="74"/>
      <c r="CN344" s="74"/>
      <c r="CO344" s="74"/>
      <c r="CP344" s="74"/>
      <c r="CQ344" s="74"/>
      <c r="CR344" s="74"/>
      <c r="CS344" s="74"/>
      <c r="CT344" s="74"/>
      <c r="CU344" s="74"/>
      <c r="CV344" s="74"/>
      <c r="CW344" s="74"/>
      <c r="CX344" s="74"/>
      <c r="CY344" s="74"/>
      <c r="CZ344" s="74"/>
      <c r="DA344" s="74"/>
      <c r="DB344" s="74"/>
      <c r="DC344" s="74"/>
    </row>
    <row r="345" spans="1:107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BV345" s="74"/>
      <c r="BW345" s="74"/>
      <c r="BX345" s="74"/>
      <c r="BY345" s="74"/>
      <c r="BZ345" s="74"/>
      <c r="CA345" s="74"/>
      <c r="CB345" s="74"/>
      <c r="CC345" s="74"/>
      <c r="CD345" s="74"/>
      <c r="CE345" s="74"/>
      <c r="CF345" s="74"/>
      <c r="CG345" s="74"/>
      <c r="CH345" s="74"/>
      <c r="CI345" s="74"/>
      <c r="CJ345" s="74"/>
      <c r="CK345" s="74"/>
      <c r="CL345" s="74"/>
      <c r="CM345" s="74"/>
      <c r="CN345" s="74"/>
      <c r="CO345" s="74"/>
      <c r="CP345" s="74"/>
      <c r="CQ345" s="74"/>
      <c r="CR345" s="74"/>
      <c r="CS345" s="74"/>
      <c r="CT345" s="74"/>
      <c r="CU345" s="74"/>
      <c r="CV345" s="74"/>
      <c r="CW345" s="74"/>
      <c r="CX345" s="74"/>
      <c r="CY345" s="74"/>
      <c r="CZ345" s="74"/>
      <c r="DA345" s="74"/>
      <c r="DB345" s="74"/>
      <c r="DC345" s="74"/>
    </row>
    <row r="346" spans="1:107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BV346" s="74"/>
      <c r="BW346" s="74"/>
      <c r="BX346" s="74"/>
      <c r="BY346" s="74"/>
      <c r="BZ346" s="74"/>
      <c r="CA346" s="74"/>
      <c r="CB346" s="74"/>
      <c r="CC346" s="74"/>
      <c r="CD346" s="74"/>
      <c r="CE346" s="74"/>
      <c r="CF346" s="74"/>
      <c r="CG346" s="74"/>
      <c r="CH346" s="74"/>
      <c r="CI346" s="74"/>
      <c r="CJ346" s="74"/>
      <c r="CK346" s="74"/>
      <c r="CL346" s="74"/>
      <c r="CM346" s="74"/>
      <c r="CN346" s="74"/>
      <c r="CO346" s="74"/>
      <c r="CP346" s="74"/>
      <c r="CQ346" s="74"/>
      <c r="CR346" s="74"/>
      <c r="CS346" s="74"/>
      <c r="CT346" s="74"/>
      <c r="CU346" s="74"/>
      <c r="CV346" s="74"/>
      <c r="CW346" s="74"/>
      <c r="CX346" s="74"/>
      <c r="CY346" s="74"/>
      <c r="CZ346" s="74"/>
      <c r="DA346" s="74"/>
      <c r="DB346" s="74"/>
      <c r="DC346" s="74"/>
    </row>
    <row r="347" spans="1:107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BV347" s="74"/>
      <c r="BW347" s="74"/>
      <c r="BX347" s="74"/>
      <c r="BY347" s="74"/>
      <c r="BZ347" s="74"/>
      <c r="CA347" s="74"/>
      <c r="CB347" s="74"/>
      <c r="CC347" s="74"/>
      <c r="CD347" s="74"/>
      <c r="CE347" s="74"/>
      <c r="CF347" s="74"/>
      <c r="CG347" s="74"/>
      <c r="CH347" s="74"/>
      <c r="CI347" s="74"/>
      <c r="CJ347" s="74"/>
      <c r="CK347" s="74"/>
      <c r="CL347" s="74"/>
      <c r="CM347" s="74"/>
      <c r="CN347" s="74"/>
      <c r="CO347" s="74"/>
      <c r="CP347" s="74"/>
      <c r="CQ347" s="74"/>
      <c r="CR347" s="74"/>
      <c r="CS347" s="74"/>
      <c r="CT347" s="74"/>
      <c r="CU347" s="74"/>
      <c r="CV347" s="74"/>
      <c r="CW347" s="74"/>
      <c r="CX347" s="74"/>
      <c r="CY347" s="74"/>
      <c r="CZ347" s="74"/>
      <c r="DA347" s="74"/>
      <c r="DB347" s="74"/>
      <c r="DC347" s="74"/>
    </row>
    <row r="348" spans="1:107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BV348" s="74"/>
      <c r="BW348" s="74"/>
      <c r="BX348" s="74"/>
      <c r="BY348" s="74"/>
      <c r="BZ348" s="74"/>
      <c r="CA348" s="74"/>
      <c r="CB348" s="74"/>
      <c r="CC348" s="74"/>
      <c r="CD348" s="74"/>
      <c r="CE348" s="74"/>
      <c r="CF348" s="74"/>
      <c r="CG348" s="74"/>
      <c r="CH348" s="74"/>
      <c r="CI348" s="74"/>
      <c r="CJ348" s="74"/>
      <c r="CK348" s="74"/>
      <c r="CL348" s="74"/>
      <c r="CM348" s="74"/>
      <c r="CN348" s="74"/>
      <c r="CO348" s="74"/>
      <c r="CP348" s="74"/>
      <c r="CQ348" s="74"/>
      <c r="CR348" s="74"/>
      <c r="CS348" s="74"/>
      <c r="CT348" s="74"/>
      <c r="CU348" s="74"/>
      <c r="CV348" s="74"/>
      <c r="CW348" s="74"/>
      <c r="CX348" s="74"/>
      <c r="CY348" s="74"/>
      <c r="CZ348" s="74"/>
      <c r="DA348" s="74"/>
      <c r="DB348" s="74"/>
      <c r="DC348" s="74"/>
    </row>
    <row r="349" spans="1:107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BV349" s="74"/>
      <c r="BW349" s="74"/>
      <c r="BX349" s="74"/>
      <c r="BY349" s="74"/>
      <c r="BZ349" s="74"/>
      <c r="CA349" s="74"/>
      <c r="CB349" s="74"/>
      <c r="CC349" s="74"/>
      <c r="CD349" s="74"/>
      <c r="CE349" s="74"/>
      <c r="CF349" s="74"/>
      <c r="CG349" s="74"/>
      <c r="CH349" s="74"/>
      <c r="CI349" s="74"/>
      <c r="CJ349" s="74"/>
      <c r="CK349" s="74"/>
      <c r="CL349" s="74"/>
      <c r="CM349" s="74"/>
      <c r="CN349" s="74"/>
      <c r="CO349" s="74"/>
      <c r="CP349" s="74"/>
      <c r="CQ349" s="74"/>
      <c r="CR349" s="74"/>
      <c r="CS349" s="74"/>
      <c r="CT349" s="74"/>
      <c r="CU349" s="74"/>
      <c r="CV349" s="74"/>
      <c r="CW349" s="74"/>
      <c r="CX349" s="74"/>
      <c r="CY349" s="74"/>
      <c r="CZ349" s="74"/>
      <c r="DA349" s="74"/>
      <c r="DB349" s="74"/>
      <c r="DC349" s="74"/>
    </row>
    <row r="350" spans="1:107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BV350" s="74"/>
      <c r="BW350" s="74"/>
      <c r="BX350" s="74"/>
      <c r="BY350" s="74"/>
      <c r="BZ350" s="74"/>
      <c r="CA350" s="74"/>
      <c r="CB350" s="74"/>
      <c r="CC350" s="74"/>
      <c r="CD350" s="74"/>
      <c r="CE350" s="74"/>
      <c r="CF350" s="74"/>
      <c r="CG350" s="74"/>
      <c r="CH350" s="74"/>
      <c r="CI350" s="74"/>
      <c r="CJ350" s="74"/>
      <c r="CK350" s="74"/>
      <c r="CL350" s="74"/>
      <c r="CM350" s="74"/>
      <c r="CN350" s="74"/>
      <c r="CO350" s="74"/>
      <c r="CP350" s="74"/>
      <c r="CQ350" s="74"/>
      <c r="CR350" s="74"/>
      <c r="CS350" s="74"/>
      <c r="CT350" s="74"/>
      <c r="CU350" s="74"/>
      <c r="CV350" s="74"/>
      <c r="CW350" s="74"/>
      <c r="CX350" s="74"/>
      <c r="CY350" s="74"/>
      <c r="CZ350" s="74"/>
      <c r="DA350" s="74"/>
      <c r="DB350" s="74"/>
      <c r="DC350" s="74"/>
    </row>
    <row r="351" spans="1:107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BV351" s="74"/>
      <c r="BW351" s="74"/>
      <c r="BX351" s="74"/>
      <c r="BY351" s="74"/>
      <c r="BZ351" s="74"/>
      <c r="CA351" s="74"/>
      <c r="CB351" s="74"/>
      <c r="CC351" s="74"/>
      <c r="CD351" s="74"/>
      <c r="CE351" s="74"/>
      <c r="CF351" s="74"/>
      <c r="CG351" s="74"/>
      <c r="CH351" s="74"/>
      <c r="CI351" s="74"/>
      <c r="CJ351" s="74"/>
      <c r="CK351" s="74"/>
      <c r="CL351" s="74"/>
      <c r="CM351" s="74"/>
      <c r="CN351" s="74"/>
      <c r="CO351" s="74"/>
      <c r="CP351" s="74"/>
      <c r="CQ351" s="74"/>
      <c r="CR351" s="74"/>
      <c r="CS351" s="74"/>
      <c r="CT351" s="74"/>
      <c r="CU351" s="74"/>
      <c r="CV351" s="74"/>
      <c r="CW351" s="74"/>
      <c r="CX351" s="74"/>
      <c r="CY351" s="74"/>
      <c r="CZ351" s="74"/>
      <c r="DA351" s="74"/>
      <c r="DB351" s="74"/>
      <c r="DC351" s="74"/>
    </row>
    <row r="352" spans="1:107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BV352" s="74"/>
      <c r="BW352" s="74"/>
      <c r="BX352" s="74"/>
      <c r="BY352" s="74"/>
      <c r="BZ352" s="74"/>
      <c r="CA352" s="74"/>
      <c r="CB352" s="74"/>
      <c r="CC352" s="74"/>
      <c r="CD352" s="74"/>
      <c r="CE352" s="74"/>
      <c r="CF352" s="74"/>
      <c r="CG352" s="74"/>
      <c r="CH352" s="74"/>
      <c r="CI352" s="74"/>
      <c r="CJ352" s="74"/>
      <c r="CK352" s="74"/>
      <c r="CL352" s="74"/>
      <c r="CM352" s="74"/>
      <c r="CN352" s="74"/>
      <c r="CO352" s="74"/>
      <c r="CP352" s="74"/>
      <c r="CQ352" s="74"/>
      <c r="CR352" s="74"/>
      <c r="CS352" s="74"/>
      <c r="CT352" s="74"/>
      <c r="CU352" s="74"/>
      <c r="CV352" s="74"/>
      <c r="CW352" s="74"/>
      <c r="CX352" s="74"/>
      <c r="CY352" s="74"/>
      <c r="CZ352" s="74"/>
      <c r="DA352" s="74"/>
      <c r="DB352" s="74"/>
      <c r="DC352" s="74"/>
    </row>
    <row r="353" spans="1:107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BV353" s="74"/>
      <c r="BW353" s="74"/>
      <c r="BX353" s="74"/>
      <c r="BY353" s="74"/>
      <c r="BZ353" s="74"/>
      <c r="CA353" s="74"/>
      <c r="CB353" s="74"/>
      <c r="CC353" s="74"/>
      <c r="CD353" s="74"/>
      <c r="CE353" s="74"/>
      <c r="CF353" s="74"/>
      <c r="CG353" s="74"/>
      <c r="CH353" s="74"/>
      <c r="CI353" s="74"/>
      <c r="CJ353" s="74"/>
      <c r="CK353" s="74"/>
      <c r="CL353" s="74"/>
      <c r="CM353" s="74"/>
      <c r="CN353" s="74"/>
      <c r="CO353" s="74"/>
      <c r="CP353" s="74"/>
      <c r="CQ353" s="74"/>
      <c r="CR353" s="74"/>
      <c r="CS353" s="74"/>
      <c r="CT353" s="74"/>
      <c r="CU353" s="74"/>
      <c r="CV353" s="74"/>
      <c r="CW353" s="74"/>
      <c r="CX353" s="74"/>
      <c r="CY353" s="74"/>
      <c r="CZ353" s="74"/>
      <c r="DA353" s="74"/>
      <c r="DB353" s="74"/>
      <c r="DC353" s="74"/>
    </row>
    <row r="354" spans="1:107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BV354" s="74"/>
      <c r="BW354" s="74"/>
      <c r="BX354" s="74"/>
      <c r="BY354" s="74"/>
      <c r="BZ354" s="74"/>
      <c r="CA354" s="74"/>
      <c r="CB354" s="74"/>
      <c r="CC354" s="74"/>
      <c r="CD354" s="74"/>
      <c r="CE354" s="74"/>
      <c r="CF354" s="74"/>
      <c r="CG354" s="74"/>
      <c r="CH354" s="74"/>
      <c r="CI354" s="74"/>
      <c r="CJ354" s="74"/>
      <c r="CK354" s="74"/>
      <c r="CL354" s="74"/>
      <c r="CM354" s="74"/>
      <c r="CN354" s="74"/>
      <c r="CO354" s="74"/>
      <c r="CP354" s="74"/>
      <c r="CQ354" s="74"/>
      <c r="CR354" s="74"/>
      <c r="CS354" s="74"/>
      <c r="CT354" s="74"/>
      <c r="CU354" s="74"/>
      <c r="CV354" s="74"/>
      <c r="CW354" s="74"/>
      <c r="CX354" s="74"/>
      <c r="CY354" s="74"/>
      <c r="CZ354" s="74"/>
      <c r="DA354" s="74"/>
      <c r="DB354" s="74"/>
      <c r="DC354" s="74"/>
    </row>
    <row r="355" spans="1:107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  <c r="BH355" s="74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BV355" s="74"/>
      <c r="BW355" s="74"/>
      <c r="BX355" s="74"/>
      <c r="BY355" s="74"/>
      <c r="BZ355" s="74"/>
      <c r="CA355" s="74"/>
      <c r="CB355" s="74"/>
      <c r="CC355" s="74"/>
      <c r="CD355" s="74"/>
      <c r="CE355" s="74"/>
      <c r="CF355" s="74"/>
      <c r="CG355" s="74"/>
      <c r="CH355" s="74"/>
      <c r="CI355" s="74"/>
      <c r="CJ355" s="74"/>
      <c r="CK355" s="74"/>
      <c r="CL355" s="74"/>
      <c r="CM355" s="74"/>
      <c r="CN355" s="74"/>
      <c r="CO355" s="74"/>
      <c r="CP355" s="74"/>
      <c r="CQ355" s="74"/>
      <c r="CR355" s="74"/>
      <c r="CS355" s="74"/>
      <c r="CT355" s="74"/>
      <c r="CU355" s="74"/>
      <c r="CV355" s="74"/>
      <c r="CW355" s="74"/>
      <c r="CX355" s="74"/>
      <c r="CY355" s="74"/>
      <c r="CZ355" s="74"/>
      <c r="DA355" s="74"/>
      <c r="DB355" s="74"/>
      <c r="DC355" s="74"/>
    </row>
    <row r="356" spans="1:107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  <c r="BH356" s="74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BV356" s="74"/>
      <c r="BW356" s="74"/>
      <c r="BX356" s="74"/>
      <c r="BY356" s="74"/>
      <c r="BZ356" s="74"/>
      <c r="CA356" s="74"/>
      <c r="CB356" s="74"/>
      <c r="CC356" s="74"/>
      <c r="CD356" s="74"/>
      <c r="CE356" s="74"/>
      <c r="CF356" s="74"/>
      <c r="CG356" s="74"/>
      <c r="CH356" s="74"/>
      <c r="CI356" s="74"/>
      <c r="CJ356" s="74"/>
      <c r="CK356" s="74"/>
      <c r="CL356" s="74"/>
      <c r="CM356" s="74"/>
      <c r="CN356" s="74"/>
      <c r="CO356" s="74"/>
      <c r="CP356" s="74"/>
      <c r="CQ356" s="74"/>
      <c r="CR356" s="74"/>
      <c r="CS356" s="74"/>
      <c r="CT356" s="74"/>
      <c r="CU356" s="74"/>
      <c r="CV356" s="74"/>
      <c r="CW356" s="74"/>
      <c r="CX356" s="74"/>
      <c r="CY356" s="74"/>
      <c r="CZ356" s="74"/>
      <c r="DA356" s="74"/>
      <c r="DB356" s="74"/>
      <c r="DC356" s="74"/>
    </row>
    <row r="357" spans="1:107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  <c r="BH357" s="74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BV357" s="74"/>
      <c r="BW357" s="74"/>
      <c r="BX357" s="74"/>
      <c r="BY357" s="74"/>
      <c r="BZ357" s="74"/>
      <c r="CA357" s="74"/>
      <c r="CB357" s="74"/>
      <c r="CC357" s="74"/>
      <c r="CD357" s="74"/>
      <c r="CE357" s="74"/>
      <c r="CF357" s="74"/>
      <c r="CG357" s="74"/>
      <c r="CH357" s="74"/>
      <c r="CI357" s="74"/>
      <c r="CJ357" s="74"/>
      <c r="CK357" s="74"/>
      <c r="CL357" s="74"/>
      <c r="CM357" s="74"/>
      <c r="CN357" s="74"/>
      <c r="CO357" s="74"/>
      <c r="CP357" s="74"/>
      <c r="CQ357" s="74"/>
      <c r="CR357" s="74"/>
      <c r="CS357" s="74"/>
      <c r="CT357" s="74"/>
      <c r="CU357" s="74"/>
      <c r="CV357" s="74"/>
      <c r="CW357" s="74"/>
      <c r="CX357" s="74"/>
      <c r="CY357" s="74"/>
      <c r="CZ357" s="74"/>
      <c r="DA357" s="74"/>
      <c r="DB357" s="74"/>
      <c r="DC357" s="74"/>
    </row>
    <row r="358" spans="1:107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  <c r="BH358" s="74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BV358" s="74"/>
      <c r="BW358" s="74"/>
      <c r="BX358" s="74"/>
      <c r="BY358" s="74"/>
      <c r="BZ358" s="74"/>
      <c r="CA358" s="74"/>
      <c r="CB358" s="74"/>
      <c r="CC358" s="74"/>
      <c r="CD358" s="74"/>
      <c r="CE358" s="74"/>
      <c r="CF358" s="74"/>
      <c r="CG358" s="74"/>
      <c r="CH358" s="74"/>
      <c r="CI358" s="74"/>
      <c r="CJ358" s="74"/>
      <c r="CK358" s="74"/>
      <c r="CL358" s="74"/>
      <c r="CM358" s="74"/>
      <c r="CN358" s="74"/>
      <c r="CO358" s="74"/>
      <c r="CP358" s="74"/>
      <c r="CQ358" s="74"/>
      <c r="CR358" s="74"/>
      <c r="CS358" s="74"/>
      <c r="CT358" s="74"/>
      <c r="CU358" s="74"/>
      <c r="CV358" s="74"/>
      <c r="CW358" s="74"/>
      <c r="CX358" s="74"/>
      <c r="CY358" s="74"/>
      <c r="CZ358" s="74"/>
      <c r="DA358" s="74"/>
      <c r="DB358" s="74"/>
      <c r="DC358" s="74"/>
    </row>
    <row r="359" spans="1:107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  <c r="BH359" s="74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BV359" s="74"/>
      <c r="BW359" s="74"/>
      <c r="BX359" s="74"/>
      <c r="BY359" s="74"/>
      <c r="BZ359" s="74"/>
      <c r="CA359" s="74"/>
      <c r="CB359" s="74"/>
      <c r="CC359" s="74"/>
      <c r="CD359" s="74"/>
      <c r="CE359" s="74"/>
      <c r="CF359" s="74"/>
      <c r="CG359" s="74"/>
      <c r="CH359" s="74"/>
      <c r="CI359" s="74"/>
      <c r="CJ359" s="74"/>
      <c r="CK359" s="74"/>
      <c r="CL359" s="74"/>
      <c r="CM359" s="74"/>
      <c r="CN359" s="74"/>
      <c r="CO359" s="74"/>
      <c r="CP359" s="74"/>
      <c r="CQ359" s="74"/>
      <c r="CR359" s="74"/>
      <c r="CS359" s="74"/>
      <c r="CT359" s="74"/>
      <c r="CU359" s="74"/>
      <c r="CV359" s="74"/>
      <c r="CW359" s="74"/>
      <c r="CX359" s="74"/>
      <c r="CY359" s="74"/>
      <c r="CZ359" s="74"/>
      <c r="DA359" s="74"/>
      <c r="DB359" s="74"/>
      <c r="DC359" s="74"/>
    </row>
    <row r="360" spans="1:107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BV360" s="74"/>
      <c r="BW360" s="74"/>
      <c r="BX360" s="74"/>
      <c r="BY360" s="74"/>
      <c r="BZ360" s="74"/>
      <c r="CA360" s="74"/>
      <c r="CB360" s="74"/>
      <c r="CC360" s="74"/>
      <c r="CD360" s="74"/>
      <c r="CE360" s="74"/>
      <c r="CF360" s="74"/>
      <c r="CG360" s="74"/>
      <c r="CH360" s="74"/>
      <c r="CI360" s="74"/>
      <c r="CJ360" s="74"/>
      <c r="CK360" s="74"/>
      <c r="CL360" s="74"/>
      <c r="CM360" s="74"/>
      <c r="CN360" s="74"/>
      <c r="CO360" s="74"/>
      <c r="CP360" s="74"/>
      <c r="CQ360" s="74"/>
      <c r="CR360" s="74"/>
      <c r="CS360" s="74"/>
      <c r="CT360" s="74"/>
      <c r="CU360" s="74"/>
      <c r="CV360" s="74"/>
      <c r="CW360" s="74"/>
      <c r="CX360" s="74"/>
      <c r="CY360" s="74"/>
      <c r="CZ360" s="74"/>
      <c r="DA360" s="74"/>
      <c r="DB360" s="74"/>
      <c r="DC360" s="74"/>
    </row>
    <row r="361" spans="1:107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  <c r="BH361" s="74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BV361" s="74"/>
      <c r="BW361" s="74"/>
      <c r="BX361" s="74"/>
      <c r="BY361" s="74"/>
      <c r="BZ361" s="74"/>
      <c r="CA361" s="74"/>
      <c r="CB361" s="74"/>
      <c r="CC361" s="74"/>
      <c r="CD361" s="74"/>
      <c r="CE361" s="74"/>
      <c r="CF361" s="74"/>
      <c r="CG361" s="74"/>
      <c r="CH361" s="74"/>
      <c r="CI361" s="74"/>
      <c r="CJ361" s="74"/>
      <c r="CK361" s="74"/>
      <c r="CL361" s="74"/>
      <c r="CM361" s="74"/>
      <c r="CN361" s="74"/>
      <c r="CO361" s="74"/>
      <c r="CP361" s="74"/>
      <c r="CQ361" s="74"/>
      <c r="CR361" s="74"/>
      <c r="CS361" s="74"/>
      <c r="CT361" s="74"/>
      <c r="CU361" s="74"/>
      <c r="CV361" s="74"/>
      <c r="CW361" s="74"/>
      <c r="CX361" s="74"/>
      <c r="CY361" s="74"/>
      <c r="CZ361" s="74"/>
      <c r="DA361" s="74"/>
      <c r="DB361" s="74"/>
      <c r="DC361" s="74"/>
    </row>
    <row r="362" spans="1:107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  <c r="BH362" s="74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BV362" s="74"/>
      <c r="BW362" s="74"/>
      <c r="BX362" s="74"/>
      <c r="BY362" s="74"/>
      <c r="BZ362" s="74"/>
      <c r="CA362" s="74"/>
      <c r="CB362" s="74"/>
      <c r="CC362" s="74"/>
      <c r="CD362" s="74"/>
      <c r="CE362" s="74"/>
      <c r="CF362" s="74"/>
      <c r="CG362" s="74"/>
      <c r="CH362" s="74"/>
      <c r="CI362" s="74"/>
      <c r="CJ362" s="74"/>
      <c r="CK362" s="74"/>
      <c r="CL362" s="74"/>
      <c r="CM362" s="74"/>
      <c r="CN362" s="74"/>
      <c r="CO362" s="74"/>
      <c r="CP362" s="74"/>
      <c r="CQ362" s="74"/>
      <c r="CR362" s="74"/>
      <c r="CS362" s="74"/>
      <c r="CT362" s="74"/>
      <c r="CU362" s="74"/>
      <c r="CV362" s="74"/>
      <c r="CW362" s="74"/>
      <c r="CX362" s="74"/>
      <c r="CY362" s="74"/>
      <c r="CZ362" s="74"/>
      <c r="DA362" s="74"/>
      <c r="DB362" s="74"/>
      <c r="DC362" s="74"/>
    </row>
    <row r="363" spans="1:107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  <c r="BH363" s="74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BV363" s="74"/>
      <c r="BW363" s="74"/>
      <c r="BX363" s="74"/>
      <c r="BY363" s="74"/>
      <c r="BZ363" s="74"/>
      <c r="CA363" s="74"/>
      <c r="CB363" s="74"/>
      <c r="CC363" s="74"/>
      <c r="CD363" s="74"/>
      <c r="CE363" s="74"/>
      <c r="CF363" s="74"/>
      <c r="CG363" s="74"/>
      <c r="CH363" s="74"/>
      <c r="CI363" s="74"/>
      <c r="CJ363" s="74"/>
      <c r="CK363" s="74"/>
      <c r="CL363" s="74"/>
      <c r="CM363" s="74"/>
      <c r="CN363" s="74"/>
      <c r="CO363" s="74"/>
      <c r="CP363" s="74"/>
      <c r="CQ363" s="74"/>
      <c r="CR363" s="74"/>
      <c r="CS363" s="74"/>
      <c r="CT363" s="74"/>
      <c r="CU363" s="74"/>
      <c r="CV363" s="74"/>
      <c r="CW363" s="74"/>
      <c r="CX363" s="74"/>
      <c r="CY363" s="74"/>
      <c r="CZ363" s="74"/>
      <c r="DA363" s="74"/>
      <c r="DB363" s="74"/>
      <c r="DC363" s="74"/>
    </row>
    <row r="364" spans="1:107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  <c r="BH364" s="74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BV364" s="74"/>
      <c r="BW364" s="74"/>
      <c r="BX364" s="74"/>
      <c r="BY364" s="74"/>
      <c r="BZ364" s="74"/>
      <c r="CA364" s="74"/>
      <c r="CB364" s="74"/>
      <c r="CC364" s="74"/>
      <c r="CD364" s="74"/>
      <c r="CE364" s="74"/>
      <c r="CF364" s="74"/>
      <c r="CG364" s="74"/>
      <c r="CH364" s="74"/>
      <c r="CI364" s="74"/>
      <c r="CJ364" s="74"/>
      <c r="CK364" s="74"/>
      <c r="CL364" s="74"/>
      <c r="CM364" s="74"/>
      <c r="CN364" s="74"/>
      <c r="CO364" s="74"/>
      <c r="CP364" s="74"/>
      <c r="CQ364" s="74"/>
      <c r="CR364" s="74"/>
      <c r="CS364" s="74"/>
      <c r="CT364" s="74"/>
      <c r="CU364" s="74"/>
      <c r="CV364" s="74"/>
      <c r="CW364" s="74"/>
      <c r="CX364" s="74"/>
      <c r="CY364" s="74"/>
      <c r="CZ364" s="74"/>
      <c r="DA364" s="74"/>
      <c r="DB364" s="74"/>
      <c r="DC364" s="74"/>
    </row>
    <row r="365" spans="1:107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  <c r="BH365" s="74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BV365" s="74"/>
      <c r="BW365" s="74"/>
      <c r="BX365" s="74"/>
      <c r="BY365" s="74"/>
      <c r="BZ365" s="74"/>
      <c r="CA365" s="74"/>
      <c r="CB365" s="74"/>
      <c r="CC365" s="74"/>
      <c r="CD365" s="74"/>
      <c r="CE365" s="74"/>
      <c r="CF365" s="74"/>
      <c r="CG365" s="74"/>
      <c r="CH365" s="74"/>
      <c r="CI365" s="74"/>
      <c r="CJ365" s="74"/>
      <c r="CK365" s="74"/>
      <c r="CL365" s="74"/>
      <c r="CM365" s="74"/>
      <c r="CN365" s="74"/>
      <c r="CO365" s="74"/>
      <c r="CP365" s="74"/>
      <c r="CQ365" s="74"/>
      <c r="CR365" s="74"/>
      <c r="CS365" s="74"/>
      <c r="CT365" s="74"/>
      <c r="CU365" s="74"/>
      <c r="CV365" s="74"/>
      <c r="CW365" s="74"/>
      <c r="CX365" s="74"/>
      <c r="CY365" s="74"/>
      <c r="CZ365" s="74"/>
      <c r="DA365" s="74"/>
      <c r="DB365" s="74"/>
      <c r="DC365" s="74"/>
    </row>
    <row r="366" spans="1:107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  <c r="BH366" s="74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BV366" s="74"/>
      <c r="BW366" s="74"/>
      <c r="BX366" s="74"/>
      <c r="BY366" s="74"/>
      <c r="BZ366" s="74"/>
      <c r="CA366" s="74"/>
      <c r="CB366" s="74"/>
      <c r="CC366" s="74"/>
      <c r="CD366" s="74"/>
      <c r="CE366" s="74"/>
      <c r="CF366" s="74"/>
      <c r="CG366" s="74"/>
      <c r="CH366" s="74"/>
      <c r="CI366" s="74"/>
      <c r="CJ366" s="74"/>
      <c r="CK366" s="74"/>
      <c r="CL366" s="74"/>
      <c r="CM366" s="74"/>
      <c r="CN366" s="74"/>
      <c r="CO366" s="74"/>
      <c r="CP366" s="74"/>
      <c r="CQ366" s="74"/>
      <c r="CR366" s="74"/>
      <c r="CS366" s="74"/>
      <c r="CT366" s="74"/>
      <c r="CU366" s="74"/>
      <c r="CV366" s="74"/>
      <c r="CW366" s="74"/>
      <c r="CX366" s="74"/>
      <c r="CY366" s="74"/>
      <c r="CZ366" s="74"/>
      <c r="DA366" s="74"/>
      <c r="DB366" s="74"/>
      <c r="DC366" s="74"/>
    </row>
    <row r="367" spans="1:107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  <c r="BH367" s="74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BV367" s="74"/>
      <c r="BW367" s="74"/>
      <c r="BX367" s="74"/>
      <c r="BY367" s="74"/>
      <c r="BZ367" s="74"/>
      <c r="CA367" s="74"/>
      <c r="CB367" s="74"/>
      <c r="CC367" s="74"/>
      <c r="CD367" s="74"/>
      <c r="CE367" s="74"/>
      <c r="CF367" s="74"/>
      <c r="CG367" s="74"/>
      <c r="CH367" s="74"/>
      <c r="CI367" s="74"/>
      <c r="CJ367" s="74"/>
      <c r="CK367" s="74"/>
      <c r="CL367" s="74"/>
      <c r="CM367" s="74"/>
      <c r="CN367" s="74"/>
      <c r="CO367" s="74"/>
      <c r="CP367" s="74"/>
      <c r="CQ367" s="74"/>
      <c r="CR367" s="74"/>
      <c r="CS367" s="74"/>
      <c r="CT367" s="74"/>
      <c r="CU367" s="74"/>
      <c r="CV367" s="74"/>
      <c r="CW367" s="74"/>
      <c r="CX367" s="74"/>
      <c r="CY367" s="74"/>
      <c r="CZ367" s="74"/>
      <c r="DA367" s="74"/>
      <c r="DB367" s="74"/>
      <c r="DC367" s="74"/>
    </row>
    <row r="368" spans="1:107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  <c r="BH368" s="74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BV368" s="74"/>
      <c r="BW368" s="74"/>
      <c r="BX368" s="74"/>
      <c r="BY368" s="74"/>
      <c r="BZ368" s="74"/>
      <c r="CA368" s="74"/>
      <c r="CB368" s="74"/>
      <c r="CC368" s="74"/>
      <c r="CD368" s="74"/>
      <c r="CE368" s="74"/>
      <c r="CF368" s="74"/>
      <c r="CG368" s="74"/>
      <c r="CH368" s="74"/>
      <c r="CI368" s="74"/>
      <c r="CJ368" s="74"/>
      <c r="CK368" s="74"/>
      <c r="CL368" s="74"/>
      <c r="CM368" s="74"/>
      <c r="CN368" s="74"/>
      <c r="CO368" s="74"/>
      <c r="CP368" s="74"/>
      <c r="CQ368" s="74"/>
      <c r="CR368" s="74"/>
      <c r="CS368" s="74"/>
      <c r="CT368" s="74"/>
      <c r="CU368" s="74"/>
      <c r="CV368" s="74"/>
      <c r="CW368" s="74"/>
      <c r="CX368" s="74"/>
      <c r="CY368" s="74"/>
      <c r="CZ368" s="74"/>
      <c r="DA368" s="74"/>
      <c r="DB368" s="74"/>
      <c r="DC368" s="74"/>
    </row>
    <row r="369" spans="1:107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  <c r="BH369" s="74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BV369" s="74"/>
      <c r="BW369" s="74"/>
      <c r="BX369" s="74"/>
      <c r="BY369" s="74"/>
      <c r="BZ369" s="74"/>
      <c r="CA369" s="74"/>
      <c r="CB369" s="74"/>
      <c r="CC369" s="74"/>
      <c r="CD369" s="74"/>
      <c r="CE369" s="74"/>
      <c r="CF369" s="74"/>
      <c r="CG369" s="74"/>
      <c r="CH369" s="74"/>
      <c r="CI369" s="74"/>
      <c r="CJ369" s="74"/>
      <c r="CK369" s="74"/>
      <c r="CL369" s="74"/>
      <c r="CM369" s="74"/>
      <c r="CN369" s="74"/>
      <c r="CO369" s="74"/>
      <c r="CP369" s="74"/>
      <c r="CQ369" s="74"/>
      <c r="CR369" s="74"/>
      <c r="CS369" s="74"/>
      <c r="CT369" s="74"/>
      <c r="CU369" s="74"/>
      <c r="CV369" s="74"/>
      <c r="CW369" s="74"/>
      <c r="CX369" s="74"/>
      <c r="CY369" s="74"/>
      <c r="CZ369" s="74"/>
      <c r="DA369" s="74"/>
      <c r="DB369" s="74"/>
      <c r="DC369" s="74"/>
    </row>
    <row r="370" spans="1:107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  <c r="BH370" s="74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BV370" s="74"/>
      <c r="BW370" s="74"/>
      <c r="BX370" s="74"/>
      <c r="BY370" s="74"/>
      <c r="BZ370" s="74"/>
      <c r="CA370" s="74"/>
      <c r="CB370" s="74"/>
      <c r="CC370" s="74"/>
      <c r="CD370" s="74"/>
      <c r="CE370" s="74"/>
      <c r="CF370" s="74"/>
      <c r="CG370" s="74"/>
      <c r="CH370" s="74"/>
      <c r="CI370" s="74"/>
      <c r="CJ370" s="74"/>
      <c r="CK370" s="74"/>
      <c r="CL370" s="74"/>
      <c r="CM370" s="74"/>
      <c r="CN370" s="74"/>
      <c r="CO370" s="74"/>
      <c r="CP370" s="74"/>
      <c r="CQ370" s="74"/>
      <c r="CR370" s="74"/>
      <c r="CS370" s="74"/>
      <c r="CT370" s="74"/>
      <c r="CU370" s="74"/>
      <c r="CV370" s="74"/>
      <c r="CW370" s="74"/>
      <c r="CX370" s="74"/>
      <c r="CY370" s="74"/>
      <c r="CZ370" s="74"/>
      <c r="DA370" s="74"/>
      <c r="DB370" s="74"/>
      <c r="DC370" s="74"/>
    </row>
    <row r="371" spans="1:107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  <c r="BH371" s="74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BV371" s="74"/>
      <c r="BW371" s="74"/>
      <c r="BX371" s="74"/>
      <c r="BY371" s="74"/>
      <c r="BZ371" s="74"/>
      <c r="CA371" s="74"/>
      <c r="CB371" s="74"/>
      <c r="CC371" s="74"/>
      <c r="CD371" s="74"/>
      <c r="CE371" s="74"/>
      <c r="CF371" s="74"/>
      <c r="CG371" s="74"/>
      <c r="CH371" s="74"/>
      <c r="CI371" s="74"/>
      <c r="CJ371" s="74"/>
      <c r="CK371" s="74"/>
      <c r="CL371" s="74"/>
      <c r="CM371" s="74"/>
      <c r="CN371" s="74"/>
      <c r="CO371" s="74"/>
      <c r="CP371" s="74"/>
      <c r="CQ371" s="74"/>
      <c r="CR371" s="74"/>
      <c r="CS371" s="74"/>
      <c r="CT371" s="74"/>
      <c r="CU371" s="74"/>
      <c r="CV371" s="74"/>
      <c r="CW371" s="74"/>
      <c r="CX371" s="74"/>
      <c r="CY371" s="74"/>
      <c r="CZ371" s="74"/>
      <c r="DA371" s="74"/>
      <c r="DB371" s="74"/>
      <c r="DC371" s="74"/>
    </row>
    <row r="372" spans="1:107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  <c r="BH372" s="74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BV372" s="74"/>
      <c r="BW372" s="74"/>
      <c r="BX372" s="74"/>
      <c r="BY372" s="74"/>
      <c r="BZ372" s="74"/>
      <c r="CA372" s="74"/>
      <c r="CB372" s="74"/>
      <c r="CC372" s="74"/>
      <c r="CD372" s="74"/>
      <c r="CE372" s="74"/>
      <c r="CF372" s="74"/>
      <c r="CG372" s="74"/>
      <c r="CH372" s="74"/>
      <c r="CI372" s="74"/>
      <c r="CJ372" s="74"/>
      <c r="CK372" s="74"/>
      <c r="CL372" s="74"/>
      <c r="CM372" s="74"/>
      <c r="CN372" s="74"/>
      <c r="CO372" s="74"/>
      <c r="CP372" s="74"/>
      <c r="CQ372" s="74"/>
      <c r="CR372" s="74"/>
      <c r="CS372" s="74"/>
      <c r="CT372" s="74"/>
      <c r="CU372" s="74"/>
      <c r="CV372" s="74"/>
      <c r="CW372" s="74"/>
      <c r="CX372" s="74"/>
      <c r="CY372" s="74"/>
      <c r="CZ372" s="74"/>
      <c r="DA372" s="74"/>
      <c r="DB372" s="74"/>
      <c r="DC372" s="74"/>
    </row>
    <row r="373" spans="1:107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  <c r="BH373" s="74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BV373" s="74"/>
      <c r="BW373" s="74"/>
      <c r="BX373" s="74"/>
      <c r="BY373" s="74"/>
      <c r="BZ373" s="74"/>
      <c r="CA373" s="74"/>
      <c r="CB373" s="74"/>
      <c r="CC373" s="74"/>
      <c r="CD373" s="74"/>
      <c r="CE373" s="74"/>
      <c r="CF373" s="74"/>
      <c r="CG373" s="74"/>
      <c r="CH373" s="74"/>
      <c r="CI373" s="74"/>
      <c r="CJ373" s="74"/>
      <c r="CK373" s="74"/>
      <c r="CL373" s="74"/>
      <c r="CM373" s="74"/>
      <c r="CN373" s="74"/>
      <c r="CO373" s="74"/>
      <c r="CP373" s="74"/>
      <c r="CQ373" s="74"/>
      <c r="CR373" s="74"/>
      <c r="CS373" s="74"/>
      <c r="CT373" s="74"/>
      <c r="CU373" s="74"/>
      <c r="CV373" s="74"/>
      <c r="CW373" s="74"/>
      <c r="CX373" s="74"/>
      <c r="CY373" s="74"/>
      <c r="CZ373" s="74"/>
      <c r="DA373" s="74"/>
      <c r="DB373" s="74"/>
      <c r="DC373" s="74"/>
    </row>
    <row r="374" spans="1:107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  <c r="BH374" s="74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BV374" s="74"/>
      <c r="BW374" s="74"/>
      <c r="BX374" s="74"/>
      <c r="BY374" s="74"/>
      <c r="BZ374" s="74"/>
      <c r="CA374" s="74"/>
      <c r="CB374" s="74"/>
      <c r="CC374" s="74"/>
      <c r="CD374" s="74"/>
      <c r="CE374" s="74"/>
      <c r="CF374" s="74"/>
      <c r="CG374" s="74"/>
      <c r="CH374" s="74"/>
      <c r="CI374" s="74"/>
      <c r="CJ374" s="74"/>
      <c r="CK374" s="74"/>
      <c r="CL374" s="74"/>
      <c r="CM374" s="74"/>
      <c r="CN374" s="74"/>
      <c r="CO374" s="74"/>
      <c r="CP374" s="74"/>
      <c r="CQ374" s="74"/>
      <c r="CR374" s="74"/>
      <c r="CS374" s="74"/>
      <c r="CT374" s="74"/>
      <c r="CU374" s="74"/>
      <c r="CV374" s="74"/>
      <c r="CW374" s="74"/>
      <c r="CX374" s="74"/>
      <c r="CY374" s="74"/>
      <c r="CZ374" s="74"/>
      <c r="DA374" s="74"/>
      <c r="DB374" s="74"/>
      <c r="DC374" s="74"/>
    </row>
    <row r="375" spans="1:107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  <c r="BH375" s="74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BV375" s="74"/>
      <c r="BW375" s="74"/>
      <c r="BX375" s="74"/>
      <c r="BY375" s="74"/>
      <c r="BZ375" s="74"/>
      <c r="CA375" s="74"/>
      <c r="CB375" s="74"/>
      <c r="CC375" s="74"/>
      <c r="CD375" s="74"/>
      <c r="CE375" s="74"/>
      <c r="CF375" s="74"/>
      <c r="CG375" s="74"/>
      <c r="CH375" s="74"/>
      <c r="CI375" s="74"/>
      <c r="CJ375" s="74"/>
      <c r="CK375" s="74"/>
      <c r="CL375" s="74"/>
      <c r="CM375" s="74"/>
      <c r="CN375" s="74"/>
      <c r="CO375" s="74"/>
      <c r="CP375" s="74"/>
      <c r="CQ375" s="74"/>
      <c r="CR375" s="74"/>
      <c r="CS375" s="74"/>
      <c r="CT375" s="74"/>
      <c r="CU375" s="74"/>
      <c r="CV375" s="74"/>
      <c r="CW375" s="74"/>
      <c r="CX375" s="74"/>
      <c r="CY375" s="74"/>
      <c r="CZ375" s="74"/>
      <c r="DA375" s="74"/>
      <c r="DB375" s="74"/>
      <c r="DC375" s="74"/>
    </row>
    <row r="376" spans="1:107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  <c r="BH376" s="74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BV376" s="74"/>
      <c r="BW376" s="74"/>
      <c r="BX376" s="74"/>
      <c r="BY376" s="74"/>
      <c r="BZ376" s="74"/>
      <c r="CA376" s="74"/>
      <c r="CB376" s="74"/>
      <c r="CC376" s="74"/>
      <c r="CD376" s="74"/>
      <c r="CE376" s="74"/>
      <c r="CF376" s="74"/>
      <c r="CG376" s="74"/>
      <c r="CH376" s="74"/>
      <c r="CI376" s="74"/>
      <c r="CJ376" s="74"/>
      <c r="CK376" s="74"/>
      <c r="CL376" s="74"/>
      <c r="CM376" s="74"/>
      <c r="CN376" s="74"/>
      <c r="CO376" s="74"/>
      <c r="CP376" s="74"/>
      <c r="CQ376" s="74"/>
      <c r="CR376" s="74"/>
      <c r="CS376" s="74"/>
      <c r="CT376" s="74"/>
      <c r="CU376" s="74"/>
      <c r="CV376" s="74"/>
      <c r="CW376" s="74"/>
      <c r="CX376" s="74"/>
      <c r="CY376" s="74"/>
      <c r="CZ376" s="74"/>
      <c r="DA376" s="74"/>
      <c r="DB376" s="74"/>
      <c r="DC376" s="74"/>
    </row>
    <row r="377" spans="1:107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BV377" s="74"/>
      <c r="BW377" s="74"/>
      <c r="BX377" s="74"/>
      <c r="BY377" s="74"/>
      <c r="BZ377" s="74"/>
      <c r="CA377" s="74"/>
      <c r="CB377" s="74"/>
      <c r="CC377" s="74"/>
      <c r="CD377" s="74"/>
      <c r="CE377" s="74"/>
      <c r="CF377" s="74"/>
      <c r="CG377" s="74"/>
      <c r="CH377" s="74"/>
      <c r="CI377" s="74"/>
      <c r="CJ377" s="74"/>
      <c r="CK377" s="74"/>
      <c r="CL377" s="74"/>
      <c r="CM377" s="74"/>
      <c r="CN377" s="74"/>
      <c r="CO377" s="74"/>
      <c r="CP377" s="74"/>
      <c r="CQ377" s="74"/>
      <c r="CR377" s="74"/>
      <c r="CS377" s="74"/>
      <c r="CT377" s="74"/>
      <c r="CU377" s="74"/>
      <c r="CV377" s="74"/>
      <c r="CW377" s="74"/>
      <c r="CX377" s="74"/>
      <c r="CY377" s="74"/>
      <c r="CZ377" s="74"/>
      <c r="DA377" s="74"/>
      <c r="DB377" s="74"/>
      <c r="DC377" s="74"/>
    </row>
    <row r="378" spans="1:107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  <c r="BH378" s="74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BV378" s="74"/>
      <c r="BW378" s="74"/>
      <c r="BX378" s="74"/>
      <c r="BY378" s="74"/>
      <c r="BZ378" s="74"/>
      <c r="CA378" s="74"/>
      <c r="CB378" s="74"/>
      <c r="CC378" s="74"/>
      <c r="CD378" s="74"/>
      <c r="CE378" s="74"/>
      <c r="CF378" s="74"/>
      <c r="CG378" s="74"/>
      <c r="CH378" s="74"/>
      <c r="CI378" s="74"/>
      <c r="CJ378" s="74"/>
      <c r="CK378" s="74"/>
      <c r="CL378" s="74"/>
      <c r="CM378" s="74"/>
      <c r="CN378" s="74"/>
      <c r="CO378" s="74"/>
      <c r="CP378" s="74"/>
      <c r="CQ378" s="74"/>
      <c r="CR378" s="74"/>
      <c r="CS378" s="74"/>
      <c r="CT378" s="74"/>
      <c r="CU378" s="74"/>
      <c r="CV378" s="74"/>
      <c r="CW378" s="74"/>
      <c r="CX378" s="74"/>
      <c r="CY378" s="74"/>
      <c r="CZ378" s="74"/>
      <c r="DA378" s="74"/>
      <c r="DB378" s="74"/>
      <c r="DC378" s="74"/>
    </row>
    <row r="379" spans="1:107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BV379" s="74"/>
      <c r="BW379" s="74"/>
      <c r="BX379" s="74"/>
      <c r="BY379" s="74"/>
      <c r="BZ379" s="74"/>
      <c r="CA379" s="74"/>
      <c r="CB379" s="74"/>
      <c r="CC379" s="74"/>
      <c r="CD379" s="74"/>
      <c r="CE379" s="74"/>
      <c r="CF379" s="74"/>
      <c r="CG379" s="74"/>
      <c r="CH379" s="74"/>
      <c r="CI379" s="74"/>
      <c r="CJ379" s="74"/>
      <c r="CK379" s="74"/>
      <c r="CL379" s="74"/>
      <c r="CM379" s="74"/>
      <c r="CN379" s="74"/>
      <c r="CO379" s="74"/>
      <c r="CP379" s="74"/>
      <c r="CQ379" s="74"/>
      <c r="CR379" s="74"/>
      <c r="CS379" s="74"/>
      <c r="CT379" s="74"/>
      <c r="CU379" s="74"/>
      <c r="CV379" s="74"/>
      <c r="CW379" s="74"/>
      <c r="CX379" s="74"/>
      <c r="CY379" s="74"/>
      <c r="CZ379" s="74"/>
      <c r="DA379" s="74"/>
      <c r="DB379" s="74"/>
      <c r="DC379" s="74"/>
    </row>
    <row r="380" spans="1:107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  <c r="BH380" s="74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BV380" s="74"/>
      <c r="BW380" s="74"/>
      <c r="BX380" s="74"/>
      <c r="BY380" s="74"/>
      <c r="BZ380" s="74"/>
      <c r="CA380" s="74"/>
      <c r="CB380" s="74"/>
      <c r="CC380" s="74"/>
      <c r="CD380" s="74"/>
      <c r="CE380" s="74"/>
      <c r="CF380" s="74"/>
      <c r="CG380" s="74"/>
      <c r="CH380" s="74"/>
      <c r="CI380" s="74"/>
      <c r="CJ380" s="74"/>
      <c r="CK380" s="74"/>
      <c r="CL380" s="74"/>
      <c r="CM380" s="74"/>
      <c r="CN380" s="74"/>
      <c r="CO380" s="74"/>
      <c r="CP380" s="74"/>
      <c r="CQ380" s="74"/>
      <c r="CR380" s="74"/>
      <c r="CS380" s="74"/>
      <c r="CT380" s="74"/>
      <c r="CU380" s="74"/>
      <c r="CV380" s="74"/>
      <c r="CW380" s="74"/>
      <c r="CX380" s="74"/>
      <c r="CY380" s="74"/>
      <c r="CZ380" s="74"/>
      <c r="DA380" s="74"/>
      <c r="DB380" s="74"/>
      <c r="DC380" s="74"/>
    </row>
    <row r="381" spans="1:107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  <c r="BH381" s="74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BV381" s="74"/>
      <c r="BW381" s="74"/>
      <c r="BX381" s="74"/>
      <c r="BY381" s="74"/>
      <c r="BZ381" s="74"/>
      <c r="CA381" s="74"/>
      <c r="CB381" s="74"/>
      <c r="CC381" s="74"/>
      <c r="CD381" s="74"/>
      <c r="CE381" s="74"/>
      <c r="CF381" s="74"/>
      <c r="CG381" s="74"/>
      <c r="CH381" s="74"/>
      <c r="CI381" s="74"/>
      <c r="CJ381" s="74"/>
      <c r="CK381" s="74"/>
      <c r="CL381" s="74"/>
      <c r="CM381" s="74"/>
      <c r="CN381" s="74"/>
      <c r="CO381" s="74"/>
      <c r="CP381" s="74"/>
      <c r="CQ381" s="74"/>
      <c r="CR381" s="74"/>
      <c r="CS381" s="74"/>
      <c r="CT381" s="74"/>
      <c r="CU381" s="74"/>
      <c r="CV381" s="74"/>
      <c r="CW381" s="74"/>
      <c r="CX381" s="74"/>
      <c r="CY381" s="74"/>
      <c r="CZ381" s="74"/>
      <c r="DA381" s="74"/>
      <c r="DB381" s="74"/>
      <c r="DC381" s="74"/>
    </row>
    <row r="382" spans="1:107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  <c r="BH382" s="74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BV382" s="74"/>
      <c r="BW382" s="74"/>
      <c r="BX382" s="74"/>
      <c r="BY382" s="74"/>
      <c r="BZ382" s="74"/>
      <c r="CA382" s="74"/>
      <c r="CB382" s="74"/>
      <c r="CC382" s="74"/>
      <c r="CD382" s="74"/>
      <c r="CE382" s="74"/>
      <c r="CF382" s="74"/>
      <c r="CG382" s="74"/>
      <c r="CH382" s="74"/>
      <c r="CI382" s="74"/>
      <c r="CJ382" s="74"/>
      <c r="CK382" s="74"/>
      <c r="CL382" s="74"/>
      <c r="CM382" s="74"/>
      <c r="CN382" s="74"/>
      <c r="CO382" s="74"/>
      <c r="CP382" s="74"/>
      <c r="CQ382" s="74"/>
      <c r="CR382" s="74"/>
      <c r="CS382" s="74"/>
      <c r="CT382" s="74"/>
      <c r="CU382" s="74"/>
      <c r="CV382" s="74"/>
      <c r="CW382" s="74"/>
      <c r="CX382" s="74"/>
      <c r="CY382" s="74"/>
      <c r="CZ382" s="74"/>
      <c r="DA382" s="74"/>
      <c r="DB382" s="74"/>
      <c r="DC382" s="74"/>
    </row>
    <row r="383" spans="1:107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  <c r="BH383" s="74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BV383" s="74"/>
      <c r="BW383" s="74"/>
      <c r="BX383" s="74"/>
      <c r="BY383" s="74"/>
      <c r="BZ383" s="74"/>
      <c r="CA383" s="74"/>
      <c r="CB383" s="74"/>
      <c r="CC383" s="74"/>
      <c r="CD383" s="74"/>
      <c r="CE383" s="74"/>
      <c r="CF383" s="74"/>
      <c r="CG383" s="74"/>
      <c r="CH383" s="74"/>
      <c r="CI383" s="74"/>
      <c r="CJ383" s="74"/>
      <c r="CK383" s="74"/>
      <c r="CL383" s="74"/>
      <c r="CM383" s="74"/>
      <c r="CN383" s="74"/>
      <c r="CO383" s="74"/>
      <c r="CP383" s="74"/>
      <c r="CQ383" s="74"/>
      <c r="CR383" s="74"/>
      <c r="CS383" s="74"/>
      <c r="CT383" s="74"/>
      <c r="CU383" s="74"/>
      <c r="CV383" s="74"/>
      <c r="CW383" s="74"/>
      <c r="CX383" s="74"/>
      <c r="CY383" s="74"/>
      <c r="CZ383" s="74"/>
      <c r="DA383" s="74"/>
      <c r="DB383" s="74"/>
      <c r="DC383" s="74"/>
    </row>
    <row r="384" spans="1:107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  <c r="BH384" s="74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BV384" s="74"/>
      <c r="BW384" s="74"/>
      <c r="BX384" s="74"/>
      <c r="BY384" s="74"/>
      <c r="BZ384" s="74"/>
      <c r="CA384" s="74"/>
      <c r="CB384" s="74"/>
      <c r="CC384" s="74"/>
      <c r="CD384" s="74"/>
      <c r="CE384" s="74"/>
      <c r="CF384" s="74"/>
      <c r="CG384" s="74"/>
      <c r="CH384" s="74"/>
      <c r="CI384" s="74"/>
      <c r="CJ384" s="74"/>
      <c r="CK384" s="74"/>
      <c r="CL384" s="74"/>
      <c r="CM384" s="74"/>
      <c r="CN384" s="74"/>
      <c r="CO384" s="74"/>
      <c r="CP384" s="74"/>
      <c r="CQ384" s="74"/>
      <c r="CR384" s="74"/>
      <c r="CS384" s="74"/>
      <c r="CT384" s="74"/>
      <c r="CU384" s="74"/>
      <c r="CV384" s="74"/>
      <c r="CW384" s="74"/>
      <c r="CX384" s="74"/>
      <c r="CY384" s="74"/>
      <c r="CZ384" s="74"/>
      <c r="DA384" s="74"/>
      <c r="DB384" s="74"/>
      <c r="DC384" s="74"/>
    </row>
    <row r="385" spans="1:107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  <c r="BH385" s="74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BV385" s="74"/>
      <c r="BW385" s="74"/>
      <c r="BX385" s="74"/>
      <c r="BY385" s="74"/>
      <c r="BZ385" s="74"/>
      <c r="CA385" s="74"/>
      <c r="CB385" s="74"/>
      <c r="CC385" s="74"/>
      <c r="CD385" s="74"/>
      <c r="CE385" s="74"/>
      <c r="CF385" s="74"/>
      <c r="CG385" s="74"/>
      <c r="CH385" s="74"/>
      <c r="CI385" s="74"/>
      <c r="CJ385" s="74"/>
      <c r="CK385" s="74"/>
      <c r="CL385" s="74"/>
      <c r="CM385" s="74"/>
      <c r="CN385" s="74"/>
      <c r="CO385" s="74"/>
      <c r="CP385" s="74"/>
      <c r="CQ385" s="74"/>
      <c r="CR385" s="74"/>
      <c r="CS385" s="74"/>
      <c r="CT385" s="74"/>
      <c r="CU385" s="74"/>
      <c r="CV385" s="74"/>
      <c r="CW385" s="74"/>
      <c r="CX385" s="74"/>
      <c r="CY385" s="74"/>
      <c r="CZ385" s="74"/>
      <c r="DA385" s="74"/>
      <c r="DB385" s="74"/>
      <c r="DC385" s="74"/>
    </row>
    <row r="386" spans="1:107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  <c r="BH386" s="74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BV386" s="74"/>
      <c r="BW386" s="74"/>
      <c r="BX386" s="74"/>
      <c r="BY386" s="74"/>
      <c r="BZ386" s="74"/>
      <c r="CA386" s="74"/>
      <c r="CB386" s="74"/>
      <c r="CC386" s="74"/>
      <c r="CD386" s="74"/>
      <c r="CE386" s="74"/>
      <c r="CF386" s="74"/>
      <c r="CG386" s="74"/>
      <c r="CH386" s="74"/>
      <c r="CI386" s="74"/>
      <c r="CJ386" s="74"/>
      <c r="CK386" s="74"/>
      <c r="CL386" s="74"/>
      <c r="CM386" s="74"/>
      <c r="CN386" s="74"/>
      <c r="CO386" s="74"/>
      <c r="CP386" s="74"/>
      <c r="CQ386" s="74"/>
      <c r="CR386" s="74"/>
      <c r="CS386" s="74"/>
      <c r="CT386" s="74"/>
      <c r="CU386" s="74"/>
      <c r="CV386" s="74"/>
      <c r="CW386" s="74"/>
      <c r="CX386" s="74"/>
      <c r="CY386" s="74"/>
      <c r="CZ386" s="74"/>
      <c r="DA386" s="74"/>
      <c r="DB386" s="74"/>
      <c r="DC386" s="74"/>
    </row>
    <row r="387" spans="1:107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  <c r="BH387" s="74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BV387" s="74"/>
      <c r="BW387" s="74"/>
      <c r="BX387" s="74"/>
      <c r="BY387" s="74"/>
      <c r="BZ387" s="74"/>
      <c r="CA387" s="74"/>
      <c r="CB387" s="74"/>
      <c r="CC387" s="74"/>
      <c r="CD387" s="74"/>
      <c r="CE387" s="74"/>
      <c r="CF387" s="74"/>
      <c r="CG387" s="74"/>
      <c r="CH387" s="74"/>
      <c r="CI387" s="74"/>
      <c r="CJ387" s="74"/>
      <c r="CK387" s="74"/>
      <c r="CL387" s="74"/>
      <c r="CM387" s="74"/>
      <c r="CN387" s="74"/>
      <c r="CO387" s="74"/>
      <c r="CP387" s="74"/>
      <c r="CQ387" s="74"/>
      <c r="CR387" s="74"/>
      <c r="CS387" s="74"/>
      <c r="CT387" s="74"/>
      <c r="CU387" s="74"/>
      <c r="CV387" s="74"/>
      <c r="CW387" s="74"/>
      <c r="CX387" s="74"/>
      <c r="CY387" s="74"/>
      <c r="CZ387" s="74"/>
      <c r="DA387" s="74"/>
      <c r="DB387" s="74"/>
      <c r="DC387" s="74"/>
    </row>
    <row r="388" spans="1:107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  <c r="BH388" s="74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BV388" s="74"/>
      <c r="BW388" s="74"/>
      <c r="BX388" s="74"/>
      <c r="BY388" s="74"/>
      <c r="BZ388" s="74"/>
      <c r="CA388" s="74"/>
      <c r="CB388" s="74"/>
      <c r="CC388" s="74"/>
      <c r="CD388" s="74"/>
      <c r="CE388" s="74"/>
      <c r="CF388" s="74"/>
      <c r="CG388" s="74"/>
      <c r="CH388" s="74"/>
      <c r="CI388" s="74"/>
      <c r="CJ388" s="74"/>
      <c r="CK388" s="74"/>
      <c r="CL388" s="74"/>
      <c r="CM388" s="74"/>
      <c r="CN388" s="74"/>
      <c r="CO388" s="74"/>
      <c r="CP388" s="74"/>
      <c r="CQ388" s="74"/>
      <c r="CR388" s="74"/>
      <c r="CS388" s="74"/>
      <c r="CT388" s="74"/>
      <c r="CU388" s="74"/>
      <c r="CV388" s="74"/>
      <c r="CW388" s="74"/>
      <c r="CX388" s="74"/>
      <c r="CY388" s="74"/>
      <c r="CZ388" s="74"/>
      <c r="DA388" s="74"/>
      <c r="DB388" s="74"/>
      <c r="DC388" s="74"/>
    </row>
    <row r="389" spans="1:107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  <c r="BH389" s="74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BV389" s="74"/>
      <c r="BW389" s="74"/>
      <c r="BX389" s="74"/>
      <c r="BY389" s="74"/>
      <c r="BZ389" s="74"/>
      <c r="CA389" s="74"/>
      <c r="CB389" s="74"/>
      <c r="CC389" s="74"/>
      <c r="CD389" s="74"/>
      <c r="CE389" s="74"/>
      <c r="CF389" s="74"/>
      <c r="CG389" s="74"/>
      <c r="CH389" s="74"/>
      <c r="CI389" s="74"/>
      <c r="CJ389" s="74"/>
      <c r="CK389" s="74"/>
      <c r="CL389" s="74"/>
      <c r="CM389" s="74"/>
      <c r="CN389" s="74"/>
      <c r="CO389" s="74"/>
      <c r="CP389" s="74"/>
      <c r="CQ389" s="74"/>
      <c r="CR389" s="74"/>
      <c r="CS389" s="74"/>
      <c r="CT389" s="74"/>
      <c r="CU389" s="74"/>
      <c r="CV389" s="74"/>
      <c r="CW389" s="74"/>
      <c r="CX389" s="74"/>
      <c r="CY389" s="74"/>
      <c r="CZ389" s="74"/>
      <c r="DA389" s="74"/>
      <c r="DB389" s="74"/>
      <c r="DC389" s="74"/>
    </row>
    <row r="390" spans="1:107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  <c r="BH390" s="74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BV390" s="74"/>
      <c r="BW390" s="74"/>
      <c r="BX390" s="74"/>
      <c r="BY390" s="74"/>
      <c r="BZ390" s="74"/>
      <c r="CA390" s="74"/>
      <c r="CB390" s="74"/>
      <c r="CC390" s="74"/>
      <c r="CD390" s="74"/>
      <c r="CE390" s="74"/>
      <c r="CF390" s="74"/>
      <c r="CG390" s="74"/>
      <c r="CH390" s="74"/>
      <c r="CI390" s="74"/>
      <c r="CJ390" s="74"/>
      <c r="CK390" s="74"/>
      <c r="CL390" s="74"/>
      <c r="CM390" s="74"/>
      <c r="CN390" s="74"/>
      <c r="CO390" s="74"/>
      <c r="CP390" s="74"/>
      <c r="CQ390" s="74"/>
      <c r="CR390" s="74"/>
      <c r="CS390" s="74"/>
      <c r="CT390" s="74"/>
      <c r="CU390" s="74"/>
      <c r="CV390" s="74"/>
      <c r="CW390" s="74"/>
      <c r="CX390" s="74"/>
      <c r="CY390" s="74"/>
      <c r="CZ390" s="74"/>
      <c r="DA390" s="74"/>
      <c r="DB390" s="74"/>
      <c r="DC390" s="74"/>
    </row>
    <row r="391" spans="1:107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  <c r="BH391" s="74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BV391" s="74"/>
      <c r="BW391" s="74"/>
      <c r="BX391" s="74"/>
      <c r="BY391" s="74"/>
      <c r="BZ391" s="74"/>
      <c r="CA391" s="74"/>
      <c r="CB391" s="74"/>
      <c r="CC391" s="74"/>
      <c r="CD391" s="74"/>
      <c r="CE391" s="74"/>
      <c r="CF391" s="74"/>
      <c r="CG391" s="74"/>
      <c r="CH391" s="74"/>
      <c r="CI391" s="74"/>
      <c r="CJ391" s="74"/>
      <c r="CK391" s="74"/>
      <c r="CL391" s="74"/>
      <c r="CM391" s="74"/>
      <c r="CN391" s="74"/>
      <c r="CO391" s="74"/>
      <c r="CP391" s="74"/>
      <c r="CQ391" s="74"/>
      <c r="CR391" s="74"/>
      <c r="CS391" s="74"/>
      <c r="CT391" s="74"/>
      <c r="CU391" s="74"/>
      <c r="CV391" s="74"/>
      <c r="CW391" s="74"/>
      <c r="CX391" s="74"/>
      <c r="CY391" s="74"/>
      <c r="CZ391" s="74"/>
      <c r="DA391" s="74"/>
      <c r="DB391" s="74"/>
      <c r="DC391" s="74"/>
    </row>
    <row r="392" spans="1:107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  <c r="BH392" s="74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BV392" s="74"/>
      <c r="BW392" s="74"/>
      <c r="BX392" s="74"/>
      <c r="BY392" s="74"/>
      <c r="BZ392" s="74"/>
      <c r="CA392" s="74"/>
      <c r="CB392" s="74"/>
      <c r="CC392" s="74"/>
      <c r="CD392" s="74"/>
      <c r="CE392" s="74"/>
      <c r="CF392" s="74"/>
      <c r="CG392" s="74"/>
      <c r="CH392" s="74"/>
      <c r="CI392" s="74"/>
      <c r="CJ392" s="74"/>
      <c r="CK392" s="74"/>
      <c r="CL392" s="74"/>
      <c r="CM392" s="74"/>
      <c r="CN392" s="74"/>
      <c r="CO392" s="74"/>
      <c r="CP392" s="74"/>
      <c r="CQ392" s="74"/>
      <c r="CR392" s="74"/>
      <c r="CS392" s="74"/>
      <c r="CT392" s="74"/>
      <c r="CU392" s="74"/>
      <c r="CV392" s="74"/>
      <c r="CW392" s="74"/>
      <c r="CX392" s="74"/>
      <c r="CY392" s="74"/>
      <c r="CZ392" s="74"/>
      <c r="DA392" s="74"/>
      <c r="DB392" s="74"/>
      <c r="DC392" s="74"/>
    </row>
    <row r="393" spans="1:107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  <c r="BH393" s="74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BV393" s="74"/>
      <c r="BW393" s="74"/>
      <c r="BX393" s="74"/>
      <c r="BY393" s="74"/>
      <c r="BZ393" s="74"/>
      <c r="CA393" s="74"/>
      <c r="CB393" s="74"/>
      <c r="CC393" s="74"/>
      <c r="CD393" s="74"/>
      <c r="CE393" s="74"/>
      <c r="CF393" s="74"/>
      <c r="CG393" s="74"/>
      <c r="CH393" s="74"/>
      <c r="CI393" s="74"/>
      <c r="CJ393" s="74"/>
      <c r="CK393" s="74"/>
      <c r="CL393" s="74"/>
      <c r="CM393" s="74"/>
      <c r="CN393" s="74"/>
      <c r="CO393" s="74"/>
      <c r="CP393" s="74"/>
      <c r="CQ393" s="74"/>
      <c r="CR393" s="74"/>
      <c r="CS393" s="74"/>
      <c r="CT393" s="74"/>
      <c r="CU393" s="74"/>
      <c r="CV393" s="74"/>
      <c r="CW393" s="74"/>
      <c r="CX393" s="74"/>
      <c r="CY393" s="74"/>
      <c r="CZ393" s="74"/>
      <c r="DA393" s="74"/>
      <c r="DB393" s="74"/>
      <c r="DC393" s="74"/>
    </row>
    <row r="394" spans="1:107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  <c r="BH394" s="74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BV394" s="74"/>
      <c r="BW394" s="74"/>
      <c r="BX394" s="74"/>
      <c r="BY394" s="74"/>
      <c r="BZ394" s="74"/>
      <c r="CA394" s="74"/>
      <c r="CB394" s="74"/>
      <c r="CC394" s="74"/>
      <c r="CD394" s="74"/>
      <c r="CE394" s="74"/>
      <c r="CF394" s="74"/>
      <c r="CG394" s="74"/>
      <c r="CH394" s="74"/>
      <c r="CI394" s="74"/>
      <c r="CJ394" s="74"/>
      <c r="CK394" s="74"/>
      <c r="CL394" s="74"/>
      <c r="CM394" s="74"/>
      <c r="CN394" s="74"/>
      <c r="CO394" s="74"/>
      <c r="CP394" s="74"/>
      <c r="CQ394" s="74"/>
      <c r="CR394" s="74"/>
      <c r="CS394" s="74"/>
      <c r="CT394" s="74"/>
      <c r="CU394" s="74"/>
      <c r="CV394" s="74"/>
      <c r="CW394" s="74"/>
      <c r="CX394" s="74"/>
      <c r="CY394" s="74"/>
      <c r="CZ394" s="74"/>
      <c r="DA394" s="74"/>
      <c r="DB394" s="74"/>
      <c r="DC394" s="74"/>
    </row>
    <row r="395" spans="1:107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  <c r="BH395" s="74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BV395" s="74"/>
      <c r="BW395" s="74"/>
      <c r="BX395" s="74"/>
      <c r="BY395" s="74"/>
      <c r="BZ395" s="74"/>
      <c r="CA395" s="74"/>
      <c r="CB395" s="74"/>
      <c r="CC395" s="74"/>
      <c r="CD395" s="74"/>
      <c r="CE395" s="74"/>
      <c r="CF395" s="74"/>
      <c r="CG395" s="74"/>
      <c r="CH395" s="74"/>
      <c r="CI395" s="74"/>
      <c r="CJ395" s="74"/>
      <c r="CK395" s="74"/>
      <c r="CL395" s="74"/>
      <c r="CM395" s="74"/>
      <c r="CN395" s="74"/>
      <c r="CO395" s="74"/>
      <c r="CP395" s="74"/>
      <c r="CQ395" s="74"/>
      <c r="CR395" s="74"/>
      <c r="CS395" s="74"/>
      <c r="CT395" s="74"/>
      <c r="CU395" s="74"/>
      <c r="CV395" s="74"/>
      <c r="CW395" s="74"/>
      <c r="CX395" s="74"/>
      <c r="CY395" s="74"/>
      <c r="CZ395" s="74"/>
      <c r="DA395" s="74"/>
      <c r="DB395" s="74"/>
      <c r="DC395" s="74"/>
    </row>
    <row r="396" spans="1:107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  <c r="BH396" s="74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BV396" s="74"/>
      <c r="BW396" s="74"/>
      <c r="BX396" s="74"/>
      <c r="BY396" s="74"/>
      <c r="BZ396" s="74"/>
      <c r="CA396" s="74"/>
      <c r="CB396" s="74"/>
      <c r="CC396" s="74"/>
      <c r="CD396" s="74"/>
      <c r="CE396" s="74"/>
      <c r="CF396" s="74"/>
      <c r="CG396" s="74"/>
      <c r="CH396" s="74"/>
      <c r="CI396" s="74"/>
      <c r="CJ396" s="74"/>
      <c r="CK396" s="74"/>
      <c r="CL396" s="74"/>
      <c r="CM396" s="74"/>
      <c r="CN396" s="74"/>
      <c r="CO396" s="74"/>
      <c r="CP396" s="74"/>
      <c r="CQ396" s="74"/>
      <c r="CR396" s="74"/>
      <c r="CS396" s="74"/>
      <c r="CT396" s="74"/>
      <c r="CU396" s="74"/>
      <c r="CV396" s="74"/>
      <c r="CW396" s="74"/>
      <c r="CX396" s="74"/>
      <c r="CY396" s="74"/>
      <c r="CZ396" s="74"/>
      <c r="DA396" s="74"/>
      <c r="DB396" s="74"/>
      <c r="DC396" s="74"/>
    </row>
    <row r="397" spans="1:107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  <c r="BH397" s="74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BV397" s="74"/>
      <c r="BW397" s="74"/>
      <c r="BX397" s="74"/>
      <c r="BY397" s="74"/>
      <c r="BZ397" s="74"/>
      <c r="CA397" s="74"/>
      <c r="CB397" s="74"/>
      <c r="CC397" s="74"/>
      <c r="CD397" s="74"/>
      <c r="CE397" s="74"/>
      <c r="CF397" s="74"/>
      <c r="CG397" s="74"/>
      <c r="CH397" s="74"/>
      <c r="CI397" s="74"/>
      <c r="CJ397" s="74"/>
      <c r="CK397" s="74"/>
      <c r="CL397" s="74"/>
      <c r="CM397" s="74"/>
      <c r="CN397" s="74"/>
      <c r="CO397" s="74"/>
      <c r="CP397" s="74"/>
      <c r="CQ397" s="74"/>
      <c r="CR397" s="74"/>
      <c r="CS397" s="74"/>
      <c r="CT397" s="74"/>
      <c r="CU397" s="74"/>
      <c r="CV397" s="74"/>
      <c r="CW397" s="74"/>
      <c r="CX397" s="74"/>
      <c r="CY397" s="74"/>
      <c r="CZ397" s="74"/>
      <c r="DA397" s="74"/>
      <c r="DB397" s="74"/>
      <c r="DC397" s="74"/>
    </row>
    <row r="398" spans="1:107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  <c r="BH398" s="74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BV398" s="74"/>
      <c r="BW398" s="74"/>
      <c r="BX398" s="74"/>
      <c r="BY398" s="74"/>
      <c r="BZ398" s="74"/>
      <c r="CA398" s="74"/>
      <c r="CB398" s="74"/>
      <c r="CC398" s="74"/>
      <c r="CD398" s="74"/>
      <c r="CE398" s="74"/>
      <c r="CF398" s="74"/>
      <c r="CG398" s="74"/>
      <c r="CH398" s="74"/>
      <c r="CI398" s="74"/>
      <c r="CJ398" s="74"/>
      <c r="CK398" s="74"/>
      <c r="CL398" s="74"/>
      <c r="CM398" s="74"/>
      <c r="CN398" s="74"/>
      <c r="CO398" s="74"/>
      <c r="CP398" s="74"/>
      <c r="CQ398" s="74"/>
      <c r="CR398" s="74"/>
      <c r="CS398" s="74"/>
      <c r="CT398" s="74"/>
      <c r="CU398" s="74"/>
      <c r="CV398" s="74"/>
      <c r="CW398" s="74"/>
      <c r="CX398" s="74"/>
      <c r="CY398" s="74"/>
      <c r="CZ398" s="74"/>
      <c r="DA398" s="74"/>
      <c r="DB398" s="74"/>
      <c r="DC398" s="74"/>
    </row>
    <row r="399" spans="1:107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  <c r="BH399" s="74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BV399" s="74"/>
      <c r="BW399" s="74"/>
      <c r="BX399" s="74"/>
      <c r="BY399" s="74"/>
      <c r="BZ399" s="74"/>
      <c r="CA399" s="74"/>
      <c r="CB399" s="74"/>
      <c r="CC399" s="74"/>
      <c r="CD399" s="74"/>
      <c r="CE399" s="74"/>
      <c r="CF399" s="74"/>
      <c r="CG399" s="74"/>
      <c r="CH399" s="74"/>
      <c r="CI399" s="74"/>
      <c r="CJ399" s="74"/>
      <c r="CK399" s="74"/>
      <c r="CL399" s="74"/>
      <c r="CM399" s="74"/>
      <c r="CN399" s="74"/>
      <c r="CO399" s="74"/>
      <c r="CP399" s="74"/>
      <c r="CQ399" s="74"/>
      <c r="CR399" s="74"/>
      <c r="CS399" s="74"/>
      <c r="CT399" s="74"/>
      <c r="CU399" s="74"/>
      <c r="CV399" s="74"/>
      <c r="CW399" s="74"/>
      <c r="CX399" s="74"/>
      <c r="CY399" s="74"/>
      <c r="CZ399" s="74"/>
      <c r="DA399" s="74"/>
      <c r="DB399" s="74"/>
      <c r="DC399" s="74"/>
    </row>
    <row r="400" spans="1:107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  <c r="BH400" s="74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BV400" s="74"/>
      <c r="BW400" s="74"/>
      <c r="BX400" s="74"/>
      <c r="BY400" s="74"/>
      <c r="BZ400" s="74"/>
      <c r="CA400" s="74"/>
      <c r="CB400" s="74"/>
      <c r="CC400" s="74"/>
      <c r="CD400" s="74"/>
      <c r="CE400" s="74"/>
      <c r="CF400" s="74"/>
      <c r="CG400" s="74"/>
      <c r="CH400" s="74"/>
      <c r="CI400" s="74"/>
      <c r="CJ400" s="74"/>
      <c r="CK400" s="74"/>
      <c r="CL400" s="74"/>
      <c r="CM400" s="74"/>
      <c r="CN400" s="74"/>
      <c r="CO400" s="74"/>
      <c r="CP400" s="74"/>
      <c r="CQ400" s="74"/>
      <c r="CR400" s="74"/>
      <c r="CS400" s="74"/>
      <c r="CT400" s="74"/>
      <c r="CU400" s="74"/>
      <c r="CV400" s="74"/>
      <c r="CW400" s="74"/>
      <c r="CX400" s="74"/>
      <c r="CY400" s="74"/>
      <c r="CZ400" s="74"/>
      <c r="DA400" s="74"/>
      <c r="DB400" s="74"/>
      <c r="DC400" s="74"/>
    </row>
    <row r="401" spans="1:107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  <c r="BH401" s="74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BV401" s="74"/>
      <c r="BW401" s="74"/>
      <c r="BX401" s="74"/>
      <c r="BY401" s="74"/>
      <c r="BZ401" s="74"/>
      <c r="CA401" s="74"/>
      <c r="CB401" s="74"/>
      <c r="CC401" s="74"/>
      <c r="CD401" s="74"/>
      <c r="CE401" s="74"/>
      <c r="CF401" s="74"/>
      <c r="CG401" s="74"/>
      <c r="CH401" s="74"/>
      <c r="CI401" s="74"/>
      <c r="CJ401" s="74"/>
      <c r="CK401" s="74"/>
      <c r="CL401" s="74"/>
      <c r="CM401" s="74"/>
      <c r="CN401" s="74"/>
      <c r="CO401" s="74"/>
      <c r="CP401" s="74"/>
      <c r="CQ401" s="74"/>
      <c r="CR401" s="74"/>
      <c r="CS401" s="74"/>
      <c r="CT401" s="74"/>
      <c r="CU401" s="74"/>
      <c r="CV401" s="74"/>
      <c r="CW401" s="74"/>
      <c r="CX401" s="74"/>
      <c r="CY401" s="74"/>
      <c r="CZ401" s="74"/>
      <c r="DA401" s="74"/>
      <c r="DB401" s="74"/>
      <c r="DC401" s="74"/>
    </row>
    <row r="402" spans="1:107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  <c r="BH402" s="74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BV402" s="74"/>
      <c r="BW402" s="74"/>
      <c r="BX402" s="74"/>
      <c r="BY402" s="74"/>
      <c r="BZ402" s="74"/>
      <c r="CA402" s="74"/>
      <c r="CB402" s="74"/>
      <c r="CC402" s="74"/>
      <c r="CD402" s="74"/>
      <c r="CE402" s="74"/>
      <c r="CF402" s="74"/>
      <c r="CG402" s="74"/>
      <c r="CH402" s="74"/>
      <c r="CI402" s="74"/>
      <c r="CJ402" s="74"/>
      <c r="CK402" s="74"/>
      <c r="CL402" s="74"/>
      <c r="CM402" s="74"/>
      <c r="CN402" s="74"/>
      <c r="CO402" s="74"/>
      <c r="CP402" s="74"/>
      <c r="CQ402" s="74"/>
      <c r="CR402" s="74"/>
      <c r="CS402" s="74"/>
      <c r="CT402" s="74"/>
      <c r="CU402" s="74"/>
      <c r="CV402" s="74"/>
      <c r="CW402" s="74"/>
      <c r="CX402" s="74"/>
      <c r="CY402" s="74"/>
      <c r="CZ402" s="74"/>
      <c r="DA402" s="74"/>
      <c r="DB402" s="74"/>
      <c r="DC402" s="74"/>
    </row>
    <row r="403" spans="1:107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  <c r="BH403" s="74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BV403" s="74"/>
      <c r="BW403" s="74"/>
      <c r="BX403" s="74"/>
      <c r="BY403" s="74"/>
      <c r="BZ403" s="74"/>
      <c r="CA403" s="74"/>
      <c r="CB403" s="74"/>
      <c r="CC403" s="74"/>
      <c r="CD403" s="74"/>
      <c r="CE403" s="74"/>
      <c r="CF403" s="74"/>
      <c r="CG403" s="74"/>
      <c r="CH403" s="74"/>
      <c r="CI403" s="74"/>
      <c r="CJ403" s="74"/>
      <c r="CK403" s="74"/>
      <c r="CL403" s="74"/>
      <c r="CM403" s="74"/>
      <c r="CN403" s="74"/>
      <c r="CO403" s="74"/>
      <c r="CP403" s="74"/>
      <c r="CQ403" s="74"/>
      <c r="CR403" s="74"/>
      <c r="CS403" s="74"/>
      <c r="CT403" s="74"/>
      <c r="CU403" s="74"/>
      <c r="CV403" s="74"/>
      <c r="CW403" s="74"/>
      <c r="CX403" s="74"/>
      <c r="CY403" s="74"/>
      <c r="CZ403" s="74"/>
      <c r="DA403" s="74"/>
      <c r="DB403" s="74"/>
      <c r="DC403" s="74"/>
    </row>
    <row r="404" spans="1:107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  <c r="BH404" s="74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BV404" s="74"/>
      <c r="BW404" s="74"/>
      <c r="BX404" s="74"/>
      <c r="BY404" s="74"/>
      <c r="BZ404" s="74"/>
      <c r="CA404" s="74"/>
      <c r="CB404" s="74"/>
      <c r="CC404" s="74"/>
      <c r="CD404" s="74"/>
      <c r="CE404" s="74"/>
      <c r="CF404" s="74"/>
      <c r="CG404" s="74"/>
      <c r="CH404" s="74"/>
      <c r="CI404" s="74"/>
      <c r="CJ404" s="74"/>
      <c r="CK404" s="74"/>
      <c r="CL404" s="74"/>
      <c r="CM404" s="74"/>
      <c r="CN404" s="74"/>
      <c r="CO404" s="74"/>
      <c r="CP404" s="74"/>
      <c r="CQ404" s="74"/>
      <c r="CR404" s="74"/>
      <c r="CS404" s="74"/>
      <c r="CT404" s="74"/>
      <c r="CU404" s="74"/>
      <c r="CV404" s="74"/>
      <c r="CW404" s="74"/>
      <c r="CX404" s="74"/>
      <c r="CY404" s="74"/>
      <c r="CZ404" s="74"/>
      <c r="DA404" s="74"/>
      <c r="DB404" s="74"/>
      <c r="DC404" s="74"/>
    </row>
    <row r="405" spans="1:107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  <c r="AV405" s="74"/>
      <c r="AW405" s="74"/>
      <c r="AX405" s="74"/>
      <c r="AY405" s="74"/>
      <c r="AZ405" s="74"/>
      <c r="BA405" s="74"/>
      <c r="BB405" s="74"/>
      <c r="BC405" s="74"/>
      <c r="BD405" s="74"/>
      <c r="BE405" s="74"/>
      <c r="BF405" s="74"/>
      <c r="BG405" s="74"/>
      <c r="BH405" s="74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BV405" s="74"/>
      <c r="BW405" s="74"/>
      <c r="BX405" s="74"/>
      <c r="BY405" s="74"/>
      <c r="BZ405" s="74"/>
      <c r="CA405" s="74"/>
      <c r="CB405" s="74"/>
      <c r="CC405" s="74"/>
      <c r="CD405" s="74"/>
      <c r="CE405" s="74"/>
      <c r="CF405" s="74"/>
      <c r="CG405" s="74"/>
      <c r="CH405" s="74"/>
      <c r="CI405" s="74"/>
      <c r="CJ405" s="74"/>
      <c r="CK405" s="74"/>
      <c r="CL405" s="74"/>
      <c r="CM405" s="74"/>
      <c r="CN405" s="74"/>
      <c r="CO405" s="74"/>
      <c r="CP405" s="74"/>
      <c r="CQ405" s="74"/>
      <c r="CR405" s="74"/>
      <c r="CS405" s="74"/>
      <c r="CT405" s="74"/>
      <c r="CU405" s="74"/>
      <c r="CV405" s="74"/>
      <c r="CW405" s="74"/>
      <c r="CX405" s="74"/>
      <c r="CY405" s="74"/>
      <c r="CZ405" s="74"/>
      <c r="DA405" s="74"/>
      <c r="DB405" s="74"/>
      <c r="DC405" s="74"/>
    </row>
    <row r="406" spans="1:107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  <c r="AV406" s="74"/>
      <c r="AW406" s="74"/>
      <c r="AX406" s="74"/>
      <c r="AY406" s="74"/>
      <c r="AZ406" s="74"/>
      <c r="BA406" s="74"/>
      <c r="BB406" s="74"/>
      <c r="BC406" s="74"/>
      <c r="BD406" s="74"/>
      <c r="BE406" s="74"/>
      <c r="BF406" s="74"/>
      <c r="BG406" s="74"/>
      <c r="BH406" s="74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BV406" s="74"/>
      <c r="BW406" s="74"/>
      <c r="BX406" s="74"/>
      <c r="BY406" s="74"/>
      <c r="BZ406" s="74"/>
      <c r="CA406" s="74"/>
      <c r="CB406" s="74"/>
      <c r="CC406" s="74"/>
      <c r="CD406" s="74"/>
      <c r="CE406" s="74"/>
      <c r="CF406" s="74"/>
      <c r="CG406" s="74"/>
      <c r="CH406" s="74"/>
      <c r="CI406" s="74"/>
      <c r="CJ406" s="74"/>
      <c r="CK406" s="74"/>
      <c r="CL406" s="74"/>
      <c r="CM406" s="74"/>
      <c r="CN406" s="74"/>
      <c r="CO406" s="74"/>
      <c r="CP406" s="74"/>
      <c r="CQ406" s="74"/>
      <c r="CR406" s="74"/>
      <c r="CS406" s="74"/>
      <c r="CT406" s="74"/>
      <c r="CU406" s="74"/>
      <c r="CV406" s="74"/>
      <c r="CW406" s="74"/>
      <c r="CX406" s="74"/>
      <c r="CY406" s="74"/>
      <c r="CZ406" s="74"/>
      <c r="DA406" s="74"/>
      <c r="DB406" s="74"/>
      <c r="DC406" s="74"/>
    </row>
    <row r="407" spans="1:107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  <c r="AV407" s="74"/>
      <c r="AW407" s="74"/>
      <c r="AX407" s="74"/>
      <c r="AY407" s="74"/>
      <c r="AZ407" s="74"/>
      <c r="BA407" s="74"/>
      <c r="BB407" s="74"/>
      <c r="BC407" s="74"/>
      <c r="BD407" s="74"/>
      <c r="BE407" s="74"/>
      <c r="BF407" s="74"/>
      <c r="BG407" s="74"/>
      <c r="BH407" s="74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BV407" s="74"/>
      <c r="BW407" s="74"/>
      <c r="BX407" s="74"/>
      <c r="BY407" s="74"/>
      <c r="BZ407" s="74"/>
      <c r="CA407" s="74"/>
      <c r="CB407" s="74"/>
      <c r="CC407" s="74"/>
      <c r="CD407" s="74"/>
      <c r="CE407" s="74"/>
      <c r="CF407" s="74"/>
      <c r="CG407" s="74"/>
      <c r="CH407" s="74"/>
      <c r="CI407" s="74"/>
      <c r="CJ407" s="74"/>
      <c r="CK407" s="74"/>
      <c r="CL407" s="74"/>
      <c r="CM407" s="74"/>
      <c r="CN407" s="74"/>
      <c r="CO407" s="74"/>
      <c r="CP407" s="74"/>
      <c r="CQ407" s="74"/>
      <c r="CR407" s="74"/>
      <c r="CS407" s="74"/>
      <c r="CT407" s="74"/>
      <c r="CU407" s="74"/>
      <c r="CV407" s="74"/>
      <c r="CW407" s="74"/>
      <c r="CX407" s="74"/>
      <c r="CY407" s="74"/>
      <c r="CZ407" s="74"/>
      <c r="DA407" s="74"/>
      <c r="DB407" s="74"/>
      <c r="DC407" s="74"/>
    </row>
    <row r="408" spans="1:107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  <c r="AV408" s="74"/>
      <c r="AW408" s="74"/>
      <c r="AX408" s="74"/>
      <c r="AY408" s="74"/>
      <c r="AZ408" s="74"/>
      <c r="BA408" s="74"/>
      <c r="BB408" s="74"/>
      <c r="BC408" s="74"/>
      <c r="BD408" s="74"/>
      <c r="BE408" s="74"/>
      <c r="BF408" s="74"/>
      <c r="BG408" s="74"/>
      <c r="BH408" s="74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BV408" s="74"/>
      <c r="BW408" s="74"/>
      <c r="BX408" s="74"/>
      <c r="BY408" s="74"/>
      <c r="BZ408" s="74"/>
      <c r="CA408" s="74"/>
      <c r="CB408" s="74"/>
      <c r="CC408" s="74"/>
      <c r="CD408" s="74"/>
      <c r="CE408" s="74"/>
      <c r="CF408" s="74"/>
      <c r="CG408" s="74"/>
      <c r="CH408" s="74"/>
      <c r="CI408" s="74"/>
      <c r="CJ408" s="74"/>
      <c r="CK408" s="74"/>
      <c r="CL408" s="74"/>
      <c r="CM408" s="74"/>
      <c r="CN408" s="74"/>
      <c r="CO408" s="74"/>
      <c r="CP408" s="74"/>
      <c r="CQ408" s="74"/>
      <c r="CR408" s="74"/>
      <c r="CS408" s="74"/>
      <c r="CT408" s="74"/>
      <c r="CU408" s="74"/>
      <c r="CV408" s="74"/>
      <c r="CW408" s="74"/>
      <c r="CX408" s="74"/>
      <c r="CY408" s="74"/>
      <c r="CZ408" s="74"/>
      <c r="DA408" s="74"/>
      <c r="DB408" s="74"/>
      <c r="DC408" s="74"/>
    </row>
    <row r="409" spans="1:107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  <c r="AV409" s="74"/>
      <c r="AW409" s="74"/>
      <c r="AX409" s="74"/>
      <c r="AY409" s="74"/>
      <c r="AZ409" s="74"/>
      <c r="BA409" s="74"/>
      <c r="BB409" s="74"/>
      <c r="BC409" s="74"/>
      <c r="BD409" s="74"/>
      <c r="BE409" s="74"/>
      <c r="BF409" s="74"/>
      <c r="BG409" s="74"/>
      <c r="BH409" s="74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BV409" s="74"/>
      <c r="BW409" s="74"/>
      <c r="BX409" s="74"/>
      <c r="BY409" s="74"/>
      <c r="BZ409" s="74"/>
      <c r="CA409" s="74"/>
      <c r="CB409" s="74"/>
      <c r="CC409" s="74"/>
      <c r="CD409" s="74"/>
      <c r="CE409" s="74"/>
      <c r="CF409" s="74"/>
      <c r="CG409" s="74"/>
      <c r="CH409" s="74"/>
      <c r="CI409" s="74"/>
      <c r="CJ409" s="74"/>
      <c r="CK409" s="74"/>
      <c r="CL409" s="74"/>
      <c r="CM409" s="74"/>
      <c r="CN409" s="74"/>
      <c r="CO409" s="74"/>
      <c r="CP409" s="74"/>
      <c r="CQ409" s="74"/>
      <c r="CR409" s="74"/>
      <c r="CS409" s="74"/>
      <c r="CT409" s="74"/>
      <c r="CU409" s="74"/>
      <c r="CV409" s="74"/>
      <c r="CW409" s="74"/>
      <c r="CX409" s="74"/>
      <c r="CY409" s="74"/>
      <c r="CZ409" s="74"/>
      <c r="DA409" s="74"/>
      <c r="DB409" s="74"/>
      <c r="DC409" s="74"/>
    </row>
    <row r="410" spans="1:107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  <c r="AV410" s="74"/>
      <c r="AW410" s="74"/>
      <c r="AX410" s="74"/>
      <c r="AY410" s="74"/>
      <c r="AZ410" s="74"/>
      <c r="BA410" s="74"/>
      <c r="BB410" s="74"/>
      <c r="BC410" s="74"/>
      <c r="BD410" s="74"/>
      <c r="BE410" s="74"/>
      <c r="BF410" s="74"/>
      <c r="BG410" s="74"/>
      <c r="BH410" s="74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BV410" s="74"/>
      <c r="BW410" s="74"/>
      <c r="BX410" s="74"/>
      <c r="BY410" s="74"/>
      <c r="BZ410" s="74"/>
      <c r="CA410" s="74"/>
      <c r="CB410" s="74"/>
      <c r="CC410" s="74"/>
      <c r="CD410" s="74"/>
      <c r="CE410" s="74"/>
      <c r="CF410" s="74"/>
      <c r="CG410" s="74"/>
      <c r="CH410" s="74"/>
      <c r="CI410" s="74"/>
      <c r="CJ410" s="74"/>
      <c r="CK410" s="74"/>
      <c r="CL410" s="74"/>
      <c r="CM410" s="74"/>
      <c r="CN410" s="74"/>
      <c r="CO410" s="74"/>
      <c r="CP410" s="74"/>
      <c r="CQ410" s="74"/>
      <c r="CR410" s="74"/>
      <c r="CS410" s="74"/>
      <c r="CT410" s="74"/>
      <c r="CU410" s="74"/>
      <c r="CV410" s="74"/>
      <c r="CW410" s="74"/>
      <c r="CX410" s="74"/>
      <c r="CY410" s="74"/>
      <c r="CZ410" s="74"/>
      <c r="DA410" s="74"/>
      <c r="DB410" s="74"/>
      <c r="DC410" s="74"/>
    </row>
    <row r="411" spans="1:107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  <c r="AV411" s="74"/>
      <c r="AW411" s="74"/>
      <c r="AX411" s="74"/>
      <c r="AY411" s="74"/>
      <c r="AZ411" s="74"/>
      <c r="BA411" s="74"/>
      <c r="BB411" s="74"/>
      <c r="BC411" s="74"/>
      <c r="BD411" s="74"/>
      <c r="BE411" s="74"/>
      <c r="BF411" s="74"/>
      <c r="BG411" s="74"/>
      <c r="BH411" s="74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BV411" s="74"/>
      <c r="BW411" s="74"/>
      <c r="BX411" s="74"/>
      <c r="BY411" s="74"/>
      <c r="BZ411" s="74"/>
      <c r="CA411" s="74"/>
      <c r="CB411" s="74"/>
      <c r="CC411" s="74"/>
      <c r="CD411" s="74"/>
      <c r="CE411" s="74"/>
      <c r="CF411" s="74"/>
      <c r="CG411" s="74"/>
      <c r="CH411" s="74"/>
      <c r="CI411" s="74"/>
      <c r="CJ411" s="74"/>
      <c r="CK411" s="74"/>
      <c r="CL411" s="74"/>
      <c r="CM411" s="74"/>
      <c r="CN411" s="74"/>
      <c r="CO411" s="74"/>
      <c r="CP411" s="74"/>
      <c r="CQ411" s="74"/>
      <c r="CR411" s="74"/>
      <c r="CS411" s="74"/>
      <c r="CT411" s="74"/>
      <c r="CU411" s="74"/>
      <c r="CV411" s="74"/>
      <c r="CW411" s="74"/>
      <c r="CX411" s="74"/>
      <c r="CY411" s="74"/>
      <c r="CZ411" s="74"/>
      <c r="DA411" s="74"/>
      <c r="DB411" s="74"/>
      <c r="DC411" s="74"/>
    </row>
    <row r="412" spans="1:107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  <c r="AV412" s="74"/>
      <c r="AW412" s="74"/>
      <c r="AX412" s="74"/>
      <c r="AY412" s="74"/>
      <c r="AZ412" s="74"/>
      <c r="BA412" s="74"/>
      <c r="BB412" s="74"/>
      <c r="BC412" s="74"/>
      <c r="BD412" s="74"/>
      <c r="BE412" s="74"/>
      <c r="BF412" s="74"/>
      <c r="BG412" s="74"/>
      <c r="BH412" s="74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BV412" s="74"/>
      <c r="BW412" s="74"/>
      <c r="BX412" s="74"/>
      <c r="BY412" s="74"/>
      <c r="BZ412" s="74"/>
      <c r="CA412" s="74"/>
      <c r="CB412" s="74"/>
      <c r="CC412" s="74"/>
      <c r="CD412" s="74"/>
      <c r="CE412" s="74"/>
      <c r="CF412" s="74"/>
      <c r="CG412" s="74"/>
      <c r="CH412" s="74"/>
      <c r="CI412" s="74"/>
      <c r="CJ412" s="74"/>
      <c r="CK412" s="74"/>
      <c r="CL412" s="74"/>
      <c r="CM412" s="74"/>
      <c r="CN412" s="74"/>
      <c r="CO412" s="74"/>
      <c r="CP412" s="74"/>
      <c r="CQ412" s="74"/>
      <c r="CR412" s="74"/>
      <c r="CS412" s="74"/>
      <c r="CT412" s="74"/>
      <c r="CU412" s="74"/>
      <c r="CV412" s="74"/>
      <c r="CW412" s="74"/>
      <c r="CX412" s="74"/>
      <c r="CY412" s="74"/>
      <c r="CZ412" s="74"/>
      <c r="DA412" s="74"/>
      <c r="DB412" s="74"/>
      <c r="DC412" s="74"/>
    </row>
    <row r="413" spans="1:107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  <c r="AV413" s="74"/>
      <c r="AW413" s="74"/>
      <c r="AX413" s="74"/>
      <c r="AY413" s="74"/>
      <c r="AZ413" s="74"/>
      <c r="BA413" s="74"/>
      <c r="BB413" s="74"/>
      <c r="BC413" s="74"/>
      <c r="BD413" s="74"/>
      <c r="BE413" s="74"/>
      <c r="BF413" s="74"/>
      <c r="BG413" s="74"/>
      <c r="BH413" s="74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BV413" s="74"/>
      <c r="BW413" s="74"/>
      <c r="BX413" s="74"/>
      <c r="BY413" s="74"/>
      <c r="BZ413" s="74"/>
      <c r="CA413" s="74"/>
      <c r="CB413" s="74"/>
      <c r="CC413" s="74"/>
      <c r="CD413" s="74"/>
      <c r="CE413" s="74"/>
      <c r="CF413" s="74"/>
      <c r="CG413" s="74"/>
      <c r="CH413" s="74"/>
      <c r="CI413" s="74"/>
      <c r="CJ413" s="74"/>
      <c r="CK413" s="74"/>
      <c r="CL413" s="74"/>
      <c r="CM413" s="74"/>
      <c r="CN413" s="74"/>
      <c r="CO413" s="74"/>
      <c r="CP413" s="74"/>
      <c r="CQ413" s="74"/>
      <c r="CR413" s="74"/>
      <c r="CS413" s="74"/>
      <c r="CT413" s="74"/>
      <c r="CU413" s="74"/>
      <c r="CV413" s="74"/>
      <c r="CW413" s="74"/>
      <c r="CX413" s="74"/>
      <c r="CY413" s="74"/>
      <c r="CZ413" s="74"/>
      <c r="DA413" s="74"/>
      <c r="DB413" s="74"/>
      <c r="DC413" s="74"/>
    </row>
    <row r="414" spans="1:107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  <c r="AV414" s="74"/>
      <c r="AW414" s="74"/>
      <c r="AX414" s="74"/>
      <c r="AY414" s="74"/>
      <c r="AZ414" s="74"/>
      <c r="BA414" s="74"/>
      <c r="BB414" s="74"/>
      <c r="BC414" s="74"/>
      <c r="BD414" s="74"/>
      <c r="BE414" s="74"/>
      <c r="BF414" s="74"/>
      <c r="BG414" s="74"/>
      <c r="BH414" s="74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BV414" s="74"/>
      <c r="BW414" s="74"/>
      <c r="BX414" s="74"/>
      <c r="BY414" s="74"/>
      <c r="BZ414" s="74"/>
      <c r="CA414" s="74"/>
      <c r="CB414" s="74"/>
      <c r="CC414" s="74"/>
      <c r="CD414" s="74"/>
      <c r="CE414" s="74"/>
      <c r="CF414" s="74"/>
      <c r="CG414" s="74"/>
      <c r="CH414" s="74"/>
      <c r="CI414" s="74"/>
      <c r="CJ414" s="74"/>
      <c r="CK414" s="74"/>
      <c r="CL414" s="74"/>
      <c r="CM414" s="74"/>
      <c r="CN414" s="74"/>
      <c r="CO414" s="74"/>
      <c r="CP414" s="74"/>
      <c r="CQ414" s="74"/>
      <c r="CR414" s="74"/>
      <c r="CS414" s="74"/>
      <c r="CT414" s="74"/>
      <c r="CU414" s="74"/>
      <c r="CV414" s="74"/>
      <c r="CW414" s="74"/>
      <c r="CX414" s="74"/>
      <c r="CY414" s="74"/>
      <c r="CZ414" s="74"/>
      <c r="DA414" s="74"/>
      <c r="DB414" s="74"/>
      <c r="DC414" s="74"/>
    </row>
    <row r="415" spans="1:107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  <c r="AV415" s="74"/>
      <c r="AW415" s="74"/>
      <c r="AX415" s="74"/>
      <c r="AY415" s="74"/>
      <c r="AZ415" s="74"/>
      <c r="BA415" s="74"/>
      <c r="BB415" s="74"/>
      <c r="BC415" s="74"/>
      <c r="BD415" s="74"/>
      <c r="BE415" s="74"/>
      <c r="BF415" s="74"/>
      <c r="BG415" s="74"/>
      <c r="BH415" s="74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BV415" s="74"/>
      <c r="BW415" s="74"/>
      <c r="BX415" s="74"/>
      <c r="BY415" s="74"/>
      <c r="BZ415" s="74"/>
      <c r="CA415" s="74"/>
      <c r="CB415" s="74"/>
      <c r="CC415" s="74"/>
      <c r="CD415" s="74"/>
      <c r="CE415" s="74"/>
      <c r="CF415" s="74"/>
      <c r="CG415" s="74"/>
      <c r="CH415" s="74"/>
      <c r="CI415" s="74"/>
      <c r="CJ415" s="74"/>
      <c r="CK415" s="74"/>
      <c r="CL415" s="74"/>
      <c r="CM415" s="74"/>
      <c r="CN415" s="74"/>
      <c r="CO415" s="74"/>
      <c r="CP415" s="74"/>
      <c r="CQ415" s="74"/>
      <c r="CR415" s="74"/>
      <c r="CS415" s="74"/>
      <c r="CT415" s="74"/>
      <c r="CU415" s="74"/>
      <c r="CV415" s="74"/>
      <c r="CW415" s="74"/>
      <c r="CX415" s="74"/>
      <c r="CY415" s="74"/>
      <c r="CZ415" s="74"/>
      <c r="DA415" s="74"/>
      <c r="DB415" s="74"/>
      <c r="DC415" s="74"/>
    </row>
    <row r="416" spans="1:107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  <c r="AV416" s="74"/>
      <c r="AW416" s="74"/>
      <c r="AX416" s="74"/>
      <c r="AY416" s="74"/>
      <c r="AZ416" s="74"/>
      <c r="BA416" s="74"/>
      <c r="BB416" s="74"/>
      <c r="BC416" s="74"/>
      <c r="BD416" s="74"/>
      <c r="BE416" s="74"/>
      <c r="BF416" s="74"/>
      <c r="BG416" s="74"/>
      <c r="BH416" s="74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BV416" s="74"/>
      <c r="BW416" s="74"/>
      <c r="BX416" s="74"/>
      <c r="BY416" s="74"/>
      <c r="BZ416" s="74"/>
      <c r="CA416" s="74"/>
      <c r="CB416" s="74"/>
      <c r="CC416" s="74"/>
      <c r="CD416" s="74"/>
      <c r="CE416" s="74"/>
      <c r="CF416" s="74"/>
      <c r="CG416" s="74"/>
      <c r="CH416" s="74"/>
      <c r="CI416" s="74"/>
      <c r="CJ416" s="74"/>
      <c r="CK416" s="74"/>
      <c r="CL416" s="74"/>
      <c r="CM416" s="74"/>
      <c r="CN416" s="74"/>
      <c r="CO416" s="74"/>
      <c r="CP416" s="74"/>
      <c r="CQ416" s="74"/>
      <c r="CR416" s="74"/>
      <c r="CS416" s="74"/>
      <c r="CT416" s="74"/>
      <c r="CU416" s="74"/>
      <c r="CV416" s="74"/>
      <c r="CW416" s="74"/>
      <c r="CX416" s="74"/>
      <c r="CY416" s="74"/>
      <c r="CZ416" s="74"/>
      <c r="DA416" s="74"/>
      <c r="DB416" s="74"/>
      <c r="DC416" s="74"/>
    </row>
    <row r="417" spans="1:107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  <c r="AV417" s="74"/>
      <c r="AW417" s="74"/>
      <c r="AX417" s="74"/>
      <c r="AY417" s="74"/>
      <c r="AZ417" s="74"/>
      <c r="BA417" s="74"/>
      <c r="BB417" s="74"/>
      <c r="BC417" s="74"/>
      <c r="BD417" s="74"/>
      <c r="BE417" s="74"/>
      <c r="BF417" s="74"/>
      <c r="BG417" s="74"/>
      <c r="BH417" s="74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BV417" s="74"/>
      <c r="BW417" s="74"/>
      <c r="BX417" s="74"/>
      <c r="BY417" s="74"/>
      <c r="BZ417" s="74"/>
      <c r="CA417" s="74"/>
      <c r="CB417" s="74"/>
      <c r="CC417" s="74"/>
      <c r="CD417" s="74"/>
      <c r="CE417" s="74"/>
      <c r="CF417" s="74"/>
      <c r="CG417" s="74"/>
      <c r="CH417" s="74"/>
      <c r="CI417" s="74"/>
      <c r="CJ417" s="74"/>
      <c r="CK417" s="74"/>
      <c r="CL417" s="74"/>
      <c r="CM417" s="74"/>
      <c r="CN417" s="74"/>
      <c r="CO417" s="74"/>
      <c r="CP417" s="74"/>
      <c r="CQ417" s="74"/>
      <c r="CR417" s="74"/>
      <c r="CS417" s="74"/>
      <c r="CT417" s="74"/>
      <c r="CU417" s="74"/>
      <c r="CV417" s="74"/>
      <c r="CW417" s="74"/>
      <c r="CX417" s="74"/>
      <c r="CY417" s="74"/>
      <c r="CZ417" s="74"/>
      <c r="DA417" s="74"/>
      <c r="DB417" s="74"/>
      <c r="DC417" s="74"/>
    </row>
    <row r="418" spans="1:107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  <c r="AV418" s="74"/>
      <c r="AW418" s="74"/>
      <c r="AX418" s="74"/>
      <c r="AY418" s="74"/>
      <c r="AZ418" s="74"/>
      <c r="BA418" s="74"/>
      <c r="BB418" s="74"/>
      <c r="BC418" s="74"/>
      <c r="BD418" s="74"/>
      <c r="BE418" s="74"/>
      <c r="BF418" s="74"/>
      <c r="BG418" s="74"/>
      <c r="BH418" s="74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BV418" s="74"/>
      <c r="BW418" s="74"/>
      <c r="BX418" s="74"/>
      <c r="BY418" s="74"/>
      <c r="BZ418" s="74"/>
      <c r="CA418" s="74"/>
      <c r="CB418" s="74"/>
      <c r="CC418" s="74"/>
      <c r="CD418" s="74"/>
      <c r="CE418" s="74"/>
      <c r="CF418" s="74"/>
      <c r="CG418" s="74"/>
      <c r="CH418" s="74"/>
      <c r="CI418" s="74"/>
      <c r="CJ418" s="74"/>
      <c r="CK418" s="74"/>
      <c r="CL418" s="74"/>
      <c r="CM418" s="74"/>
      <c r="CN418" s="74"/>
      <c r="CO418" s="74"/>
      <c r="CP418" s="74"/>
      <c r="CQ418" s="74"/>
      <c r="CR418" s="74"/>
      <c r="CS418" s="74"/>
      <c r="CT418" s="74"/>
      <c r="CU418" s="74"/>
      <c r="CV418" s="74"/>
      <c r="CW418" s="74"/>
      <c r="CX418" s="74"/>
      <c r="CY418" s="74"/>
      <c r="CZ418" s="74"/>
      <c r="DA418" s="74"/>
      <c r="DB418" s="74"/>
      <c r="DC418" s="74"/>
    </row>
    <row r="419" spans="1:107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  <c r="AV419" s="74"/>
      <c r="AW419" s="74"/>
      <c r="AX419" s="74"/>
      <c r="AY419" s="74"/>
      <c r="AZ419" s="74"/>
      <c r="BA419" s="74"/>
      <c r="BB419" s="74"/>
      <c r="BC419" s="74"/>
      <c r="BD419" s="74"/>
      <c r="BE419" s="74"/>
      <c r="BF419" s="74"/>
      <c r="BG419" s="74"/>
      <c r="BH419" s="74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BV419" s="74"/>
      <c r="BW419" s="74"/>
      <c r="BX419" s="74"/>
      <c r="BY419" s="74"/>
      <c r="BZ419" s="74"/>
      <c r="CA419" s="74"/>
      <c r="CB419" s="74"/>
      <c r="CC419" s="74"/>
      <c r="CD419" s="74"/>
      <c r="CE419" s="74"/>
      <c r="CF419" s="74"/>
      <c r="CG419" s="74"/>
      <c r="CH419" s="74"/>
      <c r="CI419" s="74"/>
      <c r="CJ419" s="74"/>
      <c r="CK419" s="74"/>
      <c r="CL419" s="74"/>
      <c r="CM419" s="74"/>
      <c r="CN419" s="74"/>
      <c r="CO419" s="74"/>
      <c r="CP419" s="74"/>
      <c r="CQ419" s="74"/>
      <c r="CR419" s="74"/>
      <c r="CS419" s="74"/>
      <c r="CT419" s="74"/>
      <c r="CU419" s="74"/>
      <c r="CV419" s="74"/>
      <c r="CW419" s="74"/>
      <c r="CX419" s="74"/>
      <c r="CY419" s="74"/>
      <c r="CZ419" s="74"/>
      <c r="DA419" s="74"/>
      <c r="DB419" s="74"/>
      <c r="DC419" s="74"/>
    </row>
    <row r="420" spans="1:107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  <c r="AV420" s="74"/>
      <c r="AW420" s="74"/>
      <c r="AX420" s="74"/>
      <c r="AY420" s="74"/>
      <c r="AZ420" s="74"/>
      <c r="BA420" s="74"/>
      <c r="BB420" s="74"/>
      <c r="BC420" s="74"/>
      <c r="BD420" s="74"/>
      <c r="BE420" s="74"/>
      <c r="BF420" s="74"/>
      <c r="BG420" s="74"/>
      <c r="BH420" s="74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BV420" s="74"/>
      <c r="BW420" s="74"/>
      <c r="BX420" s="74"/>
      <c r="BY420" s="74"/>
      <c r="BZ420" s="74"/>
      <c r="CA420" s="74"/>
      <c r="CB420" s="74"/>
      <c r="CC420" s="74"/>
      <c r="CD420" s="74"/>
      <c r="CE420" s="74"/>
      <c r="CF420" s="74"/>
      <c r="CG420" s="74"/>
      <c r="CH420" s="74"/>
      <c r="CI420" s="74"/>
      <c r="CJ420" s="74"/>
      <c r="CK420" s="74"/>
      <c r="CL420" s="74"/>
      <c r="CM420" s="74"/>
      <c r="CN420" s="74"/>
      <c r="CO420" s="74"/>
      <c r="CP420" s="74"/>
      <c r="CQ420" s="74"/>
      <c r="CR420" s="74"/>
      <c r="CS420" s="74"/>
      <c r="CT420" s="74"/>
      <c r="CU420" s="74"/>
      <c r="CV420" s="74"/>
      <c r="CW420" s="74"/>
      <c r="CX420" s="74"/>
      <c r="CY420" s="74"/>
      <c r="CZ420" s="74"/>
      <c r="DA420" s="74"/>
      <c r="DB420" s="74"/>
      <c r="DC420" s="74"/>
    </row>
    <row r="421" spans="1:107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  <c r="AV421" s="74"/>
      <c r="AW421" s="74"/>
      <c r="AX421" s="74"/>
      <c r="AY421" s="74"/>
      <c r="AZ421" s="74"/>
      <c r="BA421" s="74"/>
      <c r="BB421" s="74"/>
      <c r="BC421" s="74"/>
      <c r="BD421" s="74"/>
      <c r="BE421" s="74"/>
      <c r="BF421" s="74"/>
      <c r="BG421" s="74"/>
      <c r="BH421" s="74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BV421" s="74"/>
      <c r="BW421" s="74"/>
      <c r="BX421" s="74"/>
      <c r="BY421" s="74"/>
      <c r="BZ421" s="74"/>
      <c r="CA421" s="74"/>
      <c r="CB421" s="74"/>
      <c r="CC421" s="74"/>
      <c r="CD421" s="74"/>
      <c r="CE421" s="74"/>
      <c r="CF421" s="74"/>
      <c r="CG421" s="74"/>
      <c r="CH421" s="74"/>
      <c r="CI421" s="74"/>
      <c r="CJ421" s="74"/>
      <c r="CK421" s="74"/>
      <c r="CL421" s="74"/>
      <c r="CM421" s="74"/>
      <c r="CN421" s="74"/>
      <c r="CO421" s="74"/>
      <c r="CP421" s="74"/>
      <c r="CQ421" s="74"/>
      <c r="CR421" s="74"/>
      <c r="CS421" s="74"/>
      <c r="CT421" s="74"/>
      <c r="CU421" s="74"/>
      <c r="CV421" s="74"/>
      <c r="CW421" s="74"/>
      <c r="CX421" s="74"/>
      <c r="CY421" s="74"/>
      <c r="CZ421" s="74"/>
      <c r="DA421" s="74"/>
      <c r="DB421" s="74"/>
      <c r="DC421" s="74"/>
    </row>
    <row r="422" spans="1:107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  <c r="AV422" s="74"/>
      <c r="AW422" s="74"/>
      <c r="AX422" s="74"/>
      <c r="AY422" s="74"/>
      <c r="AZ422" s="74"/>
      <c r="BA422" s="74"/>
      <c r="BB422" s="74"/>
      <c r="BC422" s="74"/>
      <c r="BD422" s="74"/>
      <c r="BE422" s="74"/>
      <c r="BF422" s="74"/>
      <c r="BG422" s="74"/>
      <c r="BH422" s="74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BV422" s="74"/>
      <c r="BW422" s="74"/>
      <c r="BX422" s="74"/>
      <c r="BY422" s="74"/>
      <c r="BZ422" s="74"/>
      <c r="CA422" s="74"/>
      <c r="CB422" s="74"/>
      <c r="CC422" s="74"/>
      <c r="CD422" s="74"/>
      <c r="CE422" s="74"/>
      <c r="CF422" s="74"/>
      <c r="CG422" s="74"/>
      <c r="CH422" s="74"/>
      <c r="CI422" s="74"/>
      <c r="CJ422" s="74"/>
      <c r="CK422" s="74"/>
      <c r="CL422" s="74"/>
      <c r="CM422" s="74"/>
      <c r="CN422" s="74"/>
      <c r="CO422" s="74"/>
      <c r="CP422" s="74"/>
      <c r="CQ422" s="74"/>
      <c r="CR422" s="74"/>
      <c r="CS422" s="74"/>
      <c r="CT422" s="74"/>
      <c r="CU422" s="74"/>
      <c r="CV422" s="74"/>
      <c r="CW422" s="74"/>
      <c r="CX422" s="74"/>
      <c r="CY422" s="74"/>
      <c r="CZ422" s="74"/>
      <c r="DA422" s="74"/>
      <c r="DB422" s="74"/>
      <c r="DC422" s="74"/>
    </row>
    <row r="423" spans="1:107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  <c r="AV423" s="74"/>
      <c r="AW423" s="74"/>
      <c r="AX423" s="74"/>
      <c r="AY423" s="74"/>
      <c r="AZ423" s="74"/>
      <c r="BA423" s="74"/>
      <c r="BB423" s="74"/>
      <c r="BC423" s="74"/>
      <c r="BD423" s="74"/>
      <c r="BE423" s="74"/>
      <c r="BF423" s="74"/>
      <c r="BG423" s="74"/>
      <c r="BH423" s="74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BV423" s="74"/>
      <c r="BW423" s="74"/>
      <c r="BX423" s="74"/>
      <c r="BY423" s="74"/>
      <c r="BZ423" s="74"/>
      <c r="CA423" s="74"/>
      <c r="CB423" s="74"/>
      <c r="CC423" s="74"/>
      <c r="CD423" s="74"/>
      <c r="CE423" s="74"/>
      <c r="CF423" s="74"/>
      <c r="CG423" s="74"/>
      <c r="CH423" s="74"/>
      <c r="CI423" s="74"/>
      <c r="CJ423" s="74"/>
      <c r="CK423" s="74"/>
      <c r="CL423" s="74"/>
      <c r="CM423" s="74"/>
      <c r="CN423" s="74"/>
      <c r="CO423" s="74"/>
      <c r="CP423" s="74"/>
      <c r="CQ423" s="74"/>
      <c r="CR423" s="74"/>
      <c r="CS423" s="74"/>
      <c r="CT423" s="74"/>
      <c r="CU423" s="74"/>
      <c r="CV423" s="74"/>
      <c r="CW423" s="74"/>
      <c r="CX423" s="74"/>
      <c r="CY423" s="74"/>
      <c r="CZ423" s="74"/>
      <c r="DA423" s="74"/>
      <c r="DB423" s="74"/>
      <c r="DC423" s="74"/>
    </row>
    <row r="424" spans="1:107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  <c r="AV424" s="74"/>
      <c r="AW424" s="74"/>
      <c r="AX424" s="74"/>
      <c r="AY424" s="74"/>
      <c r="AZ424" s="74"/>
      <c r="BA424" s="74"/>
      <c r="BB424" s="74"/>
      <c r="BC424" s="74"/>
      <c r="BD424" s="74"/>
      <c r="BE424" s="74"/>
      <c r="BF424" s="74"/>
      <c r="BG424" s="74"/>
      <c r="BH424" s="74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BV424" s="74"/>
      <c r="BW424" s="74"/>
      <c r="BX424" s="74"/>
      <c r="BY424" s="74"/>
      <c r="BZ424" s="74"/>
      <c r="CA424" s="74"/>
      <c r="CB424" s="74"/>
      <c r="CC424" s="74"/>
      <c r="CD424" s="74"/>
      <c r="CE424" s="74"/>
      <c r="CF424" s="74"/>
      <c r="CG424" s="74"/>
      <c r="CH424" s="74"/>
      <c r="CI424" s="74"/>
      <c r="CJ424" s="74"/>
      <c r="CK424" s="74"/>
      <c r="CL424" s="74"/>
      <c r="CM424" s="74"/>
      <c r="CN424" s="74"/>
      <c r="CO424" s="74"/>
      <c r="CP424" s="74"/>
      <c r="CQ424" s="74"/>
      <c r="CR424" s="74"/>
      <c r="CS424" s="74"/>
      <c r="CT424" s="74"/>
      <c r="CU424" s="74"/>
      <c r="CV424" s="74"/>
      <c r="CW424" s="74"/>
      <c r="CX424" s="74"/>
      <c r="CY424" s="74"/>
      <c r="CZ424" s="74"/>
      <c r="DA424" s="74"/>
      <c r="DB424" s="74"/>
      <c r="DC424" s="74"/>
    </row>
    <row r="425" spans="1:107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  <c r="AV425" s="74"/>
      <c r="AW425" s="74"/>
      <c r="AX425" s="74"/>
      <c r="AY425" s="74"/>
      <c r="AZ425" s="74"/>
      <c r="BA425" s="74"/>
      <c r="BB425" s="74"/>
      <c r="BC425" s="74"/>
      <c r="BD425" s="74"/>
      <c r="BE425" s="74"/>
      <c r="BF425" s="74"/>
      <c r="BG425" s="74"/>
      <c r="BH425" s="74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BV425" s="74"/>
      <c r="BW425" s="74"/>
      <c r="BX425" s="74"/>
      <c r="BY425" s="74"/>
      <c r="BZ425" s="74"/>
      <c r="CA425" s="74"/>
      <c r="CB425" s="74"/>
      <c r="CC425" s="74"/>
      <c r="CD425" s="74"/>
      <c r="CE425" s="74"/>
      <c r="CF425" s="74"/>
      <c r="CG425" s="74"/>
      <c r="CH425" s="74"/>
      <c r="CI425" s="74"/>
      <c r="CJ425" s="74"/>
      <c r="CK425" s="74"/>
      <c r="CL425" s="74"/>
      <c r="CM425" s="74"/>
      <c r="CN425" s="74"/>
      <c r="CO425" s="74"/>
      <c r="CP425" s="74"/>
      <c r="CQ425" s="74"/>
      <c r="CR425" s="74"/>
      <c r="CS425" s="74"/>
      <c r="CT425" s="74"/>
      <c r="CU425" s="74"/>
      <c r="CV425" s="74"/>
      <c r="CW425" s="74"/>
      <c r="CX425" s="74"/>
      <c r="CY425" s="74"/>
      <c r="CZ425" s="74"/>
      <c r="DA425" s="74"/>
      <c r="DB425" s="74"/>
      <c r="DC425" s="74"/>
    </row>
    <row r="426" spans="1:107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  <c r="AV426" s="74"/>
      <c r="AW426" s="74"/>
      <c r="AX426" s="74"/>
      <c r="AY426" s="74"/>
      <c r="AZ426" s="74"/>
      <c r="BA426" s="74"/>
      <c r="BB426" s="74"/>
      <c r="BC426" s="74"/>
      <c r="BD426" s="74"/>
      <c r="BE426" s="74"/>
      <c r="BF426" s="74"/>
      <c r="BG426" s="74"/>
      <c r="BH426" s="74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BV426" s="74"/>
      <c r="BW426" s="74"/>
      <c r="BX426" s="74"/>
      <c r="BY426" s="74"/>
      <c r="BZ426" s="74"/>
      <c r="CA426" s="74"/>
      <c r="CB426" s="74"/>
      <c r="CC426" s="74"/>
      <c r="CD426" s="74"/>
      <c r="CE426" s="74"/>
      <c r="CF426" s="74"/>
      <c r="CG426" s="74"/>
      <c r="CH426" s="74"/>
      <c r="CI426" s="74"/>
      <c r="CJ426" s="74"/>
      <c r="CK426" s="74"/>
      <c r="CL426" s="74"/>
      <c r="CM426" s="74"/>
      <c r="CN426" s="74"/>
      <c r="CO426" s="74"/>
      <c r="CP426" s="74"/>
      <c r="CQ426" s="74"/>
      <c r="CR426" s="74"/>
      <c r="CS426" s="74"/>
      <c r="CT426" s="74"/>
      <c r="CU426" s="74"/>
      <c r="CV426" s="74"/>
      <c r="CW426" s="74"/>
      <c r="CX426" s="74"/>
      <c r="CY426" s="74"/>
      <c r="CZ426" s="74"/>
      <c r="DA426" s="74"/>
      <c r="DB426" s="74"/>
      <c r="DC426" s="74"/>
    </row>
    <row r="427" spans="1:107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  <c r="AV427" s="74"/>
      <c r="AW427" s="74"/>
      <c r="AX427" s="74"/>
      <c r="AY427" s="74"/>
      <c r="AZ427" s="74"/>
      <c r="BA427" s="74"/>
      <c r="BB427" s="74"/>
      <c r="BC427" s="74"/>
      <c r="BD427" s="74"/>
      <c r="BE427" s="74"/>
      <c r="BF427" s="74"/>
      <c r="BG427" s="74"/>
      <c r="BH427" s="74"/>
      <c r="BI427" s="74"/>
      <c r="BJ427" s="74"/>
      <c r="BK427" s="74"/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BV427" s="74"/>
      <c r="BW427" s="74"/>
      <c r="BX427" s="74"/>
      <c r="BY427" s="74"/>
      <c r="BZ427" s="74"/>
      <c r="CA427" s="74"/>
      <c r="CB427" s="74"/>
      <c r="CC427" s="74"/>
      <c r="CD427" s="74"/>
      <c r="CE427" s="74"/>
      <c r="CF427" s="74"/>
      <c r="CG427" s="74"/>
      <c r="CH427" s="74"/>
      <c r="CI427" s="74"/>
      <c r="CJ427" s="74"/>
      <c r="CK427" s="74"/>
      <c r="CL427" s="74"/>
      <c r="CM427" s="74"/>
      <c r="CN427" s="74"/>
      <c r="CO427" s="74"/>
      <c r="CP427" s="74"/>
      <c r="CQ427" s="74"/>
      <c r="CR427" s="74"/>
      <c r="CS427" s="74"/>
      <c r="CT427" s="74"/>
      <c r="CU427" s="74"/>
      <c r="CV427" s="74"/>
      <c r="CW427" s="74"/>
      <c r="CX427" s="74"/>
      <c r="CY427" s="74"/>
      <c r="CZ427" s="74"/>
      <c r="DA427" s="74"/>
      <c r="DB427" s="74"/>
      <c r="DC427" s="74"/>
    </row>
    <row r="428" spans="1:107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  <c r="AV428" s="74"/>
      <c r="AW428" s="74"/>
      <c r="AX428" s="74"/>
      <c r="AY428" s="74"/>
      <c r="AZ428" s="74"/>
      <c r="BA428" s="74"/>
      <c r="BB428" s="74"/>
      <c r="BC428" s="74"/>
      <c r="BD428" s="74"/>
      <c r="BE428" s="74"/>
      <c r="BF428" s="74"/>
      <c r="BG428" s="74"/>
      <c r="BH428" s="74"/>
      <c r="BI428" s="74"/>
      <c r="BJ428" s="74"/>
      <c r="BK428" s="74"/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BV428" s="74"/>
      <c r="BW428" s="74"/>
      <c r="BX428" s="74"/>
      <c r="BY428" s="74"/>
      <c r="BZ428" s="74"/>
      <c r="CA428" s="74"/>
      <c r="CB428" s="74"/>
      <c r="CC428" s="74"/>
      <c r="CD428" s="74"/>
      <c r="CE428" s="74"/>
      <c r="CF428" s="74"/>
      <c r="CG428" s="74"/>
      <c r="CH428" s="74"/>
      <c r="CI428" s="74"/>
      <c r="CJ428" s="74"/>
      <c r="CK428" s="74"/>
      <c r="CL428" s="74"/>
      <c r="CM428" s="74"/>
      <c r="CN428" s="74"/>
      <c r="CO428" s="74"/>
      <c r="CP428" s="74"/>
      <c r="CQ428" s="74"/>
      <c r="CR428" s="74"/>
      <c r="CS428" s="74"/>
      <c r="CT428" s="74"/>
      <c r="CU428" s="74"/>
      <c r="CV428" s="74"/>
      <c r="CW428" s="74"/>
      <c r="CX428" s="74"/>
      <c r="CY428" s="74"/>
      <c r="CZ428" s="74"/>
      <c r="DA428" s="74"/>
      <c r="DB428" s="74"/>
      <c r="DC428" s="74"/>
    </row>
    <row r="429" spans="1:107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  <c r="AV429" s="74"/>
      <c r="AW429" s="74"/>
      <c r="AX429" s="74"/>
      <c r="AY429" s="74"/>
      <c r="AZ429" s="74"/>
      <c r="BA429" s="74"/>
      <c r="BB429" s="74"/>
      <c r="BC429" s="74"/>
      <c r="BD429" s="74"/>
      <c r="BE429" s="74"/>
      <c r="BF429" s="74"/>
      <c r="BG429" s="74"/>
      <c r="BH429" s="74"/>
      <c r="BI429" s="74"/>
      <c r="BJ429" s="74"/>
      <c r="BK429" s="74"/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BV429" s="74"/>
      <c r="BW429" s="74"/>
      <c r="BX429" s="74"/>
      <c r="BY429" s="74"/>
      <c r="BZ429" s="74"/>
      <c r="CA429" s="74"/>
      <c r="CB429" s="74"/>
      <c r="CC429" s="74"/>
      <c r="CD429" s="74"/>
      <c r="CE429" s="74"/>
      <c r="CF429" s="74"/>
      <c r="CG429" s="74"/>
      <c r="CH429" s="74"/>
      <c r="CI429" s="74"/>
      <c r="CJ429" s="74"/>
      <c r="CK429" s="74"/>
      <c r="CL429" s="74"/>
      <c r="CM429" s="74"/>
      <c r="CN429" s="74"/>
      <c r="CO429" s="74"/>
      <c r="CP429" s="74"/>
      <c r="CQ429" s="74"/>
      <c r="CR429" s="74"/>
      <c r="CS429" s="74"/>
      <c r="CT429" s="74"/>
      <c r="CU429" s="74"/>
      <c r="CV429" s="74"/>
      <c r="CW429" s="74"/>
      <c r="CX429" s="74"/>
      <c r="CY429" s="74"/>
      <c r="CZ429" s="74"/>
      <c r="DA429" s="74"/>
      <c r="DB429" s="74"/>
      <c r="DC429" s="74"/>
    </row>
    <row r="430" spans="1:107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  <c r="AV430" s="74"/>
      <c r="AW430" s="74"/>
      <c r="AX430" s="74"/>
      <c r="AY430" s="74"/>
      <c r="AZ430" s="74"/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BV430" s="74"/>
      <c r="BW430" s="74"/>
      <c r="BX430" s="74"/>
      <c r="BY430" s="74"/>
      <c r="BZ430" s="74"/>
      <c r="CA430" s="74"/>
      <c r="CB430" s="74"/>
      <c r="CC430" s="74"/>
      <c r="CD430" s="74"/>
      <c r="CE430" s="74"/>
      <c r="CF430" s="74"/>
      <c r="CG430" s="74"/>
      <c r="CH430" s="74"/>
      <c r="CI430" s="74"/>
      <c r="CJ430" s="74"/>
      <c r="CK430" s="74"/>
      <c r="CL430" s="74"/>
      <c r="CM430" s="74"/>
      <c r="CN430" s="74"/>
      <c r="CO430" s="74"/>
      <c r="CP430" s="74"/>
      <c r="CQ430" s="74"/>
      <c r="CR430" s="74"/>
      <c r="CS430" s="74"/>
      <c r="CT430" s="74"/>
      <c r="CU430" s="74"/>
      <c r="CV430" s="74"/>
      <c r="CW430" s="74"/>
      <c r="CX430" s="74"/>
      <c r="CY430" s="74"/>
      <c r="CZ430" s="74"/>
      <c r="DA430" s="74"/>
      <c r="DB430" s="74"/>
      <c r="DC430" s="74"/>
    </row>
    <row r="431" spans="1:107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74"/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BV431" s="74"/>
      <c r="BW431" s="74"/>
      <c r="BX431" s="74"/>
      <c r="BY431" s="74"/>
      <c r="BZ431" s="74"/>
      <c r="CA431" s="74"/>
      <c r="CB431" s="74"/>
      <c r="CC431" s="74"/>
      <c r="CD431" s="74"/>
      <c r="CE431" s="74"/>
      <c r="CF431" s="74"/>
      <c r="CG431" s="74"/>
      <c r="CH431" s="74"/>
      <c r="CI431" s="74"/>
      <c r="CJ431" s="74"/>
      <c r="CK431" s="74"/>
      <c r="CL431" s="74"/>
      <c r="CM431" s="74"/>
      <c r="CN431" s="74"/>
      <c r="CO431" s="74"/>
      <c r="CP431" s="74"/>
      <c r="CQ431" s="74"/>
      <c r="CR431" s="74"/>
      <c r="CS431" s="74"/>
      <c r="CT431" s="74"/>
      <c r="CU431" s="74"/>
      <c r="CV431" s="74"/>
      <c r="CW431" s="74"/>
      <c r="CX431" s="74"/>
      <c r="CY431" s="74"/>
      <c r="CZ431" s="74"/>
      <c r="DA431" s="74"/>
      <c r="DB431" s="74"/>
      <c r="DC431" s="74"/>
    </row>
    <row r="432" spans="1:107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  <c r="AV432" s="74"/>
      <c r="AW432" s="74"/>
      <c r="AX432" s="74"/>
      <c r="AY432" s="74"/>
      <c r="AZ432" s="74"/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74"/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BV432" s="74"/>
      <c r="BW432" s="74"/>
      <c r="BX432" s="74"/>
      <c r="BY432" s="74"/>
      <c r="BZ432" s="74"/>
      <c r="CA432" s="74"/>
      <c r="CB432" s="74"/>
      <c r="CC432" s="74"/>
      <c r="CD432" s="74"/>
      <c r="CE432" s="74"/>
      <c r="CF432" s="74"/>
      <c r="CG432" s="74"/>
      <c r="CH432" s="74"/>
      <c r="CI432" s="74"/>
      <c r="CJ432" s="74"/>
      <c r="CK432" s="74"/>
      <c r="CL432" s="74"/>
      <c r="CM432" s="74"/>
      <c r="CN432" s="74"/>
      <c r="CO432" s="74"/>
      <c r="CP432" s="74"/>
      <c r="CQ432" s="74"/>
      <c r="CR432" s="74"/>
      <c r="CS432" s="74"/>
      <c r="CT432" s="74"/>
      <c r="CU432" s="74"/>
      <c r="CV432" s="74"/>
      <c r="CW432" s="74"/>
      <c r="CX432" s="74"/>
      <c r="CY432" s="74"/>
      <c r="CZ432" s="74"/>
      <c r="DA432" s="74"/>
      <c r="DB432" s="74"/>
      <c r="DC432" s="74"/>
    </row>
    <row r="433" spans="1:107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  <c r="AV433" s="74"/>
      <c r="AW433" s="74"/>
      <c r="AX433" s="74"/>
      <c r="AY433" s="74"/>
      <c r="AZ433" s="74"/>
      <c r="BA433" s="74"/>
      <c r="BB433" s="74"/>
      <c r="BC433" s="74"/>
      <c r="BD433" s="74"/>
      <c r="BE433" s="74"/>
      <c r="BF433" s="74"/>
      <c r="BG433" s="74"/>
      <c r="BH433" s="74"/>
      <c r="BI433" s="74"/>
      <c r="BJ433" s="74"/>
      <c r="BK433" s="74"/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BV433" s="74"/>
      <c r="BW433" s="74"/>
      <c r="BX433" s="74"/>
      <c r="BY433" s="74"/>
      <c r="BZ433" s="74"/>
      <c r="CA433" s="74"/>
      <c r="CB433" s="74"/>
      <c r="CC433" s="74"/>
      <c r="CD433" s="74"/>
      <c r="CE433" s="74"/>
      <c r="CF433" s="74"/>
      <c r="CG433" s="74"/>
      <c r="CH433" s="74"/>
      <c r="CI433" s="74"/>
      <c r="CJ433" s="74"/>
      <c r="CK433" s="74"/>
      <c r="CL433" s="74"/>
      <c r="CM433" s="74"/>
      <c r="CN433" s="74"/>
      <c r="CO433" s="74"/>
      <c r="CP433" s="74"/>
      <c r="CQ433" s="74"/>
      <c r="CR433" s="74"/>
      <c r="CS433" s="74"/>
      <c r="CT433" s="74"/>
      <c r="CU433" s="74"/>
      <c r="CV433" s="74"/>
      <c r="CW433" s="74"/>
      <c r="CX433" s="74"/>
      <c r="CY433" s="74"/>
      <c r="CZ433" s="74"/>
      <c r="DA433" s="74"/>
      <c r="DB433" s="74"/>
      <c r="DC433" s="74"/>
    </row>
    <row r="434" spans="1:107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  <c r="AV434" s="74"/>
      <c r="AW434" s="74"/>
      <c r="AX434" s="74"/>
      <c r="AY434" s="74"/>
      <c r="AZ434" s="74"/>
      <c r="BA434" s="74"/>
      <c r="BB434" s="74"/>
      <c r="BC434" s="74"/>
      <c r="BD434" s="74"/>
      <c r="BE434" s="74"/>
      <c r="BF434" s="74"/>
      <c r="BG434" s="74"/>
      <c r="BH434" s="74"/>
      <c r="BI434" s="74"/>
      <c r="BJ434" s="74"/>
      <c r="BK434" s="74"/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BV434" s="74"/>
      <c r="BW434" s="74"/>
      <c r="BX434" s="74"/>
      <c r="BY434" s="74"/>
      <c r="BZ434" s="74"/>
      <c r="CA434" s="74"/>
      <c r="CB434" s="74"/>
      <c r="CC434" s="74"/>
      <c r="CD434" s="74"/>
      <c r="CE434" s="74"/>
      <c r="CF434" s="74"/>
      <c r="CG434" s="74"/>
      <c r="CH434" s="74"/>
      <c r="CI434" s="74"/>
      <c r="CJ434" s="74"/>
      <c r="CK434" s="74"/>
      <c r="CL434" s="74"/>
      <c r="CM434" s="74"/>
      <c r="CN434" s="74"/>
      <c r="CO434" s="74"/>
      <c r="CP434" s="74"/>
      <c r="CQ434" s="74"/>
      <c r="CR434" s="74"/>
      <c r="CS434" s="74"/>
      <c r="CT434" s="74"/>
      <c r="CU434" s="74"/>
      <c r="CV434" s="74"/>
      <c r="CW434" s="74"/>
      <c r="CX434" s="74"/>
      <c r="CY434" s="74"/>
      <c r="CZ434" s="74"/>
      <c r="DA434" s="74"/>
      <c r="DB434" s="74"/>
      <c r="DC434" s="74"/>
    </row>
    <row r="435" spans="1:107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  <c r="AV435" s="74"/>
      <c r="AW435" s="74"/>
      <c r="AX435" s="74"/>
      <c r="AY435" s="74"/>
      <c r="AZ435" s="74"/>
      <c r="BA435" s="74"/>
      <c r="BB435" s="74"/>
      <c r="BC435" s="74"/>
      <c r="BD435" s="74"/>
      <c r="BE435" s="74"/>
      <c r="BF435" s="74"/>
      <c r="BG435" s="74"/>
      <c r="BH435" s="74"/>
      <c r="BI435" s="74"/>
      <c r="BJ435" s="74"/>
      <c r="BK435" s="74"/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BV435" s="74"/>
      <c r="BW435" s="74"/>
      <c r="BX435" s="74"/>
      <c r="BY435" s="74"/>
      <c r="BZ435" s="74"/>
      <c r="CA435" s="74"/>
      <c r="CB435" s="74"/>
      <c r="CC435" s="74"/>
      <c r="CD435" s="74"/>
      <c r="CE435" s="74"/>
      <c r="CF435" s="74"/>
      <c r="CG435" s="74"/>
      <c r="CH435" s="74"/>
      <c r="CI435" s="74"/>
      <c r="CJ435" s="74"/>
      <c r="CK435" s="74"/>
      <c r="CL435" s="74"/>
      <c r="CM435" s="74"/>
      <c r="CN435" s="74"/>
      <c r="CO435" s="74"/>
      <c r="CP435" s="74"/>
      <c r="CQ435" s="74"/>
      <c r="CR435" s="74"/>
      <c r="CS435" s="74"/>
      <c r="CT435" s="74"/>
      <c r="CU435" s="74"/>
      <c r="CV435" s="74"/>
      <c r="CW435" s="74"/>
      <c r="CX435" s="74"/>
      <c r="CY435" s="74"/>
      <c r="CZ435" s="74"/>
      <c r="DA435" s="74"/>
      <c r="DB435" s="74"/>
      <c r="DC435" s="74"/>
    </row>
    <row r="436" spans="1:107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  <c r="AV436" s="74"/>
      <c r="AW436" s="74"/>
      <c r="AX436" s="74"/>
      <c r="AY436" s="74"/>
      <c r="AZ436" s="74"/>
      <c r="BA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74"/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BV436" s="74"/>
      <c r="BW436" s="74"/>
      <c r="BX436" s="74"/>
      <c r="BY436" s="74"/>
      <c r="BZ436" s="74"/>
      <c r="CA436" s="74"/>
      <c r="CB436" s="74"/>
      <c r="CC436" s="74"/>
      <c r="CD436" s="74"/>
      <c r="CE436" s="74"/>
      <c r="CF436" s="74"/>
      <c r="CG436" s="74"/>
      <c r="CH436" s="74"/>
      <c r="CI436" s="74"/>
      <c r="CJ436" s="74"/>
      <c r="CK436" s="74"/>
      <c r="CL436" s="74"/>
      <c r="CM436" s="74"/>
      <c r="CN436" s="74"/>
      <c r="CO436" s="74"/>
      <c r="CP436" s="74"/>
      <c r="CQ436" s="74"/>
      <c r="CR436" s="74"/>
      <c r="CS436" s="74"/>
      <c r="CT436" s="74"/>
      <c r="CU436" s="74"/>
      <c r="CV436" s="74"/>
      <c r="CW436" s="74"/>
      <c r="CX436" s="74"/>
      <c r="CY436" s="74"/>
      <c r="CZ436" s="74"/>
      <c r="DA436" s="74"/>
      <c r="DB436" s="74"/>
      <c r="DC436" s="74"/>
    </row>
    <row r="437" spans="1:107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  <c r="AV437" s="74"/>
      <c r="AW437" s="74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H437" s="74"/>
      <c r="BI437" s="74"/>
      <c r="BJ437" s="74"/>
      <c r="BK437" s="74"/>
      <c r="BL437" s="74"/>
      <c r="BM437" s="74"/>
      <c r="BN437" s="74"/>
      <c r="BO437" s="74"/>
      <c r="BP437" s="74"/>
      <c r="BQ437" s="74"/>
      <c r="BR437" s="74"/>
      <c r="BS437" s="74"/>
      <c r="BT437" s="74"/>
      <c r="BU437" s="74"/>
      <c r="BV437" s="74"/>
      <c r="BW437" s="74"/>
      <c r="BX437" s="74"/>
      <c r="BY437" s="74"/>
      <c r="BZ437" s="74"/>
      <c r="CA437" s="74"/>
      <c r="CB437" s="74"/>
      <c r="CC437" s="74"/>
      <c r="CD437" s="74"/>
      <c r="CE437" s="74"/>
      <c r="CF437" s="74"/>
      <c r="CG437" s="74"/>
      <c r="CH437" s="74"/>
      <c r="CI437" s="74"/>
      <c r="CJ437" s="74"/>
      <c r="CK437" s="74"/>
      <c r="CL437" s="74"/>
      <c r="CM437" s="74"/>
      <c r="CN437" s="74"/>
      <c r="CO437" s="74"/>
      <c r="CP437" s="74"/>
      <c r="CQ437" s="74"/>
      <c r="CR437" s="74"/>
      <c r="CS437" s="74"/>
      <c r="CT437" s="74"/>
      <c r="CU437" s="74"/>
      <c r="CV437" s="74"/>
      <c r="CW437" s="74"/>
      <c r="CX437" s="74"/>
      <c r="CY437" s="74"/>
      <c r="CZ437" s="74"/>
      <c r="DA437" s="74"/>
      <c r="DB437" s="74"/>
      <c r="DC437" s="74"/>
    </row>
    <row r="438" spans="1:107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  <c r="AV438" s="74"/>
      <c r="AW438" s="74"/>
      <c r="AX438" s="74"/>
      <c r="AY438" s="74"/>
      <c r="AZ438" s="74"/>
      <c r="BA438" s="74"/>
      <c r="BB438" s="74"/>
      <c r="BC438" s="74"/>
      <c r="BD438" s="74"/>
      <c r="BE438" s="74"/>
      <c r="BF438" s="74"/>
      <c r="BG438" s="74"/>
      <c r="BH438" s="74"/>
      <c r="BI438" s="74"/>
      <c r="BJ438" s="74"/>
      <c r="BK438" s="74"/>
      <c r="BL438" s="74"/>
      <c r="BM438" s="74"/>
      <c r="BN438" s="74"/>
      <c r="BO438" s="74"/>
      <c r="BP438" s="74"/>
      <c r="BQ438" s="74"/>
      <c r="BR438" s="74"/>
      <c r="BS438" s="74"/>
      <c r="BT438" s="74"/>
      <c r="BU438" s="74"/>
      <c r="BV438" s="74"/>
      <c r="BW438" s="74"/>
      <c r="BX438" s="74"/>
      <c r="BY438" s="74"/>
      <c r="BZ438" s="74"/>
      <c r="CA438" s="74"/>
      <c r="CB438" s="74"/>
      <c r="CC438" s="74"/>
      <c r="CD438" s="74"/>
      <c r="CE438" s="74"/>
      <c r="CF438" s="74"/>
      <c r="CG438" s="74"/>
      <c r="CH438" s="74"/>
      <c r="CI438" s="74"/>
      <c r="CJ438" s="74"/>
      <c r="CK438" s="74"/>
      <c r="CL438" s="74"/>
      <c r="CM438" s="74"/>
      <c r="CN438" s="74"/>
      <c r="CO438" s="74"/>
      <c r="CP438" s="74"/>
      <c r="CQ438" s="74"/>
      <c r="CR438" s="74"/>
      <c r="CS438" s="74"/>
      <c r="CT438" s="74"/>
      <c r="CU438" s="74"/>
      <c r="CV438" s="74"/>
      <c r="CW438" s="74"/>
      <c r="CX438" s="74"/>
      <c r="CY438" s="74"/>
      <c r="CZ438" s="74"/>
      <c r="DA438" s="74"/>
      <c r="DB438" s="74"/>
      <c r="DC438" s="74"/>
    </row>
    <row r="439" spans="1:107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  <c r="AV439" s="74"/>
      <c r="AW439" s="74"/>
      <c r="AX439" s="74"/>
      <c r="AY439" s="74"/>
      <c r="AZ439" s="74"/>
      <c r="BA439" s="74"/>
      <c r="BB439" s="74"/>
      <c r="BC439" s="74"/>
      <c r="BD439" s="74"/>
      <c r="BE439" s="74"/>
      <c r="BF439" s="74"/>
      <c r="BG439" s="74"/>
      <c r="BH439" s="74"/>
      <c r="BI439" s="74"/>
      <c r="BJ439" s="74"/>
      <c r="BK439" s="74"/>
      <c r="BL439" s="74"/>
      <c r="BM439" s="74"/>
      <c r="BN439" s="74"/>
      <c r="BO439" s="74"/>
      <c r="BP439" s="74"/>
      <c r="BQ439" s="74"/>
      <c r="BR439" s="74"/>
      <c r="BS439" s="74"/>
      <c r="BT439" s="74"/>
      <c r="BU439" s="74"/>
      <c r="BV439" s="74"/>
      <c r="BW439" s="74"/>
      <c r="BX439" s="74"/>
      <c r="BY439" s="74"/>
      <c r="BZ439" s="74"/>
      <c r="CA439" s="74"/>
      <c r="CB439" s="74"/>
      <c r="CC439" s="74"/>
      <c r="CD439" s="74"/>
      <c r="CE439" s="74"/>
      <c r="CF439" s="74"/>
      <c r="CG439" s="74"/>
      <c r="CH439" s="74"/>
      <c r="CI439" s="74"/>
      <c r="CJ439" s="74"/>
      <c r="CK439" s="74"/>
      <c r="CL439" s="74"/>
      <c r="CM439" s="74"/>
      <c r="CN439" s="74"/>
      <c r="CO439" s="74"/>
      <c r="CP439" s="74"/>
      <c r="CQ439" s="74"/>
      <c r="CR439" s="74"/>
      <c r="CS439" s="74"/>
      <c r="CT439" s="74"/>
      <c r="CU439" s="74"/>
      <c r="CV439" s="74"/>
      <c r="CW439" s="74"/>
      <c r="CX439" s="74"/>
      <c r="CY439" s="74"/>
      <c r="CZ439" s="74"/>
      <c r="DA439" s="74"/>
      <c r="DB439" s="74"/>
      <c r="DC439" s="74"/>
    </row>
    <row r="440" spans="1:107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  <c r="AV440" s="74"/>
      <c r="AW440" s="74"/>
      <c r="AX440" s="74"/>
      <c r="AY440" s="74"/>
      <c r="AZ440" s="74"/>
      <c r="BA440" s="74"/>
      <c r="BB440" s="74"/>
      <c r="BC440" s="74"/>
      <c r="BD440" s="74"/>
      <c r="BE440" s="74"/>
      <c r="BF440" s="74"/>
      <c r="BG440" s="74"/>
      <c r="BH440" s="74"/>
      <c r="BI440" s="74"/>
      <c r="BJ440" s="74"/>
      <c r="BK440" s="74"/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BV440" s="74"/>
      <c r="BW440" s="74"/>
      <c r="BX440" s="74"/>
      <c r="BY440" s="74"/>
      <c r="BZ440" s="74"/>
      <c r="CA440" s="74"/>
      <c r="CB440" s="74"/>
      <c r="CC440" s="74"/>
      <c r="CD440" s="74"/>
      <c r="CE440" s="74"/>
      <c r="CF440" s="74"/>
      <c r="CG440" s="74"/>
      <c r="CH440" s="74"/>
      <c r="CI440" s="74"/>
      <c r="CJ440" s="74"/>
      <c r="CK440" s="74"/>
      <c r="CL440" s="74"/>
      <c r="CM440" s="74"/>
      <c r="CN440" s="74"/>
      <c r="CO440" s="74"/>
      <c r="CP440" s="74"/>
      <c r="CQ440" s="74"/>
      <c r="CR440" s="74"/>
      <c r="CS440" s="74"/>
      <c r="CT440" s="74"/>
      <c r="CU440" s="74"/>
      <c r="CV440" s="74"/>
      <c r="CW440" s="74"/>
      <c r="CX440" s="74"/>
      <c r="CY440" s="74"/>
      <c r="CZ440" s="74"/>
      <c r="DA440" s="74"/>
      <c r="DB440" s="74"/>
      <c r="DC440" s="74"/>
    </row>
    <row r="441" spans="1:107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  <c r="AV441" s="74"/>
      <c r="AW441" s="74"/>
      <c r="AX441" s="74"/>
      <c r="AY441" s="74"/>
      <c r="AZ441" s="74"/>
      <c r="BA441" s="74"/>
      <c r="BB441" s="74"/>
      <c r="BC441" s="74"/>
      <c r="BD441" s="74"/>
      <c r="BE441" s="74"/>
      <c r="BF441" s="74"/>
      <c r="BG441" s="74"/>
      <c r="BH441" s="74"/>
      <c r="BI441" s="74"/>
      <c r="BJ441" s="74"/>
      <c r="BK441" s="74"/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BV441" s="74"/>
      <c r="BW441" s="74"/>
      <c r="BX441" s="74"/>
      <c r="BY441" s="74"/>
      <c r="BZ441" s="74"/>
      <c r="CA441" s="74"/>
      <c r="CB441" s="74"/>
      <c r="CC441" s="74"/>
      <c r="CD441" s="74"/>
      <c r="CE441" s="74"/>
      <c r="CF441" s="74"/>
      <c r="CG441" s="74"/>
      <c r="CH441" s="74"/>
      <c r="CI441" s="74"/>
      <c r="CJ441" s="74"/>
      <c r="CK441" s="74"/>
      <c r="CL441" s="74"/>
      <c r="CM441" s="74"/>
      <c r="CN441" s="74"/>
      <c r="CO441" s="74"/>
      <c r="CP441" s="74"/>
      <c r="CQ441" s="74"/>
      <c r="CR441" s="74"/>
      <c r="CS441" s="74"/>
      <c r="CT441" s="74"/>
      <c r="CU441" s="74"/>
      <c r="CV441" s="74"/>
      <c r="CW441" s="74"/>
      <c r="CX441" s="74"/>
      <c r="CY441" s="74"/>
      <c r="CZ441" s="74"/>
      <c r="DA441" s="74"/>
      <c r="DB441" s="74"/>
      <c r="DC441" s="74"/>
    </row>
    <row r="442" spans="1:107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  <c r="AV442" s="74"/>
      <c r="AW442" s="74"/>
      <c r="AX442" s="74"/>
      <c r="AY442" s="74"/>
      <c r="AZ442" s="74"/>
      <c r="BA442" s="74"/>
      <c r="BB442" s="74"/>
      <c r="BC442" s="74"/>
      <c r="BD442" s="74"/>
      <c r="BE442" s="74"/>
      <c r="BF442" s="74"/>
      <c r="BG442" s="74"/>
      <c r="BH442" s="74"/>
      <c r="BI442" s="74"/>
      <c r="BJ442" s="74"/>
      <c r="BK442" s="74"/>
      <c r="BL442" s="74"/>
      <c r="BM442" s="74"/>
      <c r="BN442" s="74"/>
      <c r="BO442" s="74"/>
      <c r="BP442" s="74"/>
      <c r="BQ442" s="74"/>
      <c r="BR442" s="74"/>
      <c r="BS442" s="74"/>
      <c r="BT442" s="74"/>
      <c r="BU442" s="74"/>
      <c r="BV442" s="74"/>
      <c r="BW442" s="74"/>
      <c r="BX442" s="74"/>
      <c r="BY442" s="74"/>
      <c r="BZ442" s="74"/>
      <c r="CA442" s="74"/>
      <c r="CB442" s="74"/>
      <c r="CC442" s="74"/>
      <c r="CD442" s="74"/>
      <c r="CE442" s="74"/>
      <c r="CF442" s="74"/>
      <c r="CG442" s="74"/>
      <c r="CH442" s="74"/>
      <c r="CI442" s="74"/>
      <c r="CJ442" s="74"/>
      <c r="CK442" s="74"/>
      <c r="CL442" s="74"/>
      <c r="CM442" s="74"/>
      <c r="CN442" s="74"/>
      <c r="CO442" s="74"/>
      <c r="CP442" s="74"/>
      <c r="CQ442" s="74"/>
      <c r="CR442" s="74"/>
      <c r="CS442" s="74"/>
      <c r="CT442" s="74"/>
      <c r="CU442" s="74"/>
      <c r="CV442" s="74"/>
      <c r="CW442" s="74"/>
      <c r="CX442" s="74"/>
      <c r="CY442" s="74"/>
      <c r="CZ442" s="74"/>
      <c r="DA442" s="74"/>
      <c r="DB442" s="74"/>
      <c r="DC442" s="74"/>
    </row>
    <row r="443" spans="1:107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  <c r="AV443" s="74"/>
      <c r="AW443" s="74"/>
      <c r="AX443" s="74"/>
      <c r="AY443" s="74"/>
      <c r="AZ443" s="74"/>
      <c r="BA443" s="74"/>
      <c r="BB443" s="74"/>
      <c r="BC443" s="74"/>
      <c r="BD443" s="74"/>
      <c r="BE443" s="74"/>
      <c r="BF443" s="74"/>
      <c r="BG443" s="74"/>
      <c r="BH443" s="74"/>
      <c r="BI443" s="74"/>
      <c r="BJ443" s="74"/>
      <c r="BK443" s="74"/>
      <c r="BL443" s="74"/>
      <c r="BM443" s="74"/>
      <c r="BN443" s="74"/>
      <c r="BO443" s="74"/>
      <c r="BP443" s="74"/>
      <c r="BQ443" s="74"/>
      <c r="BR443" s="74"/>
      <c r="BS443" s="74"/>
      <c r="BT443" s="74"/>
      <c r="BU443" s="74"/>
      <c r="BV443" s="74"/>
      <c r="BW443" s="74"/>
      <c r="BX443" s="74"/>
      <c r="BY443" s="74"/>
      <c r="BZ443" s="74"/>
      <c r="CA443" s="74"/>
      <c r="CB443" s="74"/>
      <c r="CC443" s="74"/>
      <c r="CD443" s="74"/>
      <c r="CE443" s="74"/>
      <c r="CF443" s="74"/>
      <c r="CG443" s="74"/>
      <c r="CH443" s="74"/>
      <c r="CI443" s="74"/>
      <c r="CJ443" s="74"/>
      <c r="CK443" s="74"/>
      <c r="CL443" s="74"/>
      <c r="CM443" s="74"/>
      <c r="CN443" s="74"/>
      <c r="CO443" s="74"/>
      <c r="CP443" s="74"/>
      <c r="CQ443" s="74"/>
      <c r="CR443" s="74"/>
      <c r="CS443" s="74"/>
      <c r="CT443" s="74"/>
      <c r="CU443" s="74"/>
      <c r="CV443" s="74"/>
      <c r="CW443" s="74"/>
      <c r="CX443" s="74"/>
      <c r="CY443" s="74"/>
      <c r="CZ443" s="74"/>
      <c r="DA443" s="74"/>
      <c r="DB443" s="74"/>
      <c r="DC443" s="74"/>
    </row>
    <row r="444" spans="1:107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  <c r="AV444" s="74"/>
      <c r="AW444" s="74"/>
      <c r="AX444" s="74"/>
      <c r="AY444" s="74"/>
      <c r="AZ444" s="74"/>
      <c r="BA444" s="74"/>
      <c r="BB444" s="74"/>
      <c r="BC444" s="74"/>
      <c r="BD444" s="74"/>
      <c r="BE444" s="74"/>
      <c r="BF444" s="74"/>
      <c r="BG444" s="74"/>
      <c r="BH444" s="74"/>
      <c r="BI444" s="74"/>
      <c r="BJ444" s="74"/>
      <c r="BK444" s="74"/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BV444" s="74"/>
      <c r="BW444" s="74"/>
      <c r="BX444" s="74"/>
      <c r="BY444" s="74"/>
      <c r="BZ444" s="74"/>
      <c r="CA444" s="74"/>
      <c r="CB444" s="74"/>
      <c r="CC444" s="74"/>
      <c r="CD444" s="74"/>
      <c r="CE444" s="74"/>
      <c r="CF444" s="74"/>
      <c r="CG444" s="74"/>
      <c r="CH444" s="74"/>
      <c r="CI444" s="74"/>
      <c r="CJ444" s="74"/>
      <c r="CK444" s="74"/>
      <c r="CL444" s="74"/>
      <c r="CM444" s="74"/>
      <c r="CN444" s="74"/>
      <c r="CO444" s="74"/>
      <c r="CP444" s="74"/>
      <c r="CQ444" s="74"/>
      <c r="CR444" s="74"/>
      <c r="CS444" s="74"/>
      <c r="CT444" s="74"/>
      <c r="CU444" s="74"/>
      <c r="CV444" s="74"/>
      <c r="CW444" s="74"/>
      <c r="CX444" s="74"/>
      <c r="CY444" s="74"/>
      <c r="CZ444" s="74"/>
      <c r="DA444" s="74"/>
      <c r="DB444" s="74"/>
      <c r="DC444" s="74"/>
    </row>
    <row r="445" spans="1:107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  <c r="AV445" s="74"/>
      <c r="AW445" s="74"/>
      <c r="AX445" s="74"/>
      <c r="AY445" s="74"/>
      <c r="AZ445" s="74"/>
      <c r="BA445" s="74"/>
      <c r="BB445" s="74"/>
      <c r="BC445" s="74"/>
      <c r="BD445" s="74"/>
      <c r="BE445" s="74"/>
      <c r="BF445" s="74"/>
      <c r="BG445" s="74"/>
      <c r="BH445" s="74"/>
      <c r="BI445" s="74"/>
      <c r="BJ445" s="74"/>
      <c r="BK445" s="74"/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BV445" s="74"/>
      <c r="BW445" s="74"/>
      <c r="BX445" s="74"/>
      <c r="BY445" s="74"/>
      <c r="BZ445" s="74"/>
      <c r="CA445" s="74"/>
      <c r="CB445" s="74"/>
      <c r="CC445" s="74"/>
      <c r="CD445" s="74"/>
      <c r="CE445" s="74"/>
      <c r="CF445" s="74"/>
      <c r="CG445" s="74"/>
      <c r="CH445" s="74"/>
      <c r="CI445" s="74"/>
      <c r="CJ445" s="74"/>
      <c r="CK445" s="74"/>
      <c r="CL445" s="74"/>
      <c r="CM445" s="74"/>
      <c r="CN445" s="74"/>
      <c r="CO445" s="74"/>
      <c r="CP445" s="74"/>
      <c r="CQ445" s="74"/>
      <c r="CR445" s="74"/>
      <c r="CS445" s="74"/>
      <c r="CT445" s="74"/>
      <c r="CU445" s="74"/>
      <c r="CV445" s="74"/>
      <c r="CW445" s="74"/>
      <c r="CX445" s="74"/>
      <c r="CY445" s="74"/>
      <c r="CZ445" s="74"/>
      <c r="DA445" s="74"/>
      <c r="DB445" s="74"/>
      <c r="DC445" s="74"/>
    </row>
    <row r="446" spans="1:107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  <c r="BD446" s="74"/>
      <c r="BE446" s="74"/>
      <c r="BF446" s="74"/>
      <c r="BG446" s="74"/>
      <c r="BH446" s="74"/>
      <c r="BI446" s="74"/>
      <c r="BJ446" s="74"/>
      <c r="BK446" s="74"/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BV446" s="74"/>
      <c r="BW446" s="74"/>
      <c r="BX446" s="74"/>
      <c r="BY446" s="74"/>
      <c r="BZ446" s="74"/>
      <c r="CA446" s="74"/>
      <c r="CB446" s="74"/>
      <c r="CC446" s="74"/>
      <c r="CD446" s="74"/>
      <c r="CE446" s="74"/>
      <c r="CF446" s="74"/>
      <c r="CG446" s="74"/>
      <c r="CH446" s="74"/>
      <c r="CI446" s="74"/>
      <c r="CJ446" s="74"/>
      <c r="CK446" s="74"/>
      <c r="CL446" s="74"/>
      <c r="CM446" s="74"/>
      <c r="CN446" s="74"/>
      <c r="CO446" s="74"/>
      <c r="CP446" s="74"/>
      <c r="CQ446" s="74"/>
      <c r="CR446" s="74"/>
      <c r="CS446" s="74"/>
      <c r="CT446" s="74"/>
      <c r="CU446" s="74"/>
      <c r="CV446" s="74"/>
      <c r="CW446" s="74"/>
      <c r="CX446" s="74"/>
      <c r="CY446" s="74"/>
      <c r="CZ446" s="74"/>
      <c r="DA446" s="74"/>
      <c r="DB446" s="74"/>
      <c r="DC446" s="74"/>
    </row>
    <row r="447" spans="1:107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  <c r="BD447" s="74"/>
      <c r="BE447" s="74"/>
      <c r="BF447" s="74"/>
      <c r="BG447" s="74"/>
      <c r="BH447" s="74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BV447" s="74"/>
      <c r="BW447" s="74"/>
      <c r="BX447" s="74"/>
      <c r="BY447" s="74"/>
      <c r="BZ447" s="74"/>
      <c r="CA447" s="74"/>
      <c r="CB447" s="74"/>
      <c r="CC447" s="74"/>
      <c r="CD447" s="74"/>
      <c r="CE447" s="74"/>
      <c r="CF447" s="74"/>
      <c r="CG447" s="74"/>
      <c r="CH447" s="74"/>
      <c r="CI447" s="74"/>
      <c r="CJ447" s="74"/>
      <c r="CK447" s="74"/>
      <c r="CL447" s="74"/>
      <c r="CM447" s="74"/>
      <c r="CN447" s="74"/>
      <c r="CO447" s="74"/>
      <c r="CP447" s="74"/>
      <c r="CQ447" s="74"/>
      <c r="CR447" s="74"/>
      <c r="CS447" s="74"/>
      <c r="CT447" s="74"/>
      <c r="CU447" s="74"/>
      <c r="CV447" s="74"/>
      <c r="CW447" s="74"/>
      <c r="CX447" s="74"/>
      <c r="CY447" s="74"/>
      <c r="CZ447" s="74"/>
      <c r="DA447" s="74"/>
      <c r="DB447" s="74"/>
      <c r="DC447" s="74"/>
    </row>
    <row r="448" spans="1:107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  <c r="AV448" s="74"/>
      <c r="AW448" s="74"/>
      <c r="AX448" s="74"/>
      <c r="AY448" s="74"/>
      <c r="AZ448" s="74"/>
      <c r="BA448" s="74"/>
      <c r="BB448" s="74"/>
      <c r="BC448" s="74"/>
      <c r="BD448" s="74"/>
      <c r="BE448" s="74"/>
      <c r="BF448" s="74"/>
      <c r="BG448" s="74"/>
      <c r="BH448" s="74"/>
      <c r="BI448" s="74"/>
      <c r="BJ448" s="74"/>
      <c r="BK448" s="74"/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BV448" s="74"/>
      <c r="BW448" s="74"/>
      <c r="BX448" s="74"/>
      <c r="BY448" s="74"/>
      <c r="BZ448" s="74"/>
      <c r="CA448" s="74"/>
      <c r="CB448" s="74"/>
      <c r="CC448" s="74"/>
      <c r="CD448" s="74"/>
      <c r="CE448" s="74"/>
      <c r="CF448" s="74"/>
      <c r="CG448" s="74"/>
      <c r="CH448" s="74"/>
      <c r="CI448" s="74"/>
      <c r="CJ448" s="74"/>
      <c r="CK448" s="74"/>
      <c r="CL448" s="74"/>
      <c r="CM448" s="74"/>
      <c r="CN448" s="74"/>
      <c r="CO448" s="74"/>
      <c r="CP448" s="74"/>
      <c r="CQ448" s="74"/>
      <c r="CR448" s="74"/>
      <c r="CS448" s="74"/>
      <c r="CT448" s="74"/>
      <c r="CU448" s="74"/>
      <c r="CV448" s="74"/>
      <c r="CW448" s="74"/>
      <c r="CX448" s="74"/>
      <c r="CY448" s="74"/>
      <c r="CZ448" s="74"/>
      <c r="DA448" s="74"/>
      <c r="DB448" s="74"/>
      <c r="DC448" s="74"/>
    </row>
    <row r="449" spans="1:107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  <c r="AV449" s="74"/>
      <c r="AW449" s="74"/>
      <c r="AX449" s="74"/>
      <c r="AY449" s="74"/>
      <c r="AZ449" s="74"/>
      <c r="BA449" s="74"/>
      <c r="BB449" s="74"/>
      <c r="BC449" s="74"/>
      <c r="BD449" s="74"/>
      <c r="BE449" s="74"/>
      <c r="BF449" s="74"/>
      <c r="BG449" s="74"/>
      <c r="BH449" s="74"/>
      <c r="BI449" s="74"/>
      <c r="BJ449" s="74"/>
      <c r="BK449" s="74"/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BV449" s="74"/>
      <c r="BW449" s="74"/>
      <c r="BX449" s="74"/>
      <c r="BY449" s="74"/>
      <c r="BZ449" s="74"/>
      <c r="CA449" s="74"/>
      <c r="CB449" s="74"/>
      <c r="CC449" s="74"/>
      <c r="CD449" s="74"/>
      <c r="CE449" s="74"/>
      <c r="CF449" s="74"/>
      <c r="CG449" s="74"/>
      <c r="CH449" s="74"/>
      <c r="CI449" s="74"/>
      <c r="CJ449" s="74"/>
      <c r="CK449" s="74"/>
      <c r="CL449" s="74"/>
      <c r="CM449" s="74"/>
      <c r="CN449" s="74"/>
      <c r="CO449" s="74"/>
      <c r="CP449" s="74"/>
      <c r="CQ449" s="74"/>
      <c r="CR449" s="74"/>
      <c r="CS449" s="74"/>
      <c r="CT449" s="74"/>
      <c r="CU449" s="74"/>
      <c r="CV449" s="74"/>
      <c r="CW449" s="74"/>
      <c r="CX449" s="74"/>
      <c r="CY449" s="74"/>
      <c r="CZ449" s="74"/>
      <c r="DA449" s="74"/>
      <c r="DB449" s="74"/>
      <c r="DC449" s="74"/>
    </row>
    <row r="450" spans="1:107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  <c r="AV450" s="74"/>
      <c r="AW450" s="74"/>
      <c r="AX450" s="74"/>
      <c r="AY450" s="74"/>
      <c r="AZ450" s="74"/>
      <c r="BA450" s="74"/>
      <c r="BB450" s="74"/>
      <c r="BC450" s="74"/>
      <c r="BD450" s="74"/>
      <c r="BE450" s="74"/>
      <c r="BF450" s="74"/>
      <c r="BG450" s="74"/>
      <c r="BH450" s="74"/>
      <c r="BI450" s="74"/>
      <c r="BJ450" s="74"/>
      <c r="BK450" s="74"/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BV450" s="74"/>
      <c r="BW450" s="74"/>
      <c r="BX450" s="74"/>
      <c r="BY450" s="74"/>
      <c r="BZ450" s="74"/>
      <c r="CA450" s="74"/>
      <c r="CB450" s="74"/>
      <c r="CC450" s="74"/>
      <c r="CD450" s="74"/>
      <c r="CE450" s="74"/>
      <c r="CF450" s="74"/>
      <c r="CG450" s="74"/>
      <c r="CH450" s="74"/>
      <c r="CI450" s="74"/>
      <c r="CJ450" s="74"/>
      <c r="CK450" s="74"/>
      <c r="CL450" s="74"/>
      <c r="CM450" s="74"/>
      <c r="CN450" s="74"/>
      <c r="CO450" s="74"/>
      <c r="CP450" s="74"/>
      <c r="CQ450" s="74"/>
      <c r="CR450" s="74"/>
      <c r="CS450" s="74"/>
      <c r="CT450" s="74"/>
      <c r="CU450" s="74"/>
      <c r="CV450" s="74"/>
      <c r="CW450" s="74"/>
      <c r="CX450" s="74"/>
      <c r="CY450" s="74"/>
      <c r="CZ450" s="74"/>
      <c r="DA450" s="74"/>
      <c r="DB450" s="74"/>
      <c r="DC450" s="74"/>
    </row>
    <row r="451" spans="1:107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  <c r="AV451" s="74"/>
      <c r="AW451" s="74"/>
      <c r="AX451" s="74"/>
      <c r="AY451" s="74"/>
      <c r="AZ451" s="74"/>
      <c r="BA451" s="74"/>
      <c r="BB451" s="74"/>
      <c r="BC451" s="74"/>
      <c r="BD451" s="74"/>
      <c r="BE451" s="74"/>
      <c r="BF451" s="74"/>
      <c r="BG451" s="74"/>
      <c r="BH451" s="74"/>
      <c r="BI451" s="74"/>
      <c r="BJ451" s="74"/>
      <c r="BK451" s="74"/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BV451" s="74"/>
      <c r="BW451" s="74"/>
      <c r="BX451" s="74"/>
      <c r="BY451" s="74"/>
      <c r="BZ451" s="74"/>
      <c r="CA451" s="74"/>
      <c r="CB451" s="74"/>
      <c r="CC451" s="74"/>
      <c r="CD451" s="74"/>
      <c r="CE451" s="74"/>
      <c r="CF451" s="74"/>
      <c r="CG451" s="74"/>
      <c r="CH451" s="74"/>
      <c r="CI451" s="74"/>
      <c r="CJ451" s="74"/>
      <c r="CK451" s="74"/>
      <c r="CL451" s="74"/>
      <c r="CM451" s="74"/>
      <c r="CN451" s="74"/>
      <c r="CO451" s="74"/>
      <c r="CP451" s="74"/>
      <c r="CQ451" s="74"/>
      <c r="CR451" s="74"/>
      <c r="CS451" s="74"/>
      <c r="CT451" s="74"/>
      <c r="CU451" s="74"/>
      <c r="CV451" s="74"/>
      <c r="CW451" s="74"/>
      <c r="CX451" s="74"/>
      <c r="CY451" s="74"/>
      <c r="CZ451" s="74"/>
      <c r="DA451" s="74"/>
      <c r="DB451" s="74"/>
      <c r="DC451" s="74"/>
    </row>
    <row r="452" spans="1:107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  <c r="AV452" s="74"/>
      <c r="AW452" s="74"/>
      <c r="AX452" s="74"/>
      <c r="AY452" s="74"/>
      <c r="AZ452" s="74"/>
      <c r="BA452" s="74"/>
      <c r="BB452" s="74"/>
      <c r="BC452" s="74"/>
      <c r="BD452" s="74"/>
      <c r="BE452" s="74"/>
      <c r="BF452" s="74"/>
      <c r="BG452" s="74"/>
      <c r="BH452" s="74"/>
      <c r="BI452" s="74"/>
      <c r="BJ452" s="74"/>
      <c r="BK452" s="74"/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BV452" s="74"/>
      <c r="BW452" s="74"/>
      <c r="BX452" s="74"/>
      <c r="BY452" s="74"/>
      <c r="BZ452" s="74"/>
      <c r="CA452" s="74"/>
      <c r="CB452" s="74"/>
      <c r="CC452" s="74"/>
      <c r="CD452" s="74"/>
      <c r="CE452" s="74"/>
      <c r="CF452" s="74"/>
      <c r="CG452" s="74"/>
      <c r="CH452" s="74"/>
      <c r="CI452" s="74"/>
      <c r="CJ452" s="74"/>
      <c r="CK452" s="74"/>
      <c r="CL452" s="74"/>
      <c r="CM452" s="74"/>
      <c r="CN452" s="74"/>
      <c r="CO452" s="74"/>
      <c r="CP452" s="74"/>
      <c r="CQ452" s="74"/>
      <c r="CR452" s="74"/>
      <c r="CS452" s="74"/>
      <c r="CT452" s="74"/>
      <c r="CU452" s="74"/>
      <c r="CV452" s="74"/>
      <c r="CW452" s="74"/>
      <c r="CX452" s="74"/>
      <c r="CY452" s="74"/>
      <c r="CZ452" s="74"/>
      <c r="DA452" s="74"/>
      <c r="DB452" s="74"/>
      <c r="DC452" s="74"/>
    </row>
    <row r="453" spans="1:107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  <c r="AV453" s="74"/>
      <c r="AW453" s="74"/>
      <c r="AX453" s="74"/>
      <c r="AY453" s="74"/>
      <c r="AZ453" s="74"/>
      <c r="BA453" s="74"/>
      <c r="BB453" s="74"/>
      <c r="BC453" s="74"/>
      <c r="BD453" s="74"/>
      <c r="BE453" s="74"/>
      <c r="BF453" s="74"/>
      <c r="BG453" s="74"/>
      <c r="BH453" s="74"/>
      <c r="BI453" s="74"/>
      <c r="BJ453" s="74"/>
      <c r="BK453" s="74"/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BV453" s="74"/>
      <c r="BW453" s="74"/>
      <c r="BX453" s="74"/>
      <c r="BY453" s="74"/>
      <c r="BZ453" s="74"/>
      <c r="CA453" s="74"/>
      <c r="CB453" s="74"/>
      <c r="CC453" s="74"/>
      <c r="CD453" s="74"/>
      <c r="CE453" s="74"/>
      <c r="CF453" s="74"/>
      <c r="CG453" s="74"/>
      <c r="CH453" s="74"/>
      <c r="CI453" s="74"/>
      <c r="CJ453" s="74"/>
      <c r="CK453" s="74"/>
      <c r="CL453" s="74"/>
      <c r="CM453" s="74"/>
      <c r="CN453" s="74"/>
      <c r="CO453" s="74"/>
      <c r="CP453" s="74"/>
      <c r="CQ453" s="74"/>
      <c r="CR453" s="74"/>
      <c r="CS453" s="74"/>
      <c r="CT453" s="74"/>
      <c r="CU453" s="74"/>
      <c r="CV453" s="74"/>
      <c r="CW453" s="74"/>
      <c r="CX453" s="74"/>
      <c r="CY453" s="74"/>
      <c r="CZ453" s="74"/>
      <c r="DA453" s="74"/>
      <c r="DB453" s="74"/>
      <c r="DC453" s="74"/>
    </row>
    <row r="454" spans="1:107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  <c r="AV454" s="74"/>
      <c r="AW454" s="74"/>
      <c r="AX454" s="74"/>
      <c r="AY454" s="74"/>
      <c r="AZ454" s="74"/>
      <c r="BA454" s="74"/>
      <c r="BB454" s="74"/>
      <c r="BC454" s="74"/>
      <c r="BD454" s="74"/>
      <c r="BE454" s="74"/>
      <c r="BF454" s="74"/>
      <c r="BG454" s="74"/>
      <c r="BH454" s="74"/>
      <c r="BI454" s="74"/>
      <c r="BJ454" s="74"/>
      <c r="BK454" s="74"/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BV454" s="74"/>
      <c r="BW454" s="74"/>
      <c r="BX454" s="74"/>
      <c r="BY454" s="74"/>
      <c r="BZ454" s="74"/>
      <c r="CA454" s="74"/>
      <c r="CB454" s="74"/>
      <c r="CC454" s="74"/>
      <c r="CD454" s="74"/>
      <c r="CE454" s="74"/>
      <c r="CF454" s="74"/>
      <c r="CG454" s="74"/>
      <c r="CH454" s="74"/>
      <c r="CI454" s="74"/>
      <c r="CJ454" s="74"/>
      <c r="CK454" s="74"/>
      <c r="CL454" s="74"/>
      <c r="CM454" s="74"/>
      <c r="CN454" s="74"/>
      <c r="CO454" s="74"/>
      <c r="CP454" s="74"/>
      <c r="CQ454" s="74"/>
      <c r="CR454" s="74"/>
      <c r="CS454" s="74"/>
      <c r="CT454" s="74"/>
      <c r="CU454" s="74"/>
      <c r="CV454" s="74"/>
      <c r="CW454" s="74"/>
      <c r="CX454" s="74"/>
      <c r="CY454" s="74"/>
      <c r="CZ454" s="74"/>
      <c r="DA454" s="74"/>
      <c r="DB454" s="74"/>
      <c r="DC454" s="74"/>
    </row>
    <row r="455" spans="1:107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  <c r="AV455" s="74"/>
      <c r="AW455" s="74"/>
      <c r="AX455" s="74"/>
      <c r="AY455" s="74"/>
      <c r="AZ455" s="74"/>
      <c r="BA455" s="74"/>
      <c r="BB455" s="74"/>
      <c r="BC455" s="74"/>
      <c r="BD455" s="74"/>
      <c r="BE455" s="74"/>
      <c r="BF455" s="74"/>
      <c r="BG455" s="74"/>
      <c r="BH455" s="74"/>
      <c r="BI455" s="74"/>
      <c r="BJ455" s="74"/>
      <c r="BK455" s="74"/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BV455" s="74"/>
      <c r="BW455" s="74"/>
      <c r="BX455" s="74"/>
      <c r="BY455" s="74"/>
      <c r="BZ455" s="74"/>
      <c r="CA455" s="74"/>
      <c r="CB455" s="74"/>
      <c r="CC455" s="74"/>
      <c r="CD455" s="74"/>
      <c r="CE455" s="74"/>
      <c r="CF455" s="74"/>
      <c r="CG455" s="74"/>
      <c r="CH455" s="74"/>
      <c r="CI455" s="74"/>
      <c r="CJ455" s="74"/>
      <c r="CK455" s="74"/>
      <c r="CL455" s="74"/>
      <c r="CM455" s="74"/>
      <c r="CN455" s="74"/>
      <c r="CO455" s="74"/>
      <c r="CP455" s="74"/>
      <c r="CQ455" s="74"/>
      <c r="CR455" s="74"/>
      <c r="CS455" s="74"/>
      <c r="CT455" s="74"/>
      <c r="CU455" s="74"/>
      <c r="CV455" s="74"/>
      <c r="CW455" s="74"/>
      <c r="CX455" s="74"/>
      <c r="CY455" s="74"/>
      <c r="CZ455" s="74"/>
      <c r="DA455" s="74"/>
      <c r="DB455" s="74"/>
      <c r="DC455" s="74"/>
    </row>
    <row r="456" spans="1:107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  <c r="AV456" s="74"/>
      <c r="AW456" s="74"/>
      <c r="AX456" s="74"/>
      <c r="AY456" s="74"/>
      <c r="AZ456" s="74"/>
      <c r="BA456" s="74"/>
      <c r="BB456" s="74"/>
      <c r="BC456" s="74"/>
      <c r="BD456" s="74"/>
      <c r="BE456" s="74"/>
      <c r="BF456" s="74"/>
      <c r="BG456" s="74"/>
      <c r="BH456" s="74"/>
      <c r="BI456" s="74"/>
      <c r="BJ456" s="74"/>
      <c r="BK456" s="74"/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BV456" s="74"/>
      <c r="BW456" s="74"/>
      <c r="BX456" s="74"/>
      <c r="BY456" s="74"/>
      <c r="BZ456" s="74"/>
      <c r="CA456" s="74"/>
      <c r="CB456" s="74"/>
      <c r="CC456" s="74"/>
      <c r="CD456" s="74"/>
      <c r="CE456" s="74"/>
      <c r="CF456" s="74"/>
      <c r="CG456" s="74"/>
      <c r="CH456" s="74"/>
      <c r="CI456" s="74"/>
      <c r="CJ456" s="74"/>
      <c r="CK456" s="74"/>
      <c r="CL456" s="74"/>
      <c r="CM456" s="74"/>
      <c r="CN456" s="74"/>
      <c r="CO456" s="74"/>
      <c r="CP456" s="74"/>
      <c r="CQ456" s="74"/>
      <c r="CR456" s="74"/>
      <c r="CS456" s="74"/>
      <c r="CT456" s="74"/>
      <c r="CU456" s="74"/>
      <c r="CV456" s="74"/>
      <c r="CW456" s="74"/>
      <c r="CX456" s="74"/>
      <c r="CY456" s="74"/>
      <c r="CZ456" s="74"/>
      <c r="DA456" s="74"/>
      <c r="DB456" s="74"/>
      <c r="DC456" s="74"/>
    </row>
    <row r="457" spans="1:107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  <c r="AV457" s="74"/>
      <c r="AW457" s="74"/>
      <c r="AX457" s="74"/>
      <c r="AY457" s="74"/>
      <c r="AZ457" s="74"/>
      <c r="BA457" s="74"/>
      <c r="BB457" s="74"/>
      <c r="BC457" s="74"/>
      <c r="BD457" s="74"/>
      <c r="BE457" s="74"/>
      <c r="BF457" s="74"/>
      <c r="BG457" s="74"/>
      <c r="BH457" s="74"/>
      <c r="BI457" s="74"/>
      <c r="BJ457" s="74"/>
      <c r="BK457" s="74"/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BV457" s="74"/>
      <c r="BW457" s="74"/>
      <c r="BX457" s="74"/>
      <c r="BY457" s="74"/>
      <c r="BZ457" s="74"/>
      <c r="CA457" s="74"/>
      <c r="CB457" s="74"/>
      <c r="CC457" s="74"/>
      <c r="CD457" s="74"/>
      <c r="CE457" s="74"/>
      <c r="CF457" s="74"/>
      <c r="CG457" s="74"/>
      <c r="CH457" s="74"/>
      <c r="CI457" s="74"/>
      <c r="CJ457" s="74"/>
      <c r="CK457" s="74"/>
      <c r="CL457" s="74"/>
      <c r="CM457" s="74"/>
      <c r="CN457" s="74"/>
      <c r="CO457" s="74"/>
      <c r="CP457" s="74"/>
      <c r="CQ457" s="74"/>
      <c r="CR457" s="74"/>
      <c r="CS457" s="74"/>
      <c r="CT457" s="74"/>
      <c r="CU457" s="74"/>
      <c r="CV457" s="74"/>
      <c r="CW457" s="74"/>
      <c r="CX457" s="74"/>
      <c r="CY457" s="74"/>
      <c r="CZ457" s="74"/>
      <c r="DA457" s="74"/>
      <c r="DB457" s="74"/>
      <c r="DC457" s="74"/>
    </row>
    <row r="458" spans="1:107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  <c r="AV458" s="74"/>
      <c r="AW458" s="74"/>
      <c r="AX458" s="74"/>
      <c r="AY458" s="74"/>
      <c r="AZ458" s="74"/>
      <c r="BA458" s="74"/>
      <c r="BB458" s="74"/>
      <c r="BC458" s="74"/>
      <c r="BD458" s="74"/>
      <c r="BE458" s="74"/>
      <c r="BF458" s="74"/>
      <c r="BG458" s="74"/>
      <c r="BH458" s="74"/>
      <c r="BI458" s="74"/>
      <c r="BJ458" s="74"/>
      <c r="BK458" s="74"/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BV458" s="74"/>
      <c r="BW458" s="74"/>
      <c r="BX458" s="74"/>
      <c r="BY458" s="74"/>
      <c r="BZ458" s="74"/>
      <c r="CA458" s="74"/>
      <c r="CB458" s="74"/>
      <c r="CC458" s="74"/>
      <c r="CD458" s="74"/>
      <c r="CE458" s="74"/>
      <c r="CF458" s="74"/>
      <c r="CG458" s="74"/>
      <c r="CH458" s="74"/>
      <c r="CI458" s="74"/>
      <c r="CJ458" s="74"/>
      <c r="CK458" s="74"/>
      <c r="CL458" s="74"/>
      <c r="CM458" s="74"/>
      <c r="CN458" s="74"/>
      <c r="CO458" s="74"/>
      <c r="CP458" s="74"/>
      <c r="CQ458" s="74"/>
      <c r="CR458" s="74"/>
      <c r="CS458" s="74"/>
      <c r="CT458" s="74"/>
      <c r="CU458" s="74"/>
      <c r="CV458" s="74"/>
      <c r="CW458" s="74"/>
      <c r="CX458" s="74"/>
      <c r="CY458" s="74"/>
      <c r="CZ458" s="74"/>
      <c r="DA458" s="74"/>
      <c r="DB458" s="74"/>
      <c r="DC458" s="74"/>
    </row>
    <row r="459" spans="1:107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  <c r="AV459" s="74"/>
      <c r="AW459" s="74"/>
      <c r="AX459" s="74"/>
      <c r="AY459" s="74"/>
      <c r="AZ459" s="74"/>
      <c r="BA459" s="74"/>
      <c r="BB459" s="74"/>
      <c r="BC459" s="74"/>
      <c r="BD459" s="74"/>
      <c r="BE459" s="74"/>
      <c r="BF459" s="74"/>
      <c r="BG459" s="74"/>
      <c r="BH459" s="74"/>
      <c r="BI459" s="74"/>
      <c r="BJ459" s="74"/>
      <c r="BK459" s="74"/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BV459" s="74"/>
      <c r="BW459" s="74"/>
      <c r="BX459" s="74"/>
      <c r="BY459" s="74"/>
      <c r="BZ459" s="74"/>
      <c r="CA459" s="74"/>
      <c r="CB459" s="74"/>
      <c r="CC459" s="74"/>
      <c r="CD459" s="74"/>
      <c r="CE459" s="74"/>
      <c r="CF459" s="74"/>
      <c r="CG459" s="74"/>
      <c r="CH459" s="74"/>
      <c r="CI459" s="74"/>
      <c r="CJ459" s="74"/>
      <c r="CK459" s="74"/>
      <c r="CL459" s="74"/>
      <c r="CM459" s="74"/>
      <c r="CN459" s="74"/>
      <c r="CO459" s="74"/>
      <c r="CP459" s="74"/>
      <c r="CQ459" s="74"/>
      <c r="CR459" s="74"/>
      <c r="CS459" s="74"/>
      <c r="CT459" s="74"/>
      <c r="CU459" s="74"/>
      <c r="CV459" s="74"/>
      <c r="CW459" s="74"/>
      <c r="CX459" s="74"/>
      <c r="CY459" s="74"/>
      <c r="CZ459" s="74"/>
      <c r="DA459" s="74"/>
      <c r="DB459" s="74"/>
      <c r="DC459" s="74"/>
    </row>
    <row r="460" spans="1:107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U460" s="74"/>
      <c r="AV460" s="74"/>
      <c r="AW460" s="74"/>
      <c r="AX460" s="74"/>
      <c r="AY460" s="74"/>
      <c r="AZ460" s="74"/>
      <c r="BA460" s="74"/>
      <c r="BB460" s="74"/>
      <c r="BC460" s="74"/>
      <c r="BD460" s="74"/>
      <c r="BE460" s="74"/>
      <c r="BF460" s="74"/>
      <c r="BG460" s="74"/>
      <c r="BH460" s="74"/>
      <c r="BI460" s="74"/>
      <c r="BJ460" s="74"/>
      <c r="BK460" s="74"/>
      <c r="BL460" s="74"/>
      <c r="BM460" s="74"/>
      <c r="BN460" s="74"/>
      <c r="BO460" s="74"/>
      <c r="BP460" s="74"/>
      <c r="BQ460" s="74"/>
      <c r="BR460" s="74"/>
      <c r="BS460" s="74"/>
      <c r="BT460" s="74"/>
      <c r="BU460" s="74"/>
      <c r="BV460" s="74"/>
      <c r="BW460" s="74"/>
      <c r="BX460" s="74"/>
      <c r="BY460" s="74"/>
      <c r="BZ460" s="74"/>
      <c r="CA460" s="74"/>
      <c r="CB460" s="74"/>
      <c r="CC460" s="74"/>
      <c r="CD460" s="74"/>
      <c r="CE460" s="74"/>
      <c r="CF460" s="74"/>
      <c r="CG460" s="74"/>
      <c r="CH460" s="74"/>
      <c r="CI460" s="74"/>
      <c r="CJ460" s="74"/>
      <c r="CK460" s="74"/>
      <c r="CL460" s="74"/>
      <c r="CM460" s="74"/>
      <c r="CN460" s="74"/>
      <c r="CO460" s="74"/>
      <c r="CP460" s="74"/>
      <c r="CQ460" s="74"/>
      <c r="CR460" s="74"/>
      <c r="CS460" s="74"/>
      <c r="CT460" s="74"/>
      <c r="CU460" s="74"/>
      <c r="CV460" s="74"/>
      <c r="CW460" s="74"/>
      <c r="CX460" s="74"/>
      <c r="CY460" s="74"/>
      <c r="CZ460" s="74"/>
      <c r="DA460" s="74"/>
      <c r="DB460" s="74"/>
      <c r="DC460" s="74"/>
    </row>
    <row r="461" spans="1:107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  <c r="AV461" s="74"/>
      <c r="AW461" s="74"/>
      <c r="AX461" s="74"/>
      <c r="AY461" s="74"/>
      <c r="AZ461" s="74"/>
      <c r="BA461" s="74"/>
      <c r="BB461" s="74"/>
      <c r="BC461" s="74"/>
      <c r="BD461" s="74"/>
      <c r="BE461" s="74"/>
      <c r="BF461" s="74"/>
      <c r="BG461" s="74"/>
      <c r="BH461" s="74"/>
      <c r="BI461" s="74"/>
      <c r="BJ461" s="74"/>
      <c r="BK461" s="74"/>
      <c r="BL461" s="74"/>
      <c r="BM461" s="74"/>
      <c r="BN461" s="74"/>
      <c r="BO461" s="74"/>
      <c r="BP461" s="74"/>
      <c r="BQ461" s="74"/>
      <c r="BR461" s="74"/>
      <c r="BS461" s="74"/>
      <c r="BT461" s="74"/>
      <c r="BU461" s="74"/>
      <c r="BV461" s="74"/>
      <c r="BW461" s="74"/>
      <c r="BX461" s="74"/>
      <c r="BY461" s="74"/>
      <c r="BZ461" s="74"/>
      <c r="CA461" s="74"/>
      <c r="CB461" s="74"/>
      <c r="CC461" s="74"/>
      <c r="CD461" s="74"/>
      <c r="CE461" s="74"/>
      <c r="CF461" s="74"/>
      <c r="CG461" s="74"/>
      <c r="CH461" s="74"/>
      <c r="CI461" s="74"/>
      <c r="CJ461" s="74"/>
      <c r="CK461" s="74"/>
      <c r="CL461" s="74"/>
      <c r="CM461" s="74"/>
      <c r="CN461" s="74"/>
      <c r="CO461" s="74"/>
      <c r="CP461" s="74"/>
      <c r="CQ461" s="74"/>
      <c r="CR461" s="74"/>
      <c r="CS461" s="74"/>
      <c r="CT461" s="74"/>
      <c r="CU461" s="74"/>
      <c r="CV461" s="74"/>
      <c r="CW461" s="74"/>
      <c r="CX461" s="74"/>
      <c r="CY461" s="74"/>
      <c r="CZ461" s="74"/>
      <c r="DA461" s="74"/>
      <c r="DB461" s="74"/>
      <c r="DC461" s="74"/>
    </row>
    <row r="462" spans="1:107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  <c r="BD462" s="74"/>
      <c r="BE462" s="74"/>
      <c r="BF462" s="74"/>
      <c r="BG462" s="74"/>
      <c r="BH462" s="74"/>
      <c r="BI462" s="74"/>
      <c r="BJ462" s="74"/>
      <c r="BK462" s="74"/>
      <c r="BL462" s="74"/>
      <c r="BM462" s="74"/>
      <c r="BN462" s="74"/>
      <c r="BO462" s="74"/>
      <c r="BP462" s="74"/>
      <c r="BQ462" s="74"/>
      <c r="BR462" s="74"/>
      <c r="BS462" s="74"/>
      <c r="BT462" s="74"/>
      <c r="BU462" s="74"/>
      <c r="BV462" s="74"/>
      <c r="BW462" s="74"/>
      <c r="BX462" s="74"/>
      <c r="BY462" s="74"/>
      <c r="BZ462" s="74"/>
      <c r="CA462" s="74"/>
      <c r="CB462" s="74"/>
      <c r="CC462" s="74"/>
      <c r="CD462" s="74"/>
      <c r="CE462" s="74"/>
      <c r="CF462" s="74"/>
      <c r="CG462" s="74"/>
      <c r="CH462" s="74"/>
      <c r="CI462" s="74"/>
      <c r="CJ462" s="74"/>
      <c r="CK462" s="74"/>
      <c r="CL462" s="74"/>
      <c r="CM462" s="74"/>
      <c r="CN462" s="74"/>
      <c r="CO462" s="74"/>
      <c r="CP462" s="74"/>
      <c r="CQ462" s="74"/>
      <c r="CR462" s="74"/>
      <c r="CS462" s="74"/>
      <c r="CT462" s="74"/>
      <c r="CU462" s="74"/>
      <c r="CV462" s="74"/>
      <c r="CW462" s="74"/>
      <c r="CX462" s="74"/>
      <c r="CY462" s="74"/>
      <c r="CZ462" s="74"/>
      <c r="DA462" s="74"/>
      <c r="DB462" s="74"/>
      <c r="DC462" s="74"/>
    </row>
    <row r="463" spans="1:107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  <c r="AV463" s="74"/>
      <c r="AW463" s="74"/>
      <c r="AX463" s="74"/>
      <c r="AY463" s="74"/>
      <c r="AZ463" s="74"/>
      <c r="BA463" s="74"/>
      <c r="BB463" s="74"/>
      <c r="BC463" s="74"/>
      <c r="BD463" s="74"/>
      <c r="BE463" s="74"/>
      <c r="BF463" s="74"/>
      <c r="BG463" s="74"/>
      <c r="BH463" s="74"/>
      <c r="BI463" s="74"/>
      <c r="BJ463" s="74"/>
      <c r="BK463" s="74"/>
      <c r="BL463" s="74"/>
      <c r="BM463" s="74"/>
      <c r="BN463" s="74"/>
      <c r="BO463" s="74"/>
      <c r="BP463" s="74"/>
      <c r="BQ463" s="74"/>
      <c r="BR463" s="74"/>
      <c r="BS463" s="74"/>
      <c r="BT463" s="74"/>
      <c r="BU463" s="74"/>
      <c r="BV463" s="74"/>
      <c r="BW463" s="74"/>
      <c r="BX463" s="74"/>
      <c r="BY463" s="74"/>
      <c r="BZ463" s="74"/>
      <c r="CA463" s="74"/>
      <c r="CB463" s="74"/>
      <c r="CC463" s="74"/>
      <c r="CD463" s="74"/>
      <c r="CE463" s="74"/>
      <c r="CF463" s="74"/>
      <c r="CG463" s="74"/>
      <c r="CH463" s="74"/>
      <c r="CI463" s="74"/>
      <c r="CJ463" s="74"/>
      <c r="CK463" s="74"/>
      <c r="CL463" s="74"/>
      <c r="CM463" s="74"/>
      <c r="CN463" s="74"/>
      <c r="CO463" s="74"/>
      <c r="CP463" s="74"/>
      <c r="CQ463" s="74"/>
      <c r="CR463" s="74"/>
      <c r="CS463" s="74"/>
      <c r="CT463" s="74"/>
      <c r="CU463" s="74"/>
      <c r="CV463" s="74"/>
      <c r="CW463" s="74"/>
      <c r="CX463" s="74"/>
      <c r="CY463" s="74"/>
      <c r="CZ463" s="74"/>
      <c r="DA463" s="74"/>
      <c r="DB463" s="74"/>
      <c r="DC463" s="74"/>
    </row>
    <row r="464" spans="1:107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U464" s="74"/>
      <c r="AV464" s="74"/>
      <c r="AW464" s="74"/>
      <c r="AX464" s="74"/>
      <c r="AY464" s="74"/>
      <c r="AZ464" s="74"/>
      <c r="BA464" s="74"/>
      <c r="BB464" s="74"/>
      <c r="BC464" s="74"/>
      <c r="BD464" s="74"/>
      <c r="BE464" s="74"/>
      <c r="BF464" s="74"/>
      <c r="BG464" s="74"/>
      <c r="BH464" s="74"/>
      <c r="BI464" s="74"/>
      <c r="BJ464" s="74"/>
      <c r="BK464" s="74"/>
      <c r="BL464" s="74"/>
      <c r="BM464" s="74"/>
      <c r="BN464" s="74"/>
      <c r="BO464" s="74"/>
      <c r="BP464" s="74"/>
      <c r="BQ464" s="74"/>
      <c r="BR464" s="74"/>
      <c r="BS464" s="74"/>
      <c r="BT464" s="74"/>
      <c r="BU464" s="74"/>
      <c r="BV464" s="74"/>
      <c r="BW464" s="74"/>
      <c r="BX464" s="74"/>
      <c r="BY464" s="74"/>
      <c r="BZ464" s="74"/>
      <c r="CA464" s="74"/>
      <c r="CB464" s="74"/>
      <c r="CC464" s="74"/>
      <c r="CD464" s="74"/>
      <c r="CE464" s="74"/>
      <c r="CF464" s="74"/>
      <c r="CG464" s="74"/>
      <c r="CH464" s="74"/>
      <c r="CI464" s="74"/>
      <c r="CJ464" s="74"/>
      <c r="CK464" s="74"/>
      <c r="CL464" s="74"/>
      <c r="CM464" s="74"/>
      <c r="CN464" s="74"/>
      <c r="CO464" s="74"/>
      <c r="CP464" s="74"/>
      <c r="CQ464" s="74"/>
      <c r="CR464" s="74"/>
      <c r="CS464" s="74"/>
      <c r="CT464" s="74"/>
      <c r="CU464" s="74"/>
      <c r="CV464" s="74"/>
      <c r="CW464" s="74"/>
      <c r="CX464" s="74"/>
      <c r="CY464" s="74"/>
      <c r="CZ464" s="74"/>
      <c r="DA464" s="74"/>
      <c r="DB464" s="74"/>
      <c r="DC464" s="74"/>
    </row>
    <row r="465" spans="1:107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  <c r="AV465" s="74"/>
      <c r="AW465" s="74"/>
      <c r="AX465" s="74"/>
      <c r="AY465" s="74"/>
      <c r="AZ465" s="74"/>
      <c r="BA465" s="74"/>
      <c r="BB465" s="74"/>
      <c r="BC465" s="74"/>
      <c r="BD465" s="74"/>
      <c r="BE465" s="74"/>
      <c r="BF465" s="74"/>
      <c r="BG465" s="74"/>
      <c r="BH465" s="74"/>
      <c r="BI465" s="74"/>
      <c r="BJ465" s="74"/>
      <c r="BK465" s="74"/>
      <c r="BL465" s="74"/>
      <c r="BM465" s="74"/>
      <c r="BN465" s="74"/>
      <c r="BO465" s="74"/>
      <c r="BP465" s="74"/>
      <c r="BQ465" s="74"/>
      <c r="BR465" s="74"/>
      <c r="BS465" s="74"/>
      <c r="BT465" s="74"/>
      <c r="BU465" s="74"/>
      <c r="BV465" s="74"/>
      <c r="BW465" s="74"/>
      <c r="BX465" s="74"/>
      <c r="BY465" s="74"/>
      <c r="BZ465" s="74"/>
      <c r="CA465" s="74"/>
      <c r="CB465" s="74"/>
      <c r="CC465" s="74"/>
      <c r="CD465" s="74"/>
      <c r="CE465" s="74"/>
      <c r="CF465" s="74"/>
      <c r="CG465" s="74"/>
      <c r="CH465" s="74"/>
      <c r="CI465" s="74"/>
      <c r="CJ465" s="74"/>
      <c r="CK465" s="74"/>
      <c r="CL465" s="74"/>
      <c r="CM465" s="74"/>
      <c r="CN465" s="74"/>
      <c r="CO465" s="74"/>
      <c r="CP465" s="74"/>
      <c r="CQ465" s="74"/>
      <c r="CR465" s="74"/>
      <c r="CS465" s="74"/>
      <c r="CT465" s="74"/>
      <c r="CU465" s="74"/>
      <c r="CV465" s="74"/>
      <c r="CW465" s="74"/>
      <c r="CX465" s="74"/>
      <c r="CY465" s="74"/>
      <c r="CZ465" s="74"/>
      <c r="DA465" s="74"/>
      <c r="DB465" s="74"/>
      <c r="DC465" s="74"/>
    </row>
    <row r="466" spans="1:107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  <c r="AV466" s="74"/>
      <c r="AW466" s="74"/>
      <c r="AX466" s="74"/>
      <c r="AY466" s="74"/>
      <c r="AZ466" s="74"/>
      <c r="BA466" s="74"/>
      <c r="BB466" s="74"/>
      <c r="BC466" s="74"/>
      <c r="BD466" s="74"/>
      <c r="BE466" s="74"/>
      <c r="BF466" s="74"/>
      <c r="BG466" s="74"/>
      <c r="BH466" s="74"/>
      <c r="BI466" s="74"/>
      <c r="BJ466" s="74"/>
      <c r="BK466" s="74"/>
      <c r="BL466" s="74"/>
      <c r="BM466" s="74"/>
      <c r="BN466" s="74"/>
      <c r="BO466" s="74"/>
      <c r="BP466" s="74"/>
      <c r="BQ466" s="74"/>
      <c r="BR466" s="74"/>
      <c r="BS466" s="74"/>
      <c r="BT466" s="74"/>
      <c r="BU466" s="74"/>
      <c r="BV466" s="74"/>
      <c r="BW466" s="74"/>
      <c r="BX466" s="74"/>
      <c r="BY466" s="74"/>
      <c r="BZ466" s="74"/>
      <c r="CA466" s="74"/>
      <c r="CB466" s="74"/>
      <c r="CC466" s="74"/>
      <c r="CD466" s="74"/>
      <c r="CE466" s="74"/>
      <c r="CF466" s="74"/>
      <c r="CG466" s="74"/>
      <c r="CH466" s="74"/>
      <c r="CI466" s="74"/>
      <c r="CJ466" s="74"/>
      <c r="CK466" s="74"/>
      <c r="CL466" s="74"/>
      <c r="CM466" s="74"/>
      <c r="CN466" s="74"/>
      <c r="CO466" s="74"/>
      <c r="CP466" s="74"/>
      <c r="CQ466" s="74"/>
      <c r="CR466" s="74"/>
      <c r="CS466" s="74"/>
      <c r="CT466" s="74"/>
      <c r="CU466" s="74"/>
      <c r="CV466" s="74"/>
      <c r="CW466" s="74"/>
      <c r="CX466" s="74"/>
      <c r="CY466" s="74"/>
      <c r="CZ466" s="74"/>
      <c r="DA466" s="74"/>
      <c r="DB466" s="74"/>
      <c r="DC466" s="74"/>
    </row>
    <row r="467" spans="1:107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U467" s="74"/>
      <c r="AV467" s="74"/>
      <c r="AW467" s="74"/>
      <c r="AX467" s="74"/>
      <c r="AY467" s="74"/>
      <c r="AZ467" s="74"/>
      <c r="BA467" s="74"/>
      <c r="BB467" s="74"/>
      <c r="BC467" s="74"/>
      <c r="BD467" s="74"/>
      <c r="BE467" s="74"/>
      <c r="BF467" s="74"/>
      <c r="BG467" s="74"/>
      <c r="BH467" s="74"/>
      <c r="BI467" s="74"/>
      <c r="BJ467" s="74"/>
      <c r="BK467" s="74"/>
      <c r="BL467" s="74"/>
      <c r="BM467" s="74"/>
      <c r="BN467" s="74"/>
      <c r="BO467" s="74"/>
      <c r="BP467" s="74"/>
      <c r="BQ467" s="74"/>
      <c r="BR467" s="74"/>
      <c r="BS467" s="74"/>
      <c r="BT467" s="74"/>
      <c r="BU467" s="74"/>
      <c r="BV467" s="74"/>
      <c r="BW467" s="74"/>
      <c r="BX467" s="74"/>
      <c r="BY467" s="74"/>
      <c r="BZ467" s="74"/>
      <c r="CA467" s="74"/>
      <c r="CB467" s="74"/>
      <c r="CC467" s="74"/>
      <c r="CD467" s="74"/>
      <c r="CE467" s="74"/>
      <c r="CF467" s="74"/>
      <c r="CG467" s="74"/>
      <c r="CH467" s="74"/>
      <c r="CI467" s="74"/>
      <c r="CJ467" s="74"/>
      <c r="CK467" s="74"/>
      <c r="CL467" s="74"/>
      <c r="CM467" s="74"/>
      <c r="CN467" s="74"/>
      <c r="CO467" s="74"/>
      <c r="CP467" s="74"/>
      <c r="CQ467" s="74"/>
      <c r="CR467" s="74"/>
      <c r="CS467" s="74"/>
      <c r="CT467" s="74"/>
      <c r="CU467" s="74"/>
      <c r="CV467" s="74"/>
      <c r="CW467" s="74"/>
      <c r="CX467" s="74"/>
      <c r="CY467" s="74"/>
      <c r="CZ467" s="74"/>
      <c r="DA467" s="74"/>
      <c r="DB467" s="74"/>
      <c r="DC467" s="74"/>
    </row>
    <row r="468" spans="1:107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U468" s="74"/>
      <c r="AV468" s="74"/>
      <c r="AW468" s="74"/>
      <c r="AX468" s="74"/>
      <c r="AY468" s="74"/>
      <c r="AZ468" s="74"/>
      <c r="BA468" s="74"/>
      <c r="BB468" s="74"/>
      <c r="BC468" s="74"/>
      <c r="BD468" s="74"/>
      <c r="BE468" s="74"/>
      <c r="BF468" s="74"/>
      <c r="BG468" s="74"/>
      <c r="BH468" s="74"/>
      <c r="BI468" s="74"/>
      <c r="BJ468" s="74"/>
      <c r="BK468" s="74"/>
      <c r="BL468" s="74"/>
      <c r="BM468" s="74"/>
      <c r="BN468" s="74"/>
      <c r="BO468" s="74"/>
      <c r="BP468" s="74"/>
      <c r="BQ468" s="74"/>
      <c r="BR468" s="74"/>
      <c r="BS468" s="74"/>
      <c r="BT468" s="74"/>
      <c r="BU468" s="74"/>
      <c r="BV468" s="74"/>
      <c r="BW468" s="74"/>
      <c r="BX468" s="74"/>
      <c r="BY468" s="74"/>
      <c r="BZ468" s="74"/>
      <c r="CA468" s="74"/>
      <c r="CB468" s="74"/>
      <c r="CC468" s="74"/>
      <c r="CD468" s="74"/>
      <c r="CE468" s="74"/>
      <c r="CF468" s="74"/>
      <c r="CG468" s="74"/>
      <c r="CH468" s="74"/>
      <c r="CI468" s="74"/>
      <c r="CJ468" s="74"/>
      <c r="CK468" s="74"/>
      <c r="CL468" s="74"/>
      <c r="CM468" s="74"/>
      <c r="CN468" s="74"/>
      <c r="CO468" s="74"/>
      <c r="CP468" s="74"/>
      <c r="CQ468" s="74"/>
      <c r="CR468" s="74"/>
      <c r="CS468" s="74"/>
      <c r="CT468" s="74"/>
      <c r="CU468" s="74"/>
      <c r="CV468" s="74"/>
      <c r="CW468" s="74"/>
      <c r="CX468" s="74"/>
      <c r="CY468" s="74"/>
      <c r="CZ468" s="74"/>
      <c r="DA468" s="74"/>
      <c r="DB468" s="74"/>
      <c r="DC468" s="74"/>
    </row>
    <row r="469" spans="1:107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U469" s="74"/>
      <c r="AV469" s="74"/>
      <c r="AW469" s="74"/>
      <c r="AX469" s="74"/>
      <c r="AY469" s="74"/>
      <c r="AZ469" s="74"/>
      <c r="BA469" s="74"/>
      <c r="BB469" s="74"/>
      <c r="BC469" s="74"/>
      <c r="BD469" s="74"/>
      <c r="BE469" s="74"/>
      <c r="BF469" s="74"/>
      <c r="BG469" s="74"/>
      <c r="BH469" s="74"/>
      <c r="BI469" s="74"/>
      <c r="BJ469" s="74"/>
      <c r="BK469" s="74"/>
      <c r="BL469" s="74"/>
      <c r="BM469" s="74"/>
      <c r="BN469" s="74"/>
      <c r="BO469" s="74"/>
      <c r="BP469" s="74"/>
      <c r="BQ469" s="74"/>
      <c r="BR469" s="74"/>
      <c r="BS469" s="74"/>
      <c r="BT469" s="74"/>
      <c r="BU469" s="74"/>
      <c r="BV469" s="74"/>
      <c r="BW469" s="74"/>
      <c r="BX469" s="74"/>
      <c r="BY469" s="74"/>
      <c r="BZ469" s="74"/>
      <c r="CA469" s="74"/>
      <c r="CB469" s="74"/>
      <c r="CC469" s="74"/>
      <c r="CD469" s="74"/>
      <c r="CE469" s="74"/>
      <c r="CF469" s="74"/>
      <c r="CG469" s="74"/>
      <c r="CH469" s="74"/>
      <c r="CI469" s="74"/>
      <c r="CJ469" s="74"/>
      <c r="CK469" s="74"/>
      <c r="CL469" s="74"/>
      <c r="CM469" s="74"/>
      <c r="CN469" s="74"/>
      <c r="CO469" s="74"/>
      <c r="CP469" s="74"/>
      <c r="CQ469" s="74"/>
      <c r="CR469" s="74"/>
      <c r="CS469" s="74"/>
      <c r="CT469" s="74"/>
      <c r="CU469" s="74"/>
      <c r="CV469" s="74"/>
      <c r="CW469" s="74"/>
      <c r="CX469" s="74"/>
      <c r="CY469" s="74"/>
      <c r="CZ469" s="74"/>
      <c r="DA469" s="74"/>
      <c r="DB469" s="74"/>
      <c r="DC469" s="74"/>
    </row>
    <row r="470" spans="1:107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  <c r="AU470" s="74"/>
      <c r="AV470" s="74"/>
      <c r="AW470" s="74"/>
      <c r="AX470" s="74"/>
      <c r="AY470" s="74"/>
      <c r="AZ470" s="74"/>
      <c r="BA470" s="74"/>
      <c r="BB470" s="74"/>
      <c r="BC470" s="74"/>
      <c r="BD470" s="74"/>
      <c r="BE470" s="74"/>
      <c r="BF470" s="74"/>
      <c r="BG470" s="74"/>
      <c r="BH470" s="74"/>
      <c r="BI470" s="74"/>
      <c r="BJ470" s="74"/>
      <c r="BK470" s="74"/>
      <c r="BL470" s="74"/>
      <c r="BM470" s="74"/>
      <c r="BN470" s="74"/>
      <c r="BO470" s="74"/>
      <c r="BP470" s="74"/>
      <c r="BQ470" s="74"/>
      <c r="BR470" s="74"/>
      <c r="BS470" s="74"/>
      <c r="BT470" s="74"/>
      <c r="BU470" s="74"/>
      <c r="BV470" s="74"/>
      <c r="BW470" s="74"/>
      <c r="BX470" s="74"/>
      <c r="BY470" s="74"/>
      <c r="BZ470" s="74"/>
      <c r="CA470" s="74"/>
      <c r="CB470" s="74"/>
      <c r="CC470" s="74"/>
      <c r="CD470" s="74"/>
      <c r="CE470" s="74"/>
      <c r="CF470" s="74"/>
      <c r="CG470" s="74"/>
      <c r="CH470" s="74"/>
      <c r="CI470" s="74"/>
      <c r="CJ470" s="74"/>
      <c r="CK470" s="74"/>
      <c r="CL470" s="74"/>
      <c r="CM470" s="74"/>
      <c r="CN470" s="74"/>
      <c r="CO470" s="74"/>
      <c r="CP470" s="74"/>
      <c r="CQ470" s="74"/>
      <c r="CR470" s="74"/>
      <c r="CS470" s="74"/>
      <c r="CT470" s="74"/>
      <c r="CU470" s="74"/>
      <c r="CV470" s="74"/>
      <c r="CW470" s="74"/>
      <c r="CX470" s="74"/>
      <c r="CY470" s="74"/>
      <c r="CZ470" s="74"/>
      <c r="DA470" s="74"/>
      <c r="DB470" s="74"/>
      <c r="DC470" s="74"/>
    </row>
    <row r="471" spans="1:107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  <c r="AU471" s="74"/>
      <c r="AV471" s="74"/>
      <c r="AW471" s="74"/>
      <c r="AX471" s="74"/>
      <c r="AY471" s="74"/>
      <c r="AZ471" s="74"/>
      <c r="BA471" s="74"/>
      <c r="BB471" s="74"/>
      <c r="BC471" s="74"/>
      <c r="BD471" s="74"/>
      <c r="BE471" s="74"/>
      <c r="BF471" s="74"/>
      <c r="BG471" s="74"/>
      <c r="BH471" s="74"/>
      <c r="BI471" s="74"/>
      <c r="BJ471" s="74"/>
      <c r="BK471" s="74"/>
      <c r="BL471" s="74"/>
      <c r="BM471" s="74"/>
      <c r="BN471" s="74"/>
      <c r="BO471" s="74"/>
      <c r="BP471" s="74"/>
      <c r="BQ471" s="74"/>
      <c r="BR471" s="74"/>
      <c r="BS471" s="74"/>
      <c r="BT471" s="74"/>
      <c r="BU471" s="74"/>
      <c r="BV471" s="74"/>
      <c r="BW471" s="74"/>
      <c r="BX471" s="74"/>
      <c r="BY471" s="74"/>
      <c r="BZ471" s="74"/>
      <c r="CA471" s="74"/>
      <c r="CB471" s="74"/>
      <c r="CC471" s="74"/>
      <c r="CD471" s="74"/>
      <c r="CE471" s="74"/>
      <c r="CF471" s="74"/>
      <c r="CG471" s="74"/>
      <c r="CH471" s="74"/>
      <c r="CI471" s="74"/>
      <c r="CJ471" s="74"/>
      <c r="CK471" s="74"/>
      <c r="CL471" s="74"/>
      <c r="CM471" s="74"/>
      <c r="CN471" s="74"/>
      <c r="CO471" s="74"/>
      <c r="CP471" s="74"/>
      <c r="CQ471" s="74"/>
      <c r="CR471" s="74"/>
      <c r="CS471" s="74"/>
      <c r="CT471" s="74"/>
      <c r="CU471" s="74"/>
      <c r="CV471" s="74"/>
      <c r="CW471" s="74"/>
      <c r="CX471" s="74"/>
      <c r="CY471" s="74"/>
      <c r="CZ471" s="74"/>
      <c r="DA471" s="74"/>
      <c r="DB471" s="74"/>
      <c r="DC471" s="74"/>
    </row>
    <row r="472" spans="1:107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  <c r="AU472" s="74"/>
      <c r="AV472" s="74"/>
      <c r="AW472" s="74"/>
      <c r="AX472" s="74"/>
      <c r="AY472" s="74"/>
      <c r="AZ472" s="74"/>
      <c r="BA472" s="74"/>
      <c r="BB472" s="74"/>
      <c r="BC472" s="74"/>
      <c r="BD472" s="74"/>
      <c r="BE472" s="74"/>
      <c r="BF472" s="74"/>
      <c r="BG472" s="74"/>
      <c r="BH472" s="74"/>
      <c r="BI472" s="74"/>
      <c r="BJ472" s="74"/>
      <c r="BK472" s="74"/>
      <c r="BL472" s="74"/>
      <c r="BM472" s="74"/>
      <c r="BN472" s="74"/>
      <c r="BO472" s="74"/>
      <c r="BP472" s="74"/>
      <c r="BQ472" s="74"/>
      <c r="BR472" s="74"/>
      <c r="BS472" s="74"/>
      <c r="BT472" s="74"/>
      <c r="BU472" s="74"/>
      <c r="BV472" s="74"/>
      <c r="BW472" s="74"/>
      <c r="BX472" s="74"/>
      <c r="BY472" s="74"/>
      <c r="BZ472" s="74"/>
      <c r="CA472" s="74"/>
      <c r="CB472" s="74"/>
      <c r="CC472" s="74"/>
      <c r="CD472" s="74"/>
      <c r="CE472" s="74"/>
      <c r="CF472" s="74"/>
      <c r="CG472" s="74"/>
      <c r="CH472" s="74"/>
      <c r="CI472" s="74"/>
      <c r="CJ472" s="74"/>
      <c r="CK472" s="74"/>
      <c r="CL472" s="74"/>
      <c r="CM472" s="74"/>
      <c r="CN472" s="74"/>
      <c r="CO472" s="74"/>
      <c r="CP472" s="74"/>
      <c r="CQ472" s="74"/>
      <c r="CR472" s="74"/>
      <c r="CS472" s="74"/>
      <c r="CT472" s="74"/>
      <c r="CU472" s="74"/>
      <c r="CV472" s="74"/>
      <c r="CW472" s="74"/>
      <c r="CX472" s="74"/>
      <c r="CY472" s="74"/>
      <c r="CZ472" s="74"/>
      <c r="DA472" s="74"/>
      <c r="DB472" s="74"/>
      <c r="DC472" s="74"/>
    </row>
    <row r="473" spans="1:107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  <c r="AU473" s="74"/>
      <c r="AV473" s="74"/>
      <c r="AW473" s="74"/>
      <c r="AX473" s="74"/>
      <c r="AY473" s="74"/>
      <c r="AZ473" s="74"/>
      <c r="BA473" s="74"/>
      <c r="BB473" s="74"/>
      <c r="BC473" s="74"/>
      <c r="BD473" s="74"/>
      <c r="BE473" s="74"/>
      <c r="BF473" s="74"/>
      <c r="BG473" s="74"/>
      <c r="BH473" s="74"/>
      <c r="BI473" s="74"/>
      <c r="BJ473" s="74"/>
      <c r="BK473" s="74"/>
      <c r="BL473" s="74"/>
      <c r="BM473" s="74"/>
      <c r="BN473" s="74"/>
      <c r="BO473" s="74"/>
      <c r="BP473" s="74"/>
      <c r="BQ473" s="74"/>
      <c r="BR473" s="74"/>
      <c r="BS473" s="74"/>
      <c r="BT473" s="74"/>
      <c r="BU473" s="74"/>
      <c r="BV473" s="74"/>
      <c r="BW473" s="74"/>
      <c r="BX473" s="74"/>
      <c r="BY473" s="74"/>
      <c r="BZ473" s="74"/>
      <c r="CA473" s="74"/>
      <c r="CB473" s="74"/>
      <c r="CC473" s="74"/>
      <c r="CD473" s="74"/>
      <c r="CE473" s="74"/>
      <c r="CF473" s="74"/>
      <c r="CG473" s="74"/>
      <c r="CH473" s="74"/>
      <c r="CI473" s="74"/>
      <c r="CJ473" s="74"/>
      <c r="CK473" s="74"/>
      <c r="CL473" s="74"/>
      <c r="CM473" s="74"/>
      <c r="CN473" s="74"/>
      <c r="CO473" s="74"/>
      <c r="CP473" s="74"/>
      <c r="CQ473" s="74"/>
      <c r="CR473" s="74"/>
      <c r="CS473" s="74"/>
      <c r="CT473" s="74"/>
      <c r="CU473" s="74"/>
      <c r="CV473" s="74"/>
      <c r="CW473" s="74"/>
      <c r="CX473" s="74"/>
      <c r="CY473" s="74"/>
      <c r="CZ473" s="74"/>
      <c r="DA473" s="74"/>
      <c r="DB473" s="74"/>
      <c r="DC473" s="74"/>
    </row>
    <row r="474" spans="1:107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  <c r="AU474" s="74"/>
      <c r="AV474" s="74"/>
      <c r="AW474" s="74"/>
      <c r="AX474" s="74"/>
      <c r="AY474" s="74"/>
      <c r="AZ474" s="74"/>
      <c r="BA474" s="74"/>
      <c r="BB474" s="74"/>
      <c r="BC474" s="74"/>
      <c r="BD474" s="74"/>
      <c r="BE474" s="74"/>
      <c r="BF474" s="74"/>
      <c r="BG474" s="74"/>
      <c r="BH474" s="74"/>
      <c r="BI474" s="74"/>
      <c r="BJ474" s="74"/>
      <c r="BK474" s="74"/>
      <c r="BL474" s="74"/>
      <c r="BM474" s="74"/>
      <c r="BN474" s="74"/>
      <c r="BO474" s="74"/>
      <c r="BP474" s="74"/>
      <c r="BQ474" s="74"/>
      <c r="BR474" s="74"/>
      <c r="BS474" s="74"/>
      <c r="BT474" s="74"/>
      <c r="BU474" s="74"/>
      <c r="BV474" s="74"/>
      <c r="BW474" s="74"/>
      <c r="BX474" s="74"/>
      <c r="BY474" s="74"/>
      <c r="BZ474" s="74"/>
      <c r="CA474" s="74"/>
      <c r="CB474" s="74"/>
      <c r="CC474" s="74"/>
      <c r="CD474" s="74"/>
      <c r="CE474" s="74"/>
      <c r="CF474" s="74"/>
      <c r="CG474" s="74"/>
      <c r="CH474" s="74"/>
      <c r="CI474" s="74"/>
      <c r="CJ474" s="74"/>
      <c r="CK474" s="74"/>
      <c r="CL474" s="74"/>
      <c r="CM474" s="74"/>
      <c r="CN474" s="74"/>
      <c r="CO474" s="74"/>
      <c r="CP474" s="74"/>
      <c r="CQ474" s="74"/>
      <c r="CR474" s="74"/>
      <c r="CS474" s="74"/>
      <c r="CT474" s="74"/>
      <c r="CU474" s="74"/>
      <c r="CV474" s="74"/>
      <c r="CW474" s="74"/>
      <c r="CX474" s="74"/>
      <c r="CY474" s="74"/>
      <c r="CZ474" s="74"/>
      <c r="DA474" s="74"/>
      <c r="DB474" s="74"/>
      <c r="DC474" s="74"/>
    </row>
    <row r="475" spans="1:107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4"/>
      <c r="AU475" s="74"/>
      <c r="AV475" s="74"/>
      <c r="AW475" s="74"/>
      <c r="AX475" s="74"/>
      <c r="AY475" s="74"/>
      <c r="AZ475" s="74"/>
      <c r="BA475" s="74"/>
      <c r="BB475" s="74"/>
      <c r="BC475" s="74"/>
      <c r="BD475" s="74"/>
      <c r="BE475" s="74"/>
      <c r="BF475" s="74"/>
      <c r="BG475" s="74"/>
      <c r="BH475" s="74"/>
      <c r="BI475" s="74"/>
      <c r="BJ475" s="74"/>
      <c r="BK475" s="74"/>
      <c r="BL475" s="74"/>
      <c r="BM475" s="74"/>
      <c r="BN475" s="74"/>
      <c r="BO475" s="74"/>
      <c r="BP475" s="74"/>
      <c r="BQ475" s="74"/>
      <c r="BR475" s="74"/>
      <c r="BS475" s="74"/>
      <c r="BT475" s="74"/>
      <c r="BU475" s="74"/>
      <c r="BV475" s="74"/>
      <c r="BW475" s="74"/>
      <c r="BX475" s="74"/>
      <c r="BY475" s="74"/>
      <c r="BZ475" s="74"/>
      <c r="CA475" s="74"/>
      <c r="CB475" s="74"/>
      <c r="CC475" s="74"/>
      <c r="CD475" s="74"/>
      <c r="CE475" s="74"/>
      <c r="CF475" s="74"/>
      <c r="CG475" s="74"/>
      <c r="CH475" s="74"/>
      <c r="CI475" s="74"/>
      <c r="CJ475" s="74"/>
      <c r="CK475" s="74"/>
      <c r="CL475" s="74"/>
      <c r="CM475" s="74"/>
      <c r="CN475" s="74"/>
      <c r="CO475" s="74"/>
      <c r="CP475" s="74"/>
      <c r="CQ475" s="74"/>
      <c r="CR475" s="74"/>
      <c r="CS475" s="74"/>
      <c r="CT475" s="74"/>
      <c r="CU475" s="74"/>
      <c r="CV475" s="74"/>
      <c r="CW475" s="74"/>
      <c r="CX475" s="74"/>
      <c r="CY475" s="74"/>
      <c r="CZ475" s="74"/>
      <c r="DA475" s="74"/>
      <c r="DB475" s="74"/>
      <c r="DC475" s="74"/>
    </row>
    <row r="476" spans="1:107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  <c r="AU476" s="74"/>
      <c r="AV476" s="74"/>
      <c r="AW476" s="74"/>
      <c r="AX476" s="74"/>
      <c r="AY476" s="74"/>
      <c r="AZ476" s="74"/>
      <c r="BA476" s="74"/>
      <c r="BB476" s="74"/>
      <c r="BC476" s="74"/>
      <c r="BD476" s="74"/>
      <c r="BE476" s="74"/>
      <c r="BF476" s="74"/>
      <c r="BG476" s="74"/>
      <c r="BH476" s="74"/>
      <c r="BI476" s="74"/>
      <c r="BJ476" s="74"/>
      <c r="BK476" s="74"/>
      <c r="BL476" s="74"/>
      <c r="BM476" s="74"/>
      <c r="BN476" s="74"/>
      <c r="BO476" s="74"/>
      <c r="BP476" s="74"/>
      <c r="BQ476" s="74"/>
      <c r="BR476" s="74"/>
      <c r="BS476" s="74"/>
      <c r="BT476" s="74"/>
      <c r="BU476" s="74"/>
      <c r="BV476" s="74"/>
      <c r="BW476" s="74"/>
      <c r="BX476" s="74"/>
      <c r="BY476" s="74"/>
      <c r="BZ476" s="74"/>
      <c r="CA476" s="74"/>
      <c r="CB476" s="74"/>
      <c r="CC476" s="74"/>
      <c r="CD476" s="74"/>
      <c r="CE476" s="74"/>
      <c r="CF476" s="74"/>
      <c r="CG476" s="74"/>
      <c r="CH476" s="74"/>
      <c r="CI476" s="74"/>
      <c r="CJ476" s="74"/>
      <c r="CK476" s="74"/>
      <c r="CL476" s="74"/>
      <c r="CM476" s="74"/>
      <c r="CN476" s="74"/>
      <c r="CO476" s="74"/>
      <c r="CP476" s="74"/>
      <c r="CQ476" s="74"/>
      <c r="CR476" s="74"/>
      <c r="CS476" s="74"/>
      <c r="CT476" s="74"/>
      <c r="CU476" s="74"/>
      <c r="CV476" s="74"/>
      <c r="CW476" s="74"/>
      <c r="CX476" s="74"/>
      <c r="CY476" s="74"/>
      <c r="CZ476" s="74"/>
      <c r="DA476" s="74"/>
      <c r="DB476" s="74"/>
      <c r="DC476" s="74"/>
    </row>
    <row r="477" spans="1:107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  <c r="AU477" s="74"/>
      <c r="AV477" s="74"/>
      <c r="AW477" s="74"/>
      <c r="AX477" s="74"/>
      <c r="AY477" s="74"/>
      <c r="AZ477" s="74"/>
      <c r="BA477" s="74"/>
      <c r="BB477" s="74"/>
      <c r="BC477" s="74"/>
      <c r="BD477" s="74"/>
      <c r="BE477" s="74"/>
      <c r="BF477" s="74"/>
      <c r="BG477" s="74"/>
      <c r="BH477" s="74"/>
      <c r="BI477" s="74"/>
      <c r="BJ477" s="74"/>
      <c r="BK477" s="74"/>
      <c r="BL477" s="74"/>
      <c r="BM477" s="74"/>
      <c r="BN477" s="74"/>
      <c r="BO477" s="74"/>
      <c r="BP477" s="74"/>
      <c r="BQ477" s="74"/>
      <c r="BR477" s="74"/>
      <c r="BS477" s="74"/>
      <c r="BT477" s="74"/>
      <c r="BU477" s="74"/>
      <c r="BV477" s="74"/>
      <c r="BW477" s="74"/>
      <c r="BX477" s="74"/>
      <c r="BY477" s="74"/>
      <c r="BZ477" s="74"/>
      <c r="CA477" s="74"/>
      <c r="CB477" s="74"/>
      <c r="CC477" s="74"/>
      <c r="CD477" s="74"/>
      <c r="CE477" s="74"/>
      <c r="CF477" s="74"/>
      <c r="CG477" s="74"/>
      <c r="CH477" s="74"/>
      <c r="CI477" s="74"/>
      <c r="CJ477" s="74"/>
      <c r="CK477" s="74"/>
      <c r="CL477" s="74"/>
      <c r="CM477" s="74"/>
      <c r="CN477" s="74"/>
      <c r="CO477" s="74"/>
      <c r="CP477" s="74"/>
      <c r="CQ477" s="74"/>
      <c r="CR477" s="74"/>
      <c r="CS477" s="74"/>
      <c r="CT477" s="74"/>
      <c r="CU477" s="74"/>
      <c r="CV477" s="74"/>
      <c r="CW477" s="74"/>
      <c r="CX477" s="74"/>
      <c r="CY477" s="74"/>
      <c r="CZ477" s="74"/>
      <c r="DA477" s="74"/>
      <c r="DB477" s="74"/>
      <c r="DC477" s="74"/>
    </row>
    <row r="478" spans="1:107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4"/>
      <c r="AU478" s="74"/>
      <c r="AV478" s="74"/>
      <c r="AW478" s="74"/>
      <c r="AX478" s="74"/>
      <c r="AY478" s="74"/>
      <c r="AZ478" s="74"/>
      <c r="BA478" s="74"/>
      <c r="BB478" s="74"/>
      <c r="BC478" s="74"/>
      <c r="BD478" s="74"/>
      <c r="BE478" s="74"/>
      <c r="BF478" s="74"/>
      <c r="BG478" s="74"/>
      <c r="BH478" s="74"/>
      <c r="BI478" s="74"/>
      <c r="BJ478" s="74"/>
      <c r="BK478" s="74"/>
      <c r="BL478" s="74"/>
      <c r="BM478" s="74"/>
      <c r="BN478" s="74"/>
      <c r="BO478" s="74"/>
      <c r="BP478" s="74"/>
      <c r="BQ478" s="74"/>
      <c r="BR478" s="74"/>
      <c r="BS478" s="74"/>
      <c r="BT478" s="74"/>
      <c r="BU478" s="74"/>
      <c r="BV478" s="74"/>
      <c r="BW478" s="74"/>
      <c r="BX478" s="74"/>
      <c r="BY478" s="74"/>
      <c r="BZ478" s="74"/>
      <c r="CA478" s="74"/>
      <c r="CB478" s="74"/>
      <c r="CC478" s="74"/>
      <c r="CD478" s="74"/>
      <c r="CE478" s="74"/>
      <c r="CF478" s="74"/>
      <c r="CG478" s="74"/>
      <c r="CH478" s="74"/>
      <c r="CI478" s="74"/>
      <c r="CJ478" s="74"/>
      <c r="CK478" s="74"/>
      <c r="CL478" s="74"/>
      <c r="CM478" s="74"/>
      <c r="CN478" s="74"/>
      <c r="CO478" s="74"/>
      <c r="CP478" s="74"/>
      <c r="CQ478" s="74"/>
      <c r="CR478" s="74"/>
      <c r="CS478" s="74"/>
      <c r="CT478" s="74"/>
      <c r="CU478" s="74"/>
      <c r="CV478" s="74"/>
      <c r="CW478" s="74"/>
      <c r="CX478" s="74"/>
      <c r="CY478" s="74"/>
      <c r="CZ478" s="74"/>
      <c r="DA478" s="74"/>
      <c r="DB478" s="74"/>
      <c r="DC478" s="74"/>
    </row>
    <row r="479" spans="1:107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  <c r="AU479" s="74"/>
      <c r="AV479" s="74"/>
      <c r="AW479" s="74"/>
      <c r="AX479" s="74"/>
      <c r="AY479" s="74"/>
      <c r="AZ479" s="74"/>
      <c r="BA479" s="74"/>
      <c r="BB479" s="74"/>
      <c r="BC479" s="74"/>
      <c r="BD479" s="74"/>
      <c r="BE479" s="74"/>
      <c r="BF479" s="74"/>
      <c r="BG479" s="74"/>
      <c r="BH479" s="74"/>
      <c r="BI479" s="74"/>
      <c r="BJ479" s="74"/>
      <c r="BK479" s="74"/>
      <c r="BL479" s="74"/>
      <c r="BM479" s="74"/>
      <c r="BN479" s="74"/>
      <c r="BO479" s="74"/>
      <c r="BP479" s="74"/>
      <c r="BQ479" s="74"/>
      <c r="BR479" s="74"/>
      <c r="BS479" s="74"/>
      <c r="BT479" s="74"/>
      <c r="BU479" s="74"/>
      <c r="BV479" s="74"/>
      <c r="BW479" s="74"/>
      <c r="BX479" s="74"/>
      <c r="BY479" s="74"/>
      <c r="BZ479" s="74"/>
      <c r="CA479" s="74"/>
      <c r="CB479" s="74"/>
      <c r="CC479" s="74"/>
      <c r="CD479" s="74"/>
      <c r="CE479" s="74"/>
      <c r="CF479" s="74"/>
      <c r="CG479" s="74"/>
      <c r="CH479" s="74"/>
      <c r="CI479" s="74"/>
      <c r="CJ479" s="74"/>
      <c r="CK479" s="74"/>
      <c r="CL479" s="74"/>
      <c r="CM479" s="74"/>
      <c r="CN479" s="74"/>
      <c r="CO479" s="74"/>
      <c r="CP479" s="74"/>
      <c r="CQ479" s="74"/>
      <c r="CR479" s="74"/>
      <c r="CS479" s="74"/>
      <c r="CT479" s="74"/>
      <c r="CU479" s="74"/>
      <c r="CV479" s="74"/>
      <c r="CW479" s="74"/>
      <c r="CX479" s="74"/>
      <c r="CY479" s="74"/>
      <c r="CZ479" s="74"/>
      <c r="DA479" s="74"/>
      <c r="DB479" s="74"/>
      <c r="DC479" s="74"/>
    </row>
    <row r="480" spans="1:107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  <c r="AU480" s="74"/>
      <c r="AV480" s="74"/>
      <c r="AW480" s="74"/>
      <c r="AX480" s="74"/>
      <c r="AY480" s="74"/>
      <c r="AZ480" s="74"/>
      <c r="BA480" s="74"/>
      <c r="BB480" s="74"/>
      <c r="BC480" s="74"/>
      <c r="BD480" s="74"/>
      <c r="BE480" s="74"/>
      <c r="BF480" s="74"/>
      <c r="BG480" s="74"/>
      <c r="BH480" s="74"/>
      <c r="BI480" s="74"/>
      <c r="BJ480" s="74"/>
      <c r="BK480" s="74"/>
      <c r="BL480" s="74"/>
      <c r="BM480" s="74"/>
      <c r="BN480" s="74"/>
      <c r="BO480" s="74"/>
      <c r="BP480" s="74"/>
      <c r="BQ480" s="74"/>
      <c r="BR480" s="74"/>
      <c r="BS480" s="74"/>
      <c r="BT480" s="74"/>
      <c r="BU480" s="74"/>
      <c r="BV480" s="74"/>
      <c r="BW480" s="74"/>
      <c r="BX480" s="74"/>
      <c r="BY480" s="74"/>
      <c r="BZ480" s="74"/>
      <c r="CA480" s="74"/>
      <c r="CB480" s="74"/>
      <c r="CC480" s="74"/>
      <c r="CD480" s="74"/>
      <c r="CE480" s="74"/>
      <c r="CF480" s="74"/>
      <c r="CG480" s="74"/>
      <c r="CH480" s="74"/>
      <c r="CI480" s="74"/>
      <c r="CJ480" s="74"/>
      <c r="CK480" s="74"/>
      <c r="CL480" s="74"/>
      <c r="CM480" s="74"/>
      <c r="CN480" s="74"/>
      <c r="CO480" s="74"/>
      <c r="CP480" s="74"/>
      <c r="CQ480" s="74"/>
      <c r="CR480" s="74"/>
      <c r="CS480" s="74"/>
      <c r="CT480" s="74"/>
      <c r="CU480" s="74"/>
      <c r="CV480" s="74"/>
      <c r="CW480" s="74"/>
      <c r="CX480" s="74"/>
      <c r="CY480" s="74"/>
      <c r="CZ480" s="74"/>
      <c r="DA480" s="74"/>
      <c r="DB480" s="74"/>
      <c r="DC480" s="74"/>
    </row>
    <row r="481" spans="1:107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74"/>
      <c r="AY481" s="74"/>
      <c r="AZ481" s="74"/>
      <c r="BA481" s="74"/>
      <c r="BB481" s="74"/>
      <c r="BC481" s="74"/>
      <c r="BD481" s="74"/>
      <c r="BE481" s="74"/>
      <c r="BF481" s="74"/>
      <c r="BG481" s="74"/>
      <c r="BH481" s="74"/>
      <c r="BI481" s="74"/>
      <c r="BJ481" s="74"/>
      <c r="BK481" s="74"/>
      <c r="BL481" s="74"/>
      <c r="BM481" s="74"/>
      <c r="BN481" s="74"/>
      <c r="BO481" s="74"/>
      <c r="BP481" s="74"/>
      <c r="BQ481" s="74"/>
      <c r="BR481" s="74"/>
      <c r="BS481" s="74"/>
      <c r="BT481" s="74"/>
      <c r="BU481" s="74"/>
      <c r="BV481" s="74"/>
      <c r="BW481" s="74"/>
      <c r="BX481" s="74"/>
      <c r="BY481" s="74"/>
      <c r="BZ481" s="74"/>
      <c r="CA481" s="74"/>
      <c r="CB481" s="74"/>
      <c r="CC481" s="74"/>
      <c r="CD481" s="74"/>
      <c r="CE481" s="74"/>
      <c r="CF481" s="74"/>
      <c r="CG481" s="74"/>
      <c r="CH481" s="74"/>
      <c r="CI481" s="74"/>
      <c r="CJ481" s="74"/>
      <c r="CK481" s="74"/>
      <c r="CL481" s="74"/>
      <c r="CM481" s="74"/>
      <c r="CN481" s="74"/>
      <c r="CO481" s="74"/>
      <c r="CP481" s="74"/>
      <c r="CQ481" s="74"/>
      <c r="CR481" s="74"/>
      <c r="CS481" s="74"/>
      <c r="CT481" s="74"/>
      <c r="CU481" s="74"/>
      <c r="CV481" s="74"/>
      <c r="CW481" s="74"/>
      <c r="CX481" s="74"/>
      <c r="CY481" s="74"/>
      <c r="CZ481" s="74"/>
      <c r="DA481" s="74"/>
      <c r="DB481" s="74"/>
      <c r="DC481" s="74"/>
    </row>
    <row r="482" spans="1:107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U482" s="74"/>
      <c r="AV482" s="74"/>
      <c r="AW482" s="74"/>
      <c r="AX482" s="74"/>
      <c r="AY482" s="74"/>
      <c r="AZ482" s="74"/>
      <c r="BA482" s="74"/>
      <c r="BB482" s="74"/>
      <c r="BC482" s="74"/>
      <c r="BD482" s="74"/>
      <c r="BE482" s="74"/>
      <c r="BF482" s="74"/>
      <c r="BG482" s="74"/>
      <c r="BH482" s="74"/>
      <c r="BI482" s="74"/>
      <c r="BJ482" s="74"/>
      <c r="BK482" s="74"/>
      <c r="BL482" s="74"/>
      <c r="BM482" s="74"/>
      <c r="BN482" s="74"/>
      <c r="BO482" s="74"/>
      <c r="BP482" s="74"/>
      <c r="BQ482" s="74"/>
      <c r="BR482" s="74"/>
      <c r="BS482" s="74"/>
      <c r="BT482" s="74"/>
      <c r="BU482" s="74"/>
      <c r="BV482" s="74"/>
      <c r="BW482" s="74"/>
      <c r="BX482" s="74"/>
      <c r="BY482" s="74"/>
      <c r="BZ482" s="74"/>
      <c r="CA482" s="74"/>
      <c r="CB482" s="74"/>
      <c r="CC482" s="74"/>
      <c r="CD482" s="74"/>
      <c r="CE482" s="74"/>
      <c r="CF482" s="74"/>
      <c r="CG482" s="74"/>
      <c r="CH482" s="74"/>
      <c r="CI482" s="74"/>
      <c r="CJ482" s="74"/>
      <c r="CK482" s="74"/>
      <c r="CL482" s="74"/>
      <c r="CM482" s="74"/>
      <c r="CN482" s="74"/>
      <c r="CO482" s="74"/>
      <c r="CP482" s="74"/>
      <c r="CQ482" s="74"/>
      <c r="CR482" s="74"/>
      <c r="CS482" s="74"/>
      <c r="CT482" s="74"/>
      <c r="CU482" s="74"/>
      <c r="CV482" s="74"/>
      <c r="CW482" s="74"/>
      <c r="CX482" s="74"/>
      <c r="CY482" s="74"/>
      <c r="CZ482" s="74"/>
      <c r="DA482" s="74"/>
      <c r="DB482" s="74"/>
      <c r="DC482" s="74"/>
    </row>
    <row r="483" spans="1:107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  <c r="AU483" s="74"/>
      <c r="AV483" s="74"/>
      <c r="AW483" s="74"/>
      <c r="AX483" s="74"/>
      <c r="AY483" s="74"/>
      <c r="AZ483" s="74"/>
      <c r="BA483" s="74"/>
      <c r="BB483" s="74"/>
      <c r="BC483" s="74"/>
      <c r="BD483" s="74"/>
      <c r="BE483" s="74"/>
      <c r="BF483" s="74"/>
      <c r="BG483" s="74"/>
      <c r="BH483" s="74"/>
      <c r="BI483" s="74"/>
      <c r="BJ483" s="74"/>
      <c r="BK483" s="74"/>
      <c r="BL483" s="74"/>
      <c r="BM483" s="74"/>
      <c r="BN483" s="74"/>
      <c r="BO483" s="74"/>
      <c r="BP483" s="74"/>
      <c r="BQ483" s="74"/>
      <c r="BR483" s="74"/>
      <c r="BS483" s="74"/>
      <c r="BT483" s="74"/>
      <c r="BU483" s="74"/>
      <c r="BV483" s="74"/>
      <c r="BW483" s="74"/>
      <c r="BX483" s="74"/>
      <c r="BY483" s="74"/>
      <c r="BZ483" s="74"/>
      <c r="CA483" s="74"/>
      <c r="CB483" s="74"/>
      <c r="CC483" s="74"/>
      <c r="CD483" s="74"/>
      <c r="CE483" s="74"/>
      <c r="CF483" s="74"/>
      <c r="CG483" s="74"/>
      <c r="CH483" s="74"/>
      <c r="CI483" s="74"/>
      <c r="CJ483" s="74"/>
      <c r="CK483" s="74"/>
      <c r="CL483" s="74"/>
      <c r="CM483" s="74"/>
      <c r="CN483" s="74"/>
      <c r="CO483" s="74"/>
      <c r="CP483" s="74"/>
      <c r="CQ483" s="74"/>
      <c r="CR483" s="74"/>
      <c r="CS483" s="74"/>
      <c r="CT483" s="74"/>
      <c r="CU483" s="74"/>
      <c r="CV483" s="74"/>
      <c r="CW483" s="74"/>
      <c r="CX483" s="74"/>
      <c r="CY483" s="74"/>
      <c r="CZ483" s="74"/>
      <c r="DA483" s="74"/>
      <c r="DB483" s="74"/>
      <c r="DC483" s="74"/>
    </row>
    <row r="484" spans="1:107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U484" s="74"/>
      <c r="AV484" s="74"/>
      <c r="AW484" s="74"/>
      <c r="AX484" s="74"/>
      <c r="AY484" s="74"/>
      <c r="AZ484" s="74"/>
      <c r="BA484" s="74"/>
      <c r="BB484" s="74"/>
      <c r="BC484" s="74"/>
      <c r="BD484" s="74"/>
      <c r="BE484" s="74"/>
      <c r="BF484" s="74"/>
      <c r="BG484" s="74"/>
      <c r="BH484" s="74"/>
      <c r="BI484" s="74"/>
      <c r="BJ484" s="74"/>
      <c r="BK484" s="74"/>
      <c r="BL484" s="74"/>
      <c r="BM484" s="74"/>
      <c r="BN484" s="74"/>
      <c r="BO484" s="74"/>
      <c r="BP484" s="74"/>
      <c r="BQ484" s="74"/>
      <c r="BR484" s="74"/>
      <c r="BS484" s="74"/>
      <c r="BT484" s="74"/>
      <c r="BU484" s="74"/>
      <c r="BV484" s="74"/>
      <c r="BW484" s="74"/>
      <c r="BX484" s="74"/>
      <c r="BY484" s="74"/>
      <c r="BZ484" s="74"/>
      <c r="CA484" s="74"/>
      <c r="CB484" s="74"/>
      <c r="CC484" s="74"/>
      <c r="CD484" s="74"/>
      <c r="CE484" s="74"/>
      <c r="CF484" s="74"/>
      <c r="CG484" s="74"/>
      <c r="CH484" s="74"/>
      <c r="CI484" s="74"/>
      <c r="CJ484" s="74"/>
      <c r="CK484" s="74"/>
      <c r="CL484" s="74"/>
      <c r="CM484" s="74"/>
      <c r="CN484" s="74"/>
      <c r="CO484" s="74"/>
      <c r="CP484" s="74"/>
      <c r="CQ484" s="74"/>
      <c r="CR484" s="74"/>
      <c r="CS484" s="74"/>
      <c r="CT484" s="74"/>
      <c r="CU484" s="74"/>
      <c r="CV484" s="74"/>
      <c r="CW484" s="74"/>
      <c r="CX484" s="74"/>
      <c r="CY484" s="74"/>
      <c r="CZ484" s="74"/>
      <c r="DA484" s="74"/>
      <c r="DB484" s="74"/>
      <c r="DC484" s="74"/>
    </row>
    <row r="485" spans="1:107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  <c r="AV485" s="74"/>
      <c r="AW485" s="74"/>
      <c r="AX485" s="74"/>
      <c r="AY485" s="74"/>
      <c r="AZ485" s="74"/>
      <c r="BA485" s="74"/>
      <c r="BB485" s="74"/>
      <c r="BC485" s="74"/>
      <c r="BD485" s="74"/>
      <c r="BE485" s="74"/>
      <c r="BF485" s="74"/>
      <c r="BG485" s="74"/>
      <c r="BH485" s="74"/>
      <c r="BI485" s="74"/>
      <c r="BJ485" s="74"/>
      <c r="BK485" s="74"/>
      <c r="BL485" s="74"/>
      <c r="BM485" s="74"/>
      <c r="BN485" s="74"/>
      <c r="BO485" s="74"/>
      <c r="BP485" s="74"/>
      <c r="BQ485" s="74"/>
      <c r="BR485" s="74"/>
      <c r="BS485" s="74"/>
      <c r="BT485" s="74"/>
      <c r="BU485" s="74"/>
      <c r="BV485" s="74"/>
      <c r="BW485" s="74"/>
      <c r="BX485" s="74"/>
      <c r="BY485" s="74"/>
      <c r="BZ485" s="74"/>
      <c r="CA485" s="74"/>
      <c r="CB485" s="74"/>
      <c r="CC485" s="74"/>
      <c r="CD485" s="74"/>
      <c r="CE485" s="74"/>
      <c r="CF485" s="74"/>
      <c r="CG485" s="74"/>
      <c r="CH485" s="74"/>
      <c r="CI485" s="74"/>
      <c r="CJ485" s="74"/>
      <c r="CK485" s="74"/>
      <c r="CL485" s="74"/>
      <c r="CM485" s="74"/>
      <c r="CN485" s="74"/>
      <c r="CO485" s="74"/>
      <c r="CP485" s="74"/>
      <c r="CQ485" s="74"/>
      <c r="CR485" s="74"/>
      <c r="CS485" s="74"/>
      <c r="CT485" s="74"/>
      <c r="CU485" s="74"/>
      <c r="CV485" s="74"/>
      <c r="CW485" s="74"/>
      <c r="CX485" s="74"/>
      <c r="CY485" s="74"/>
      <c r="CZ485" s="74"/>
      <c r="DA485" s="74"/>
      <c r="DB485" s="74"/>
      <c r="DC485" s="74"/>
    </row>
    <row r="486" spans="1:107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U486" s="74"/>
      <c r="AV486" s="74"/>
      <c r="AW486" s="74"/>
      <c r="AX486" s="74"/>
      <c r="AY486" s="74"/>
      <c r="AZ486" s="74"/>
      <c r="BA486" s="74"/>
      <c r="BB486" s="74"/>
      <c r="BC486" s="74"/>
      <c r="BD486" s="74"/>
      <c r="BE486" s="74"/>
      <c r="BF486" s="74"/>
      <c r="BG486" s="74"/>
      <c r="BH486" s="74"/>
      <c r="BI486" s="74"/>
      <c r="BJ486" s="74"/>
      <c r="BK486" s="74"/>
      <c r="BL486" s="74"/>
      <c r="BM486" s="74"/>
      <c r="BN486" s="74"/>
      <c r="BO486" s="74"/>
      <c r="BP486" s="74"/>
      <c r="BQ486" s="74"/>
      <c r="BR486" s="74"/>
      <c r="BS486" s="74"/>
      <c r="BT486" s="74"/>
      <c r="BU486" s="74"/>
      <c r="BV486" s="74"/>
      <c r="BW486" s="74"/>
      <c r="BX486" s="74"/>
      <c r="BY486" s="74"/>
      <c r="BZ486" s="74"/>
      <c r="CA486" s="74"/>
      <c r="CB486" s="74"/>
      <c r="CC486" s="74"/>
      <c r="CD486" s="74"/>
      <c r="CE486" s="74"/>
      <c r="CF486" s="74"/>
      <c r="CG486" s="74"/>
      <c r="CH486" s="74"/>
      <c r="CI486" s="74"/>
      <c r="CJ486" s="74"/>
      <c r="CK486" s="74"/>
      <c r="CL486" s="74"/>
      <c r="CM486" s="74"/>
      <c r="CN486" s="74"/>
      <c r="CO486" s="74"/>
      <c r="CP486" s="74"/>
      <c r="CQ486" s="74"/>
      <c r="CR486" s="74"/>
      <c r="CS486" s="74"/>
      <c r="CT486" s="74"/>
      <c r="CU486" s="74"/>
      <c r="CV486" s="74"/>
      <c r="CW486" s="74"/>
      <c r="CX486" s="74"/>
      <c r="CY486" s="74"/>
      <c r="CZ486" s="74"/>
      <c r="DA486" s="74"/>
      <c r="DB486" s="74"/>
      <c r="DC486" s="74"/>
    </row>
    <row r="487" spans="1:107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U487" s="74"/>
      <c r="AV487" s="74"/>
      <c r="AW487" s="74"/>
      <c r="AX487" s="74"/>
      <c r="AY487" s="74"/>
      <c r="AZ487" s="74"/>
      <c r="BA487" s="74"/>
      <c r="BB487" s="74"/>
      <c r="BC487" s="74"/>
      <c r="BD487" s="74"/>
      <c r="BE487" s="74"/>
      <c r="BF487" s="74"/>
      <c r="BG487" s="74"/>
      <c r="BH487" s="74"/>
      <c r="BI487" s="74"/>
      <c r="BJ487" s="74"/>
      <c r="BK487" s="74"/>
      <c r="BL487" s="74"/>
      <c r="BM487" s="74"/>
      <c r="BN487" s="74"/>
      <c r="BO487" s="74"/>
      <c r="BP487" s="74"/>
      <c r="BQ487" s="74"/>
      <c r="BR487" s="74"/>
      <c r="BS487" s="74"/>
      <c r="BT487" s="74"/>
      <c r="BU487" s="74"/>
      <c r="BV487" s="74"/>
      <c r="BW487" s="74"/>
      <c r="BX487" s="74"/>
      <c r="BY487" s="74"/>
      <c r="BZ487" s="74"/>
      <c r="CA487" s="74"/>
      <c r="CB487" s="74"/>
      <c r="CC487" s="74"/>
      <c r="CD487" s="74"/>
      <c r="CE487" s="74"/>
      <c r="CF487" s="74"/>
      <c r="CG487" s="74"/>
      <c r="CH487" s="74"/>
      <c r="CI487" s="74"/>
      <c r="CJ487" s="74"/>
      <c r="CK487" s="74"/>
      <c r="CL487" s="74"/>
      <c r="CM487" s="74"/>
      <c r="CN487" s="74"/>
      <c r="CO487" s="74"/>
      <c r="CP487" s="74"/>
      <c r="CQ487" s="74"/>
      <c r="CR487" s="74"/>
      <c r="CS487" s="74"/>
      <c r="CT487" s="74"/>
      <c r="CU487" s="74"/>
      <c r="CV487" s="74"/>
      <c r="CW487" s="74"/>
      <c r="CX487" s="74"/>
      <c r="CY487" s="74"/>
      <c r="CZ487" s="74"/>
      <c r="DA487" s="74"/>
      <c r="DB487" s="74"/>
      <c r="DC487" s="74"/>
    </row>
    <row r="488" spans="1:107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  <c r="AV488" s="74"/>
      <c r="AW488" s="74"/>
      <c r="AX488" s="74"/>
      <c r="AY488" s="74"/>
      <c r="AZ488" s="74"/>
      <c r="BA488" s="74"/>
      <c r="BB488" s="74"/>
      <c r="BC488" s="74"/>
      <c r="BD488" s="74"/>
      <c r="BE488" s="74"/>
      <c r="BF488" s="74"/>
      <c r="BG488" s="74"/>
      <c r="BH488" s="74"/>
      <c r="BI488" s="74"/>
      <c r="BJ488" s="74"/>
      <c r="BK488" s="74"/>
      <c r="BL488" s="74"/>
      <c r="BM488" s="74"/>
      <c r="BN488" s="74"/>
      <c r="BO488" s="74"/>
      <c r="BP488" s="74"/>
      <c r="BQ488" s="74"/>
      <c r="BR488" s="74"/>
      <c r="BS488" s="74"/>
      <c r="BT488" s="74"/>
      <c r="BU488" s="74"/>
      <c r="BV488" s="74"/>
      <c r="BW488" s="74"/>
      <c r="BX488" s="74"/>
      <c r="BY488" s="74"/>
      <c r="BZ488" s="74"/>
      <c r="CA488" s="74"/>
      <c r="CB488" s="74"/>
      <c r="CC488" s="74"/>
      <c r="CD488" s="74"/>
      <c r="CE488" s="74"/>
      <c r="CF488" s="74"/>
      <c r="CG488" s="74"/>
      <c r="CH488" s="74"/>
      <c r="CI488" s="74"/>
      <c r="CJ488" s="74"/>
      <c r="CK488" s="74"/>
      <c r="CL488" s="74"/>
      <c r="CM488" s="74"/>
      <c r="CN488" s="74"/>
      <c r="CO488" s="74"/>
      <c r="CP488" s="74"/>
      <c r="CQ488" s="74"/>
      <c r="CR488" s="74"/>
      <c r="CS488" s="74"/>
      <c r="CT488" s="74"/>
      <c r="CU488" s="74"/>
      <c r="CV488" s="74"/>
      <c r="CW488" s="74"/>
      <c r="CX488" s="74"/>
      <c r="CY488" s="74"/>
      <c r="CZ488" s="74"/>
      <c r="DA488" s="74"/>
      <c r="DB488" s="74"/>
      <c r="DC488" s="74"/>
    </row>
    <row r="489" spans="1:107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4"/>
      <c r="AV489" s="74"/>
      <c r="AW489" s="74"/>
      <c r="AX489" s="74"/>
      <c r="AY489" s="74"/>
      <c r="AZ489" s="74"/>
      <c r="BA489" s="74"/>
      <c r="BB489" s="74"/>
      <c r="BC489" s="74"/>
      <c r="BD489" s="74"/>
      <c r="BE489" s="74"/>
      <c r="BF489" s="74"/>
      <c r="BG489" s="74"/>
      <c r="BH489" s="74"/>
      <c r="BI489" s="74"/>
      <c r="BJ489" s="74"/>
      <c r="BK489" s="74"/>
      <c r="BL489" s="74"/>
      <c r="BM489" s="74"/>
      <c r="BN489" s="74"/>
      <c r="BO489" s="74"/>
      <c r="BP489" s="74"/>
      <c r="BQ489" s="74"/>
      <c r="BR489" s="74"/>
      <c r="BS489" s="74"/>
      <c r="BT489" s="74"/>
      <c r="BU489" s="74"/>
      <c r="BV489" s="74"/>
      <c r="BW489" s="74"/>
      <c r="BX489" s="74"/>
      <c r="BY489" s="74"/>
      <c r="BZ489" s="74"/>
      <c r="CA489" s="74"/>
      <c r="CB489" s="74"/>
      <c r="CC489" s="74"/>
      <c r="CD489" s="74"/>
      <c r="CE489" s="74"/>
      <c r="CF489" s="74"/>
      <c r="CG489" s="74"/>
      <c r="CH489" s="74"/>
      <c r="CI489" s="74"/>
      <c r="CJ489" s="74"/>
      <c r="CK489" s="74"/>
      <c r="CL489" s="74"/>
      <c r="CM489" s="74"/>
      <c r="CN489" s="74"/>
      <c r="CO489" s="74"/>
      <c r="CP489" s="74"/>
      <c r="CQ489" s="74"/>
      <c r="CR489" s="74"/>
      <c r="CS489" s="74"/>
      <c r="CT489" s="74"/>
      <c r="CU489" s="74"/>
      <c r="CV489" s="74"/>
      <c r="CW489" s="74"/>
      <c r="CX489" s="74"/>
      <c r="CY489" s="74"/>
      <c r="CZ489" s="74"/>
      <c r="DA489" s="74"/>
      <c r="DB489" s="74"/>
      <c r="DC489" s="74"/>
    </row>
    <row r="490" spans="1:107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U490" s="74"/>
      <c r="AV490" s="74"/>
      <c r="AW490" s="74"/>
      <c r="AX490" s="74"/>
      <c r="AY490" s="74"/>
      <c r="AZ490" s="74"/>
      <c r="BA490" s="74"/>
      <c r="BB490" s="74"/>
      <c r="BC490" s="74"/>
      <c r="BD490" s="74"/>
      <c r="BE490" s="74"/>
      <c r="BF490" s="74"/>
      <c r="BG490" s="74"/>
      <c r="BH490" s="74"/>
      <c r="BI490" s="74"/>
      <c r="BJ490" s="74"/>
      <c r="BK490" s="74"/>
      <c r="BL490" s="74"/>
      <c r="BM490" s="74"/>
      <c r="BN490" s="74"/>
      <c r="BO490" s="74"/>
      <c r="BP490" s="74"/>
      <c r="BQ490" s="74"/>
      <c r="BR490" s="74"/>
      <c r="BS490" s="74"/>
      <c r="BT490" s="74"/>
      <c r="BU490" s="74"/>
      <c r="BV490" s="74"/>
      <c r="BW490" s="74"/>
      <c r="BX490" s="74"/>
      <c r="BY490" s="74"/>
      <c r="BZ490" s="74"/>
      <c r="CA490" s="74"/>
      <c r="CB490" s="74"/>
      <c r="CC490" s="74"/>
      <c r="CD490" s="74"/>
      <c r="CE490" s="74"/>
      <c r="CF490" s="74"/>
      <c r="CG490" s="74"/>
      <c r="CH490" s="74"/>
      <c r="CI490" s="74"/>
      <c r="CJ490" s="74"/>
      <c r="CK490" s="74"/>
      <c r="CL490" s="74"/>
      <c r="CM490" s="74"/>
      <c r="CN490" s="74"/>
      <c r="CO490" s="74"/>
      <c r="CP490" s="74"/>
      <c r="CQ490" s="74"/>
      <c r="CR490" s="74"/>
      <c r="CS490" s="74"/>
      <c r="CT490" s="74"/>
      <c r="CU490" s="74"/>
      <c r="CV490" s="74"/>
      <c r="CW490" s="74"/>
      <c r="CX490" s="74"/>
      <c r="CY490" s="74"/>
      <c r="CZ490" s="74"/>
      <c r="DA490" s="74"/>
      <c r="DB490" s="74"/>
      <c r="DC490" s="74"/>
    </row>
    <row r="491" spans="1:107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U491" s="74"/>
      <c r="AV491" s="74"/>
      <c r="AW491" s="74"/>
      <c r="AX491" s="74"/>
      <c r="AY491" s="74"/>
      <c r="AZ491" s="74"/>
      <c r="BA491" s="74"/>
      <c r="BB491" s="74"/>
      <c r="BC491" s="74"/>
      <c r="BD491" s="74"/>
      <c r="BE491" s="74"/>
      <c r="BF491" s="74"/>
      <c r="BG491" s="74"/>
      <c r="BH491" s="74"/>
      <c r="BI491" s="74"/>
      <c r="BJ491" s="74"/>
      <c r="BK491" s="74"/>
      <c r="BL491" s="74"/>
      <c r="BM491" s="74"/>
      <c r="BN491" s="74"/>
      <c r="BO491" s="74"/>
      <c r="BP491" s="74"/>
      <c r="BQ491" s="74"/>
      <c r="BR491" s="74"/>
      <c r="BS491" s="74"/>
      <c r="BT491" s="74"/>
      <c r="BU491" s="74"/>
      <c r="BV491" s="74"/>
      <c r="BW491" s="74"/>
      <c r="BX491" s="74"/>
      <c r="BY491" s="74"/>
      <c r="BZ491" s="74"/>
      <c r="CA491" s="74"/>
      <c r="CB491" s="74"/>
      <c r="CC491" s="74"/>
      <c r="CD491" s="74"/>
      <c r="CE491" s="74"/>
      <c r="CF491" s="74"/>
      <c r="CG491" s="74"/>
      <c r="CH491" s="74"/>
      <c r="CI491" s="74"/>
      <c r="CJ491" s="74"/>
      <c r="CK491" s="74"/>
      <c r="CL491" s="74"/>
      <c r="CM491" s="74"/>
      <c r="CN491" s="74"/>
      <c r="CO491" s="74"/>
      <c r="CP491" s="74"/>
      <c r="CQ491" s="74"/>
      <c r="CR491" s="74"/>
      <c r="CS491" s="74"/>
      <c r="CT491" s="74"/>
      <c r="CU491" s="74"/>
      <c r="CV491" s="74"/>
      <c r="CW491" s="74"/>
      <c r="CX491" s="74"/>
      <c r="CY491" s="74"/>
      <c r="CZ491" s="74"/>
      <c r="DA491" s="74"/>
      <c r="DB491" s="74"/>
      <c r="DC491" s="74"/>
    </row>
    <row r="492" spans="1:107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U492" s="74"/>
      <c r="AV492" s="74"/>
      <c r="AW492" s="74"/>
      <c r="AX492" s="74"/>
      <c r="AY492" s="74"/>
      <c r="AZ492" s="74"/>
      <c r="BA492" s="74"/>
      <c r="BB492" s="74"/>
      <c r="BC492" s="74"/>
      <c r="BD492" s="74"/>
      <c r="BE492" s="74"/>
      <c r="BF492" s="74"/>
      <c r="BG492" s="74"/>
      <c r="BH492" s="74"/>
      <c r="BI492" s="74"/>
      <c r="BJ492" s="74"/>
      <c r="BK492" s="74"/>
      <c r="BL492" s="74"/>
      <c r="BM492" s="74"/>
      <c r="BN492" s="74"/>
      <c r="BO492" s="74"/>
      <c r="BP492" s="74"/>
      <c r="BQ492" s="74"/>
      <c r="BR492" s="74"/>
      <c r="BS492" s="74"/>
      <c r="BT492" s="74"/>
      <c r="BU492" s="74"/>
      <c r="BV492" s="74"/>
      <c r="BW492" s="74"/>
      <c r="BX492" s="74"/>
      <c r="BY492" s="74"/>
      <c r="BZ492" s="74"/>
      <c r="CA492" s="74"/>
      <c r="CB492" s="74"/>
      <c r="CC492" s="74"/>
      <c r="CD492" s="74"/>
      <c r="CE492" s="74"/>
      <c r="CF492" s="74"/>
      <c r="CG492" s="74"/>
      <c r="CH492" s="74"/>
      <c r="CI492" s="74"/>
      <c r="CJ492" s="74"/>
      <c r="CK492" s="74"/>
      <c r="CL492" s="74"/>
      <c r="CM492" s="74"/>
      <c r="CN492" s="74"/>
      <c r="CO492" s="74"/>
      <c r="CP492" s="74"/>
      <c r="CQ492" s="74"/>
      <c r="CR492" s="74"/>
      <c r="CS492" s="74"/>
      <c r="CT492" s="74"/>
      <c r="CU492" s="74"/>
      <c r="CV492" s="74"/>
      <c r="CW492" s="74"/>
      <c r="CX492" s="74"/>
      <c r="CY492" s="74"/>
      <c r="CZ492" s="74"/>
      <c r="DA492" s="74"/>
      <c r="DB492" s="74"/>
      <c r="DC492" s="74"/>
    </row>
    <row r="493" spans="1:107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  <c r="AV493" s="74"/>
      <c r="AW493" s="74"/>
      <c r="AX493" s="74"/>
      <c r="AY493" s="74"/>
      <c r="AZ493" s="74"/>
      <c r="BA493" s="74"/>
      <c r="BB493" s="74"/>
      <c r="BC493" s="74"/>
      <c r="BD493" s="74"/>
      <c r="BE493" s="74"/>
      <c r="BF493" s="74"/>
      <c r="BG493" s="74"/>
      <c r="BH493" s="74"/>
      <c r="BI493" s="74"/>
      <c r="BJ493" s="74"/>
      <c r="BK493" s="74"/>
      <c r="BL493" s="74"/>
      <c r="BM493" s="74"/>
      <c r="BN493" s="74"/>
      <c r="BO493" s="74"/>
      <c r="BP493" s="74"/>
      <c r="BQ493" s="74"/>
      <c r="BR493" s="74"/>
      <c r="BS493" s="74"/>
      <c r="BT493" s="74"/>
      <c r="BU493" s="74"/>
      <c r="BV493" s="74"/>
      <c r="BW493" s="74"/>
      <c r="BX493" s="74"/>
      <c r="BY493" s="74"/>
      <c r="BZ493" s="74"/>
      <c r="CA493" s="74"/>
      <c r="CB493" s="74"/>
      <c r="CC493" s="74"/>
      <c r="CD493" s="74"/>
      <c r="CE493" s="74"/>
      <c r="CF493" s="74"/>
      <c r="CG493" s="74"/>
      <c r="CH493" s="74"/>
      <c r="CI493" s="74"/>
      <c r="CJ493" s="74"/>
      <c r="CK493" s="74"/>
      <c r="CL493" s="74"/>
      <c r="CM493" s="74"/>
      <c r="CN493" s="74"/>
      <c r="CO493" s="74"/>
      <c r="CP493" s="74"/>
      <c r="CQ493" s="74"/>
      <c r="CR493" s="74"/>
      <c r="CS493" s="74"/>
      <c r="CT493" s="74"/>
      <c r="CU493" s="74"/>
      <c r="CV493" s="74"/>
      <c r="CW493" s="74"/>
      <c r="CX493" s="74"/>
      <c r="CY493" s="74"/>
      <c r="CZ493" s="74"/>
      <c r="DA493" s="74"/>
      <c r="DB493" s="74"/>
      <c r="DC493" s="74"/>
    </row>
    <row r="494" spans="1:107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  <c r="AV494" s="74"/>
      <c r="AW494" s="74"/>
      <c r="AX494" s="74"/>
      <c r="AY494" s="74"/>
      <c r="AZ494" s="74"/>
      <c r="BA494" s="74"/>
      <c r="BB494" s="74"/>
      <c r="BC494" s="74"/>
      <c r="BD494" s="74"/>
      <c r="BE494" s="74"/>
      <c r="BF494" s="74"/>
      <c r="BG494" s="74"/>
      <c r="BH494" s="74"/>
      <c r="BI494" s="74"/>
      <c r="BJ494" s="74"/>
      <c r="BK494" s="74"/>
      <c r="BL494" s="74"/>
      <c r="BM494" s="74"/>
      <c r="BN494" s="74"/>
      <c r="BO494" s="74"/>
      <c r="BP494" s="74"/>
      <c r="BQ494" s="74"/>
      <c r="BR494" s="74"/>
      <c r="BS494" s="74"/>
      <c r="BT494" s="74"/>
      <c r="BU494" s="74"/>
      <c r="BV494" s="74"/>
      <c r="BW494" s="74"/>
      <c r="BX494" s="74"/>
      <c r="BY494" s="74"/>
      <c r="BZ494" s="74"/>
      <c r="CA494" s="74"/>
      <c r="CB494" s="74"/>
      <c r="CC494" s="74"/>
      <c r="CD494" s="74"/>
      <c r="CE494" s="74"/>
      <c r="CF494" s="74"/>
      <c r="CG494" s="74"/>
      <c r="CH494" s="74"/>
      <c r="CI494" s="74"/>
      <c r="CJ494" s="74"/>
      <c r="CK494" s="74"/>
      <c r="CL494" s="74"/>
      <c r="CM494" s="74"/>
      <c r="CN494" s="74"/>
      <c r="CO494" s="74"/>
      <c r="CP494" s="74"/>
      <c r="CQ494" s="74"/>
      <c r="CR494" s="74"/>
      <c r="CS494" s="74"/>
      <c r="CT494" s="74"/>
      <c r="CU494" s="74"/>
      <c r="CV494" s="74"/>
      <c r="CW494" s="74"/>
      <c r="CX494" s="74"/>
      <c r="CY494" s="74"/>
      <c r="CZ494" s="74"/>
      <c r="DA494" s="74"/>
      <c r="DB494" s="74"/>
      <c r="DC494" s="74"/>
    </row>
    <row r="495" spans="1:107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  <c r="AV495" s="74"/>
      <c r="AW495" s="74"/>
      <c r="AX495" s="74"/>
      <c r="AY495" s="74"/>
      <c r="AZ495" s="74"/>
      <c r="BA495" s="74"/>
      <c r="BB495" s="74"/>
      <c r="BC495" s="74"/>
      <c r="BD495" s="74"/>
      <c r="BE495" s="74"/>
      <c r="BF495" s="74"/>
      <c r="BG495" s="74"/>
      <c r="BH495" s="74"/>
      <c r="BI495" s="74"/>
      <c r="BJ495" s="74"/>
      <c r="BK495" s="74"/>
      <c r="BL495" s="74"/>
      <c r="BM495" s="74"/>
      <c r="BN495" s="74"/>
      <c r="BO495" s="74"/>
      <c r="BP495" s="74"/>
      <c r="BQ495" s="74"/>
      <c r="BR495" s="74"/>
      <c r="BS495" s="74"/>
      <c r="BT495" s="74"/>
      <c r="BU495" s="74"/>
      <c r="BV495" s="74"/>
      <c r="BW495" s="74"/>
      <c r="BX495" s="74"/>
      <c r="BY495" s="74"/>
      <c r="BZ495" s="74"/>
      <c r="CA495" s="74"/>
      <c r="CB495" s="74"/>
      <c r="CC495" s="74"/>
      <c r="CD495" s="74"/>
      <c r="CE495" s="74"/>
      <c r="CF495" s="74"/>
      <c r="CG495" s="74"/>
      <c r="CH495" s="74"/>
      <c r="CI495" s="74"/>
      <c r="CJ495" s="74"/>
      <c r="CK495" s="74"/>
      <c r="CL495" s="74"/>
      <c r="CM495" s="74"/>
      <c r="CN495" s="74"/>
      <c r="CO495" s="74"/>
      <c r="CP495" s="74"/>
      <c r="CQ495" s="74"/>
      <c r="CR495" s="74"/>
      <c r="CS495" s="74"/>
      <c r="CT495" s="74"/>
      <c r="CU495" s="74"/>
      <c r="CV495" s="74"/>
      <c r="CW495" s="74"/>
      <c r="CX495" s="74"/>
      <c r="CY495" s="74"/>
      <c r="CZ495" s="74"/>
      <c r="DA495" s="74"/>
      <c r="DB495" s="74"/>
      <c r="DC495" s="74"/>
    </row>
    <row r="496" spans="1:107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U496" s="74"/>
      <c r="AV496" s="74"/>
      <c r="AW496" s="74"/>
      <c r="AX496" s="74"/>
      <c r="AY496" s="74"/>
      <c r="AZ496" s="74"/>
      <c r="BA496" s="74"/>
      <c r="BB496" s="74"/>
      <c r="BC496" s="74"/>
      <c r="BD496" s="74"/>
      <c r="BE496" s="74"/>
      <c r="BF496" s="74"/>
      <c r="BG496" s="74"/>
      <c r="BH496" s="74"/>
      <c r="BI496" s="74"/>
      <c r="BJ496" s="74"/>
      <c r="BK496" s="74"/>
      <c r="BL496" s="74"/>
      <c r="BM496" s="74"/>
      <c r="BN496" s="74"/>
      <c r="BO496" s="74"/>
      <c r="BP496" s="74"/>
      <c r="BQ496" s="74"/>
      <c r="BR496" s="74"/>
      <c r="BS496" s="74"/>
      <c r="BT496" s="74"/>
      <c r="BU496" s="74"/>
      <c r="BV496" s="74"/>
      <c r="BW496" s="74"/>
      <c r="BX496" s="74"/>
      <c r="BY496" s="74"/>
      <c r="BZ496" s="74"/>
      <c r="CA496" s="74"/>
      <c r="CB496" s="74"/>
      <c r="CC496" s="74"/>
      <c r="CD496" s="74"/>
      <c r="CE496" s="74"/>
      <c r="CF496" s="74"/>
      <c r="CG496" s="74"/>
      <c r="CH496" s="74"/>
      <c r="CI496" s="74"/>
      <c r="CJ496" s="74"/>
      <c r="CK496" s="74"/>
      <c r="CL496" s="74"/>
      <c r="CM496" s="74"/>
      <c r="CN496" s="74"/>
      <c r="CO496" s="74"/>
      <c r="CP496" s="74"/>
      <c r="CQ496" s="74"/>
      <c r="CR496" s="74"/>
      <c r="CS496" s="74"/>
      <c r="CT496" s="74"/>
      <c r="CU496" s="74"/>
      <c r="CV496" s="74"/>
      <c r="CW496" s="74"/>
      <c r="CX496" s="74"/>
      <c r="CY496" s="74"/>
      <c r="CZ496" s="74"/>
      <c r="DA496" s="74"/>
      <c r="DB496" s="74"/>
      <c r="DC496" s="74"/>
    </row>
    <row r="497" spans="1:107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  <c r="AU497" s="74"/>
      <c r="AV497" s="74"/>
      <c r="AW497" s="74"/>
      <c r="AX497" s="74"/>
      <c r="AY497" s="74"/>
      <c r="AZ497" s="74"/>
      <c r="BA497" s="74"/>
      <c r="BB497" s="74"/>
      <c r="BC497" s="74"/>
      <c r="BD497" s="74"/>
      <c r="BE497" s="74"/>
      <c r="BF497" s="74"/>
      <c r="BG497" s="74"/>
      <c r="BH497" s="74"/>
      <c r="BI497" s="74"/>
      <c r="BJ497" s="74"/>
      <c r="BK497" s="74"/>
      <c r="BL497" s="74"/>
      <c r="BM497" s="74"/>
      <c r="BN497" s="74"/>
      <c r="BO497" s="74"/>
      <c r="BP497" s="74"/>
      <c r="BQ497" s="74"/>
      <c r="BR497" s="74"/>
      <c r="BS497" s="74"/>
      <c r="BT497" s="74"/>
      <c r="BU497" s="74"/>
      <c r="BV497" s="74"/>
      <c r="BW497" s="74"/>
      <c r="BX497" s="74"/>
      <c r="BY497" s="74"/>
      <c r="BZ497" s="74"/>
      <c r="CA497" s="74"/>
      <c r="CB497" s="74"/>
      <c r="CC497" s="74"/>
      <c r="CD497" s="74"/>
      <c r="CE497" s="74"/>
      <c r="CF497" s="74"/>
      <c r="CG497" s="74"/>
      <c r="CH497" s="74"/>
      <c r="CI497" s="74"/>
      <c r="CJ497" s="74"/>
      <c r="CK497" s="74"/>
      <c r="CL497" s="74"/>
      <c r="CM497" s="74"/>
      <c r="CN497" s="74"/>
      <c r="CO497" s="74"/>
      <c r="CP497" s="74"/>
      <c r="CQ497" s="74"/>
      <c r="CR497" s="74"/>
      <c r="CS497" s="74"/>
      <c r="CT497" s="74"/>
      <c r="CU497" s="74"/>
      <c r="CV497" s="74"/>
      <c r="CW497" s="74"/>
      <c r="CX497" s="74"/>
      <c r="CY497" s="74"/>
      <c r="CZ497" s="74"/>
      <c r="DA497" s="74"/>
      <c r="DB497" s="74"/>
      <c r="DC497" s="74"/>
    </row>
    <row r="498" spans="1:107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4"/>
      <c r="AU498" s="74"/>
      <c r="AV498" s="74"/>
      <c r="AW498" s="74"/>
      <c r="AX498" s="74"/>
      <c r="AY498" s="74"/>
      <c r="AZ498" s="74"/>
      <c r="BA498" s="74"/>
      <c r="BB498" s="74"/>
      <c r="BC498" s="74"/>
      <c r="BD498" s="74"/>
      <c r="BE498" s="74"/>
      <c r="BF498" s="74"/>
      <c r="BG498" s="74"/>
      <c r="BH498" s="74"/>
      <c r="BI498" s="74"/>
      <c r="BJ498" s="74"/>
      <c r="BK498" s="74"/>
      <c r="BL498" s="74"/>
      <c r="BM498" s="74"/>
      <c r="BN498" s="74"/>
      <c r="BO498" s="74"/>
      <c r="BP498" s="74"/>
      <c r="BQ498" s="74"/>
      <c r="BR498" s="74"/>
      <c r="BS498" s="74"/>
      <c r="BT498" s="74"/>
      <c r="BU498" s="74"/>
      <c r="BV498" s="74"/>
      <c r="BW498" s="74"/>
      <c r="BX498" s="74"/>
      <c r="BY498" s="74"/>
      <c r="BZ498" s="74"/>
      <c r="CA498" s="74"/>
      <c r="CB498" s="74"/>
      <c r="CC498" s="74"/>
      <c r="CD498" s="74"/>
      <c r="CE498" s="74"/>
      <c r="CF498" s="74"/>
      <c r="CG498" s="74"/>
      <c r="CH498" s="74"/>
      <c r="CI498" s="74"/>
      <c r="CJ498" s="74"/>
      <c r="CK498" s="74"/>
      <c r="CL498" s="74"/>
      <c r="CM498" s="74"/>
      <c r="CN498" s="74"/>
      <c r="CO498" s="74"/>
      <c r="CP498" s="74"/>
      <c r="CQ498" s="74"/>
      <c r="CR498" s="74"/>
      <c r="CS498" s="74"/>
      <c r="CT498" s="74"/>
      <c r="CU498" s="74"/>
      <c r="CV498" s="74"/>
      <c r="CW498" s="74"/>
      <c r="CX498" s="74"/>
      <c r="CY498" s="74"/>
      <c r="CZ498" s="74"/>
      <c r="DA498" s="74"/>
      <c r="DB498" s="74"/>
      <c r="DC498" s="74"/>
    </row>
    <row r="499" spans="1:107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4"/>
      <c r="AU499" s="74"/>
      <c r="AV499" s="74"/>
      <c r="AW499" s="74"/>
      <c r="AX499" s="74"/>
      <c r="AY499" s="74"/>
      <c r="AZ499" s="74"/>
      <c r="BA499" s="74"/>
      <c r="BB499" s="74"/>
      <c r="BC499" s="74"/>
      <c r="BD499" s="74"/>
      <c r="BE499" s="74"/>
      <c r="BF499" s="74"/>
      <c r="BG499" s="74"/>
      <c r="BH499" s="74"/>
      <c r="BI499" s="74"/>
      <c r="BJ499" s="74"/>
      <c r="BK499" s="74"/>
      <c r="BL499" s="74"/>
      <c r="BM499" s="74"/>
      <c r="BN499" s="74"/>
      <c r="BO499" s="74"/>
      <c r="BP499" s="74"/>
      <c r="BQ499" s="74"/>
      <c r="BR499" s="74"/>
      <c r="BS499" s="74"/>
      <c r="BT499" s="74"/>
      <c r="BU499" s="74"/>
      <c r="BV499" s="74"/>
      <c r="BW499" s="74"/>
      <c r="BX499" s="74"/>
      <c r="BY499" s="74"/>
      <c r="BZ499" s="74"/>
      <c r="CA499" s="74"/>
      <c r="CB499" s="74"/>
      <c r="CC499" s="74"/>
      <c r="CD499" s="74"/>
      <c r="CE499" s="74"/>
      <c r="CF499" s="74"/>
      <c r="CG499" s="74"/>
      <c r="CH499" s="74"/>
      <c r="CI499" s="74"/>
      <c r="CJ499" s="74"/>
      <c r="CK499" s="74"/>
      <c r="CL499" s="74"/>
      <c r="CM499" s="74"/>
      <c r="CN499" s="74"/>
      <c r="CO499" s="74"/>
      <c r="CP499" s="74"/>
      <c r="CQ499" s="74"/>
      <c r="CR499" s="74"/>
      <c r="CS499" s="74"/>
      <c r="CT499" s="74"/>
      <c r="CU499" s="74"/>
      <c r="CV499" s="74"/>
      <c r="CW499" s="74"/>
      <c r="CX499" s="74"/>
      <c r="CY499" s="74"/>
      <c r="CZ499" s="74"/>
      <c r="DA499" s="74"/>
      <c r="DB499" s="74"/>
      <c r="DC499" s="74"/>
    </row>
    <row r="500" spans="1:107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4"/>
      <c r="AU500" s="74"/>
      <c r="AV500" s="74"/>
      <c r="AW500" s="74"/>
      <c r="AX500" s="74"/>
      <c r="AY500" s="74"/>
      <c r="AZ500" s="74"/>
      <c r="BA500" s="74"/>
      <c r="BB500" s="74"/>
      <c r="BC500" s="74"/>
      <c r="BD500" s="74"/>
      <c r="BE500" s="74"/>
      <c r="BF500" s="74"/>
      <c r="BG500" s="74"/>
      <c r="BH500" s="74"/>
      <c r="BI500" s="74"/>
      <c r="BJ500" s="74"/>
      <c r="BK500" s="74"/>
      <c r="BL500" s="74"/>
      <c r="BM500" s="74"/>
      <c r="BN500" s="74"/>
      <c r="BO500" s="74"/>
      <c r="BP500" s="74"/>
      <c r="BQ500" s="74"/>
      <c r="BR500" s="74"/>
      <c r="BS500" s="74"/>
      <c r="BT500" s="74"/>
      <c r="BU500" s="74"/>
      <c r="BV500" s="74"/>
      <c r="BW500" s="74"/>
      <c r="BX500" s="74"/>
      <c r="BY500" s="74"/>
      <c r="BZ500" s="74"/>
      <c r="CA500" s="74"/>
      <c r="CB500" s="74"/>
      <c r="CC500" s="74"/>
      <c r="CD500" s="74"/>
      <c r="CE500" s="74"/>
      <c r="CF500" s="74"/>
      <c r="CG500" s="74"/>
      <c r="CH500" s="74"/>
      <c r="CI500" s="74"/>
      <c r="CJ500" s="74"/>
      <c r="CK500" s="74"/>
      <c r="CL500" s="74"/>
      <c r="CM500" s="74"/>
      <c r="CN500" s="74"/>
      <c r="CO500" s="74"/>
      <c r="CP500" s="74"/>
      <c r="CQ500" s="74"/>
      <c r="CR500" s="74"/>
      <c r="CS500" s="74"/>
      <c r="CT500" s="74"/>
      <c r="CU500" s="74"/>
      <c r="CV500" s="74"/>
      <c r="CW500" s="74"/>
      <c r="CX500" s="74"/>
      <c r="CY500" s="74"/>
      <c r="CZ500" s="74"/>
      <c r="DA500" s="74"/>
      <c r="DB500" s="74"/>
      <c r="DC500" s="74"/>
    </row>
    <row r="501" spans="1:107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4"/>
      <c r="AU501" s="74"/>
      <c r="AV501" s="74"/>
      <c r="AW501" s="74"/>
      <c r="AX501" s="74"/>
      <c r="AY501" s="74"/>
      <c r="AZ501" s="74"/>
      <c r="BA501" s="74"/>
      <c r="BB501" s="74"/>
      <c r="BC501" s="74"/>
      <c r="BD501" s="74"/>
      <c r="BE501" s="74"/>
      <c r="BF501" s="74"/>
      <c r="BG501" s="74"/>
      <c r="BH501" s="74"/>
      <c r="BI501" s="74"/>
      <c r="BJ501" s="74"/>
      <c r="BK501" s="74"/>
      <c r="BL501" s="74"/>
      <c r="BM501" s="74"/>
      <c r="BN501" s="74"/>
      <c r="BO501" s="74"/>
      <c r="BP501" s="74"/>
      <c r="BQ501" s="74"/>
      <c r="BR501" s="74"/>
      <c r="BS501" s="74"/>
      <c r="BT501" s="74"/>
      <c r="BU501" s="74"/>
      <c r="BV501" s="74"/>
      <c r="BW501" s="74"/>
      <c r="BX501" s="74"/>
      <c r="BY501" s="74"/>
      <c r="BZ501" s="74"/>
      <c r="CA501" s="74"/>
      <c r="CB501" s="74"/>
      <c r="CC501" s="74"/>
      <c r="CD501" s="74"/>
      <c r="CE501" s="74"/>
      <c r="CF501" s="74"/>
      <c r="CG501" s="74"/>
      <c r="CH501" s="74"/>
      <c r="CI501" s="74"/>
      <c r="CJ501" s="74"/>
      <c r="CK501" s="74"/>
      <c r="CL501" s="74"/>
      <c r="CM501" s="74"/>
      <c r="CN501" s="74"/>
      <c r="CO501" s="74"/>
      <c r="CP501" s="74"/>
      <c r="CQ501" s="74"/>
      <c r="CR501" s="74"/>
      <c r="CS501" s="74"/>
      <c r="CT501" s="74"/>
      <c r="CU501" s="74"/>
      <c r="CV501" s="74"/>
      <c r="CW501" s="74"/>
      <c r="CX501" s="74"/>
      <c r="CY501" s="74"/>
      <c r="CZ501" s="74"/>
      <c r="DA501" s="74"/>
      <c r="DB501" s="74"/>
      <c r="DC501" s="74"/>
    </row>
    <row r="502" spans="1:107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4"/>
      <c r="AU502" s="74"/>
      <c r="AV502" s="74"/>
      <c r="AW502" s="74"/>
      <c r="AX502" s="74"/>
      <c r="AY502" s="74"/>
      <c r="AZ502" s="74"/>
      <c r="BA502" s="74"/>
      <c r="BB502" s="74"/>
      <c r="BC502" s="74"/>
      <c r="BD502" s="74"/>
      <c r="BE502" s="74"/>
      <c r="BF502" s="74"/>
      <c r="BG502" s="74"/>
      <c r="BH502" s="74"/>
      <c r="BI502" s="74"/>
      <c r="BJ502" s="74"/>
      <c r="BK502" s="74"/>
      <c r="BL502" s="74"/>
      <c r="BM502" s="74"/>
      <c r="BN502" s="74"/>
      <c r="BO502" s="74"/>
      <c r="BP502" s="74"/>
      <c r="BQ502" s="74"/>
      <c r="BR502" s="74"/>
      <c r="BS502" s="74"/>
      <c r="BT502" s="74"/>
      <c r="BU502" s="74"/>
      <c r="BV502" s="74"/>
      <c r="BW502" s="74"/>
      <c r="BX502" s="74"/>
      <c r="BY502" s="74"/>
      <c r="BZ502" s="74"/>
      <c r="CA502" s="74"/>
      <c r="CB502" s="74"/>
      <c r="CC502" s="74"/>
      <c r="CD502" s="74"/>
      <c r="CE502" s="74"/>
      <c r="CF502" s="74"/>
      <c r="CG502" s="74"/>
      <c r="CH502" s="74"/>
      <c r="CI502" s="74"/>
      <c r="CJ502" s="74"/>
      <c r="CK502" s="74"/>
      <c r="CL502" s="74"/>
      <c r="CM502" s="74"/>
      <c r="CN502" s="74"/>
      <c r="CO502" s="74"/>
      <c r="CP502" s="74"/>
      <c r="CQ502" s="74"/>
      <c r="CR502" s="74"/>
      <c r="CS502" s="74"/>
      <c r="CT502" s="74"/>
      <c r="CU502" s="74"/>
      <c r="CV502" s="74"/>
      <c r="CW502" s="74"/>
      <c r="CX502" s="74"/>
      <c r="CY502" s="74"/>
      <c r="CZ502" s="74"/>
      <c r="DA502" s="74"/>
      <c r="DB502" s="74"/>
      <c r="DC502" s="74"/>
    </row>
    <row r="503" spans="1:107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4"/>
      <c r="AU503" s="74"/>
      <c r="AV503" s="74"/>
      <c r="AW503" s="74"/>
      <c r="AX503" s="74"/>
      <c r="AY503" s="74"/>
      <c r="AZ503" s="74"/>
      <c r="BA503" s="74"/>
      <c r="BB503" s="74"/>
      <c r="BC503" s="74"/>
      <c r="BD503" s="74"/>
      <c r="BE503" s="74"/>
      <c r="BF503" s="74"/>
      <c r="BG503" s="74"/>
      <c r="BH503" s="74"/>
      <c r="BI503" s="74"/>
      <c r="BJ503" s="74"/>
      <c r="BK503" s="74"/>
      <c r="BL503" s="74"/>
      <c r="BM503" s="74"/>
      <c r="BN503" s="74"/>
      <c r="BO503" s="74"/>
      <c r="BP503" s="74"/>
      <c r="BQ503" s="74"/>
      <c r="BR503" s="74"/>
      <c r="BS503" s="74"/>
      <c r="BT503" s="74"/>
      <c r="BU503" s="74"/>
      <c r="BV503" s="74"/>
      <c r="BW503" s="74"/>
      <c r="BX503" s="74"/>
      <c r="BY503" s="74"/>
      <c r="BZ503" s="74"/>
      <c r="CA503" s="74"/>
      <c r="CB503" s="74"/>
      <c r="CC503" s="74"/>
      <c r="CD503" s="74"/>
      <c r="CE503" s="74"/>
      <c r="CF503" s="74"/>
      <c r="CG503" s="74"/>
      <c r="CH503" s="74"/>
      <c r="CI503" s="74"/>
      <c r="CJ503" s="74"/>
      <c r="CK503" s="74"/>
      <c r="CL503" s="74"/>
      <c r="CM503" s="74"/>
      <c r="CN503" s="74"/>
      <c r="CO503" s="74"/>
      <c r="CP503" s="74"/>
      <c r="CQ503" s="74"/>
      <c r="CR503" s="74"/>
      <c r="CS503" s="74"/>
      <c r="CT503" s="74"/>
      <c r="CU503" s="74"/>
      <c r="CV503" s="74"/>
      <c r="CW503" s="74"/>
      <c r="CX503" s="74"/>
      <c r="CY503" s="74"/>
      <c r="CZ503" s="74"/>
      <c r="DA503" s="74"/>
      <c r="DB503" s="74"/>
      <c r="DC503" s="74"/>
    </row>
    <row r="504" spans="1:107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4"/>
      <c r="AU504" s="74"/>
      <c r="AV504" s="74"/>
      <c r="AW504" s="74"/>
      <c r="AX504" s="74"/>
      <c r="AY504" s="74"/>
      <c r="AZ504" s="74"/>
      <c r="BA504" s="74"/>
      <c r="BB504" s="74"/>
      <c r="BC504" s="74"/>
      <c r="BD504" s="74"/>
      <c r="BE504" s="74"/>
      <c r="BF504" s="74"/>
      <c r="BG504" s="74"/>
      <c r="BH504" s="74"/>
      <c r="BI504" s="74"/>
      <c r="BJ504" s="74"/>
      <c r="BK504" s="74"/>
      <c r="BL504" s="74"/>
      <c r="BM504" s="74"/>
      <c r="BN504" s="74"/>
      <c r="BO504" s="74"/>
      <c r="BP504" s="74"/>
      <c r="BQ504" s="74"/>
      <c r="BR504" s="74"/>
      <c r="BS504" s="74"/>
      <c r="BT504" s="74"/>
      <c r="BU504" s="74"/>
      <c r="BV504" s="74"/>
      <c r="BW504" s="74"/>
      <c r="BX504" s="74"/>
      <c r="BY504" s="74"/>
      <c r="BZ504" s="74"/>
      <c r="CA504" s="74"/>
      <c r="CB504" s="74"/>
      <c r="CC504" s="74"/>
      <c r="CD504" s="74"/>
      <c r="CE504" s="74"/>
      <c r="CF504" s="74"/>
      <c r="CG504" s="74"/>
      <c r="CH504" s="74"/>
      <c r="CI504" s="74"/>
      <c r="CJ504" s="74"/>
      <c r="CK504" s="74"/>
      <c r="CL504" s="74"/>
      <c r="CM504" s="74"/>
      <c r="CN504" s="74"/>
      <c r="CO504" s="74"/>
      <c r="CP504" s="74"/>
      <c r="CQ504" s="74"/>
      <c r="CR504" s="74"/>
      <c r="CS504" s="74"/>
      <c r="CT504" s="74"/>
      <c r="CU504" s="74"/>
      <c r="CV504" s="74"/>
      <c r="CW504" s="74"/>
      <c r="CX504" s="74"/>
      <c r="CY504" s="74"/>
      <c r="CZ504" s="74"/>
      <c r="DA504" s="74"/>
      <c r="DB504" s="74"/>
      <c r="DC504" s="74"/>
    </row>
    <row r="505" spans="1:107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4"/>
      <c r="AU505" s="74"/>
      <c r="AV505" s="74"/>
      <c r="AW505" s="74"/>
      <c r="AX505" s="74"/>
      <c r="AY505" s="74"/>
      <c r="AZ505" s="74"/>
      <c r="BA505" s="74"/>
      <c r="BB505" s="74"/>
      <c r="BC505" s="74"/>
      <c r="BD505" s="74"/>
      <c r="BE505" s="74"/>
      <c r="BF505" s="74"/>
      <c r="BG505" s="74"/>
      <c r="BH505" s="74"/>
      <c r="BI505" s="74"/>
      <c r="BJ505" s="74"/>
      <c r="BK505" s="74"/>
      <c r="BL505" s="74"/>
      <c r="BM505" s="74"/>
      <c r="BN505" s="74"/>
      <c r="BO505" s="74"/>
      <c r="BP505" s="74"/>
      <c r="BQ505" s="74"/>
      <c r="BR505" s="74"/>
      <c r="BS505" s="74"/>
      <c r="BT505" s="74"/>
      <c r="BU505" s="74"/>
      <c r="BV505" s="74"/>
      <c r="BW505" s="74"/>
      <c r="BX505" s="74"/>
      <c r="BY505" s="74"/>
      <c r="BZ505" s="74"/>
      <c r="CA505" s="74"/>
      <c r="CB505" s="74"/>
      <c r="CC505" s="74"/>
      <c r="CD505" s="74"/>
      <c r="CE505" s="74"/>
      <c r="CF505" s="74"/>
      <c r="CG505" s="74"/>
      <c r="CH505" s="74"/>
      <c r="CI505" s="74"/>
      <c r="CJ505" s="74"/>
      <c r="CK505" s="74"/>
      <c r="CL505" s="74"/>
      <c r="CM505" s="74"/>
      <c r="CN505" s="74"/>
      <c r="CO505" s="74"/>
      <c r="CP505" s="74"/>
      <c r="CQ505" s="74"/>
      <c r="CR505" s="74"/>
      <c r="CS505" s="74"/>
      <c r="CT505" s="74"/>
      <c r="CU505" s="74"/>
      <c r="CV505" s="74"/>
      <c r="CW505" s="74"/>
      <c r="CX505" s="74"/>
      <c r="CY505" s="74"/>
      <c r="CZ505" s="74"/>
      <c r="DA505" s="74"/>
      <c r="DB505" s="74"/>
      <c r="DC505" s="74"/>
    </row>
    <row r="506" spans="1:107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4"/>
      <c r="AU506" s="74"/>
      <c r="AV506" s="74"/>
      <c r="AW506" s="74"/>
      <c r="AX506" s="74"/>
      <c r="AY506" s="74"/>
      <c r="AZ506" s="74"/>
      <c r="BA506" s="74"/>
      <c r="BB506" s="74"/>
      <c r="BC506" s="74"/>
      <c r="BD506" s="74"/>
      <c r="BE506" s="74"/>
      <c r="BF506" s="74"/>
      <c r="BG506" s="74"/>
      <c r="BH506" s="74"/>
      <c r="BI506" s="74"/>
      <c r="BJ506" s="74"/>
      <c r="BK506" s="74"/>
      <c r="BL506" s="74"/>
      <c r="BM506" s="74"/>
      <c r="BN506" s="74"/>
      <c r="BO506" s="74"/>
      <c r="BP506" s="74"/>
      <c r="BQ506" s="74"/>
      <c r="BR506" s="74"/>
      <c r="BS506" s="74"/>
      <c r="BT506" s="74"/>
      <c r="BU506" s="74"/>
      <c r="BV506" s="74"/>
      <c r="BW506" s="74"/>
      <c r="BX506" s="74"/>
      <c r="BY506" s="74"/>
      <c r="BZ506" s="74"/>
      <c r="CA506" s="74"/>
      <c r="CB506" s="74"/>
      <c r="CC506" s="74"/>
      <c r="CD506" s="74"/>
      <c r="CE506" s="74"/>
      <c r="CF506" s="74"/>
      <c r="CG506" s="74"/>
      <c r="CH506" s="74"/>
      <c r="CI506" s="74"/>
      <c r="CJ506" s="74"/>
      <c r="CK506" s="74"/>
      <c r="CL506" s="74"/>
      <c r="CM506" s="74"/>
      <c r="CN506" s="74"/>
      <c r="CO506" s="74"/>
      <c r="CP506" s="74"/>
      <c r="CQ506" s="74"/>
      <c r="CR506" s="74"/>
      <c r="CS506" s="74"/>
      <c r="CT506" s="74"/>
      <c r="CU506" s="74"/>
      <c r="CV506" s="74"/>
      <c r="CW506" s="74"/>
      <c r="CX506" s="74"/>
      <c r="CY506" s="74"/>
      <c r="CZ506" s="74"/>
      <c r="DA506" s="74"/>
      <c r="DB506" s="74"/>
      <c r="DC506" s="74"/>
    </row>
    <row r="507" spans="1:107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4"/>
      <c r="AU507" s="74"/>
      <c r="AV507" s="74"/>
      <c r="AW507" s="74"/>
      <c r="AX507" s="74"/>
      <c r="AY507" s="74"/>
      <c r="AZ507" s="74"/>
      <c r="BA507" s="74"/>
      <c r="BB507" s="74"/>
      <c r="BC507" s="74"/>
      <c r="BD507" s="74"/>
      <c r="BE507" s="74"/>
      <c r="BF507" s="74"/>
      <c r="BG507" s="74"/>
      <c r="BH507" s="74"/>
      <c r="BI507" s="74"/>
      <c r="BJ507" s="74"/>
      <c r="BK507" s="74"/>
      <c r="BL507" s="74"/>
      <c r="BM507" s="74"/>
      <c r="BN507" s="74"/>
      <c r="BO507" s="74"/>
      <c r="BP507" s="74"/>
      <c r="BQ507" s="74"/>
      <c r="BR507" s="74"/>
      <c r="BS507" s="74"/>
      <c r="BT507" s="74"/>
      <c r="BU507" s="74"/>
      <c r="BV507" s="74"/>
      <c r="BW507" s="74"/>
      <c r="BX507" s="74"/>
      <c r="BY507" s="74"/>
      <c r="BZ507" s="74"/>
      <c r="CA507" s="74"/>
      <c r="CB507" s="74"/>
      <c r="CC507" s="74"/>
      <c r="CD507" s="74"/>
      <c r="CE507" s="74"/>
      <c r="CF507" s="74"/>
      <c r="CG507" s="74"/>
      <c r="CH507" s="74"/>
      <c r="CI507" s="74"/>
      <c r="CJ507" s="74"/>
      <c r="CK507" s="74"/>
      <c r="CL507" s="74"/>
      <c r="CM507" s="74"/>
      <c r="CN507" s="74"/>
      <c r="CO507" s="74"/>
      <c r="CP507" s="74"/>
      <c r="CQ507" s="74"/>
      <c r="CR507" s="74"/>
      <c r="CS507" s="74"/>
      <c r="CT507" s="74"/>
      <c r="CU507" s="74"/>
      <c r="CV507" s="74"/>
      <c r="CW507" s="74"/>
      <c r="CX507" s="74"/>
      <c r="CY507" s="74"/>
      <c r="CZ507" s="74"/>
      <c r="DA507" s="74"/>
      <c r="DB507" s="74"/>
      <c r="DC507" s="74"/>
    </row>
    <row r="508" spans="1:107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  <c r="AV508" s="74"/>
      <c r="AW508" s="74"/>
      <c r="AX508" s="74"/>
      <c r="AY508" s="74"/>
      <c r="AZ508" s="74"/>
      <c r="BA508" s="74"/>
      <c r="BB508" s="74"/>
      <c r="BC508" s="74"/>
      <c r="BD508" s="74"/>
      <c r="BE508" s="74"/>
      <c r="BF508" s="74"/>
      <c r="BG508" s="74"/>
      <c r="BH508" s="74"/>
      <c r="BI508" s="74"/>
      <c r="BJ508" s="74"/>
      <c r="BK508" s="74"/>
      <c r="BL508" s="74"/>
      <c r="BM508" s="74"/>
      <c r="BN508" s="74"/>
      <c r="BO508" s="74"/>
      <c r="BP508" s="74"/>
      <c r="BQ508" s="74"/>
      <c r="BR508" s="74"/>
      <c r="BS508" s="74"/>
      <c r="BT508" s="74"/>
      <c r="BU508" s="74"/>
      <c r="BV508" s="74"/>
      <c r="BW508" s="74"/>
      <c r="BX508" s="74"/>
      <c r="BY508" s="74"/>
      <c r="BZ508" s="74"/>
      <c r="CA508" s="74"/>
      <c r="CB508" s="74"/>
      <c r="CC508" s="74"/>
      <c r="CD508" s="74"/>
      <c r="CE508" s="74"/>
      <c r="CF508" s="74"/>
      <c r="CG508" s="74"/>
      <c r="CH508" s="74"/>
      <c r="CI508" s="74"/>
      <c r="CJ508" s="74"/>
      <c r="CK508" s="74"/>
      <c r="CL508" s="74"/>
      <c r="CM508" s="74"/>
      <c r="CN508" s="74"/>
      <c r="CO508" s="74"/>
      <c r="CP508" s="74"/>
      <c r="CQ508" s="74"/>
      <c r="CR508" s="74"/>
      <c r="CS508" s="74"/>
      <c r="CT508" s="74"/>
      <c r="CU508" s="74"/>
      <c r="CV508" s="74"/>
      <c r="CW508" s="74"/>
      <c r="CX508" s="74"/>
      <c r="CY508" s="74"/>
      <c r="CZ508" s="74"/>
      <c r="DA508" s="74"/>
      <c r="DB508" s="74"/>
      <c r="DC508" s="74"/>
    </row>
    <row r="509" spans="1:107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4"/>
      <c r="AU509" s="74"/>
      <c r="AV509" s="74"/>
      <c r="AW509" s="74"/>
      <c r="AX509" s="74"/>
      <c r="AY509" s="74"/>
      <c r="AZ509" s="74"/>
      <c r="BA509" s="74"/>
      <c r="BB509" s="74"/>
      <c r="BC509" s="74"/>
      <c r="BD509" s="74"/>
      <c r="BE509" s="74"/>
      <c r="BF509" s="74"/>
      <c r="BG509" s="74"/>
      <c r="BH509" s="74"/>
      <c r="BI509" s="74"/>
      <c r="BJ509" s="74"/>
      <c r="BK509" s="74"/>
      <c r="BL509" s="74"/>
      <c r="BM509" s="74"/>
      <c r="BN509" s="74"/>
      <c r="BO509" s="74"/>
      <c r="BP509" s="74"/>
      <c r="BQ509" s="74"/>
      <c r="BR509" s="74"/>
      <c r="BS509" s="74"/>
      <c r="BT509" s="74"/>
      <c r="BU509" s="74"/>
      <c r="BV509" s="74"/>
      <c r="BW509" s="74"/>
      <c r="BX509" s="74"/>
      <c r="BY509" s="74"/>
      <c r="BZ509" s="74"/>
      <c r="CA509" s="74"/>
      <c r="CB509" s="74"/>
      <c r="CC509" s="74"/>
      <c r="CD509" s="74"/>
      <c r="CE509" s="74"/>
      <c r="CF509" s="74"/>
      <c r="CG509" s="74"/>
      <c r="CH509" s="74"/>
      <c r="CI509" s="74"/>
      <c r="CJ509" s="74"/>
      <c r="CK509" s="74"/>
      <c r="CL509" s="74"/>
      <c r="CM509" s="74"/>
      <c r="CN509" s="74"/>
      <c r="CO509" s="74"/>
      <c r="CP509" s="74"/>
      <c r="CQ509" s="74"/>
      <c r="CR509" s="74"/>
      <c r="CS509" s="74"/>
      <c r="CT509" s="74"/>
      <c r="CU509" s="74"/>
      <c r="CV509" s="74"/>
      <c r="CW509" s="74"/>
      <c r="CX509" s="74"/>
      <c r="CY509" s="74"/>
      <c r="CZ509" s="74"/>
      <c r="DA509" s="74"/>
      <c r="DB509" s="74"/>
      <c r="DC509" s="74"/>
    </row>
    <row r="510" spans="1:107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U510" s="74"/>
      <c r="AV510" s="74"/>
      <c r="AW510" s="74"/>
      <c r="AX510" s="74"/>
      <c r="AY510" s="74"/>
      <c r="AZ510" s="74"/>
      <c r="BA510" s="74"/>
      <c r="BB510" s="74"/>
      <c r="BC510" s="74"/>
      <c r="BD510" s="74"/>
      <c r="BE510" s="74"/>
      <c r="BF510" s="74"/>
      <c r="BG510" s="74"/>
      <c r="BH510" s="74"/>
      <c r="BI510" s="74"/>
      <c r="BJ510" s="74"/>
      <c r="BK510" s="74"/>
      <c r="BL510" s="74"/>
      <c r="BM510" s="74"/>
      <c r="BN510" s="74"/>
      <c r="BO510" s="74"/>
      <c r="BP510" s="74"/>
      <c r="BQ510" s="74"/>
      <c r="BR510" s="74"/>
      <c r="BS510" s="74"/>
      <c r="BT510" s="74"/>
      <c r="BU510" s="74"/>
      <c r="BV510" s="74"/>
      <c r="BW510" s="74"/>
      <c r="BX510" s="74"/>
      <c r="BY510" s="74"/>
      <c r="BZ510" s="74"/>
      <c r="CA510" s="74"/>
      <c r="CB510" s="74"/>
      <c r="CC510" s="74"/>
      <c r="CD510" s="74"/>
      <c r="CE510" s="74"/>
      <c r="CF510" s="74"/>
      <c r="CG510" s="74"/>
      <c r="CH510" s="74"/>
      <c r="CI510" s="74"/>
      <c r="CJ510" s="74"/>
      <c r="CK510" s="74"/>
      <c r="CL510" s="74"/>
      <c r="CM510" s="74"/>
      <c r="CN510" s="74"/>
      <c r="CO510" s="74"/>
      <c r="CP510" s="74"/>
      <c r="CQ510" s="74"/>
      <c r="CR510" s="74"/>
      <c r="CS510" s="74"/>
      <c r="CT510" s="74"/>
      <c r="CU510" s="74"/>
      <c r="CV510" s="74"/>
      <c r="CW510" s="74"/>
      <c r="CX510" s="74"/>
      <c r="CY510" s="74"/>
      <c r="CZ510" s="74"/>
      <c r="DA510" s="74"/>
      <c r="DB510" s="74"/>
      <c r="DC510" s="74"/>
    </row>
    <row r="511" spans="1:107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4"/>
      <c r="AU511" s="74"/>
      <c r="AV511" s="74"/>
      <c r="AW511" s="74"/>
      <c r="AX511" s="74"/>
      <c r="AY511" s="74"/>
      <c r="AZ511" s="74"/>
      <c r="BA511" s="74"/>
      <c r="BB511" s="74"/>
      <c r="BC511" s="74"/>
      <c r="BD511" s="74"/>
      <c r="BE511" s="74"/>
      <c r="BF511" s="74"/>
      <c r="BG511" s="74"/>
      <c r="BH511" s="74"/>
      <c r="BI511" s="74"/>
      <c r="BJ511" s="74"/>
      <c r="BK511" s="74"/>
      <c r="BL511" s="74"/>
      <c r="BM511" s="74"/>
      <c r="BN511" s="74"/>
      <c r="BO511" s="74"/>
      <c r="BP511" s="74"/>
      <c r="BQ511" s="74"/>
      <c r="BR511" s="74"/>
      <c r="BS511" s="74"/>
      <c r="BT511" s="74"/>
      <c r="BU511" s="74"/>
      <c r="BV511" s="74"/>
      <c r="BW511" s="74"/>
      <c r="BX511" s="74"/>
      <c r="BY511" s="74"/>
      <c r="BZ511" s="74"/>
      <c r="CA511" s="74"/>
      <c r="CB511" s="74"/>
      <c r="CC511" s="74"/>
      <c r="CD511" s="74"/>
      <c r="CE511" s="74"/>
      <c r="CF511" s="74"/>
      <c r="CG511" s="74"/>
      <c r="CH511" s="74"/>
      <c r="CI511" s="74"/>
      <c r="CJ511" s="74"/>
      <c r="CK511" s="74"/>
      <c r="CL511" s="74"/>
      <c r="CM511" s="74"/>
      <c r="CN511" s="74"/>
      <c r="CO511" s="74"/>
      <c r="CP511" s="74"/>
      <c r="CQ511" s="74"/>
      <c r="CR511" s="74"/>
      <c r="CS511" s="74"/>
      <c r="CT511" s="74"/>
      <c r="CU511" s="74"/>
      <c r="CV511" s="74"/>
      <c r="CW511" s="74"/>
      <c r="CX511" s="74"/>
      <c r="CY511" s="74"/>
      <c r="CZ511" s="74"/>
      <c r="DA511" s="74"/>
      <c r="DB511" s="74"/>
      <c r="DC511" s="74"/>
    </row>
    <row r="512" spans="1:107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4"/>
      <c r="AU512" s="74"/>
      <c r="AV512" s="74"/>
      <c r="AW512" s="74"/>
      <c r="AX512" s="74"/>
      <c r="AY512" s="74"/>
      <c r="AZ512" s="74"/>
      <c r="BA512" s="74"/>
      <c r="BB512" s="74"/>
      <c r="BC512" s="74"/>
      <c r="BD512" s="74"/>
      <c r="BE512" s="74"/>
      <c r="BF512" s="74"/>
      <c r="BG512" s="74"/>
      <c r="BH512" s="74"/>
      <c r="BI512" s="74"/>
      <c r="BJ512" s="74"/>
      <c r="BK512" s="74"/>
      <c r="BL512" s="74"/>
      <c r="BM512" s="74"/>
      <c r="BN512" s="74"/>
      <c r="BO512" s="74"/>
      <c r="BP512" s="74"/>
      <c r="BQ512" s="74"/>
      <c r="BR512" s="74"/>
      <c r="BS512" s="74"/>
      <c r="BT512" s="74"/>
      <c r="BU512" s="74"/>
      <c r="BV512" s="74"/>
      <c r="BW512" s="74"/>
      <c r="BX512" s="74"/>
      <c r="BY512" s="74"/>
      <c r="BZ512" s="74"/>
      <c r="CA512" s="74"/>
      <c r="CB512" s="74"/>
      <c r="CC512" s="74"/>
      <c r="CD512" s="74"/>
      <c r="CE512" s="74"/>
      <c r="CF512" s="74"/>
      <c r="CG512" s="74"/>
      <c r="CH512" s="74"/>
      <c r="CI512" s="74"/>
      <c r="CJ512" s="74"/>
      <c r="CK512" s="74"/>
      <c r="CL512" s="74"/>
      <c r="CM512" s="74"/>
      <c r="CN512" s="74"/>
      <c r="CO512" s="74"/>
      <c r="CP512" s="74"/>
      <c r="CQ512" s="74"/>
      <c r="CR512" s="74"/>
      <c r="CS512" s="74"/>
      <c r="CT512" s="74"/>
      <c r="CU512" s="74"/>
      <c r="CV512" s="74"/>
      <c r="CW512" s="74"/>
      <c r="CX512" s="74"/>
      <c r="CY512" s="74"/>
      <c r="CZ512" s="74"/>
      <c r="DA512" s="74"/>
      <c r="DB512" s="74"/>
      <c r="DC512" s="74"/>
    </row>
    <row r="513" spans="1:107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4"/>
      <c r="AU513" s="74"/>
      <c r="AV513" s="74"/>
      <c r="AW513" s="74"/>
      <c r="AX513" s="74"/>
      <c r="AY513" s="74"/>
      <c r="AZ513" s="74"/>
      <c r="BA513" s="74"/>
      <c r="BB513" s="74"/>
      <c r="BC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74"/>
      <c r="BN513" s="74"/>
      <c r="BO513" s="74"/>
      <c r="BP513" s="74"/>
      <c r="BQ513" s="74"/>
      <c r="BR513" s="74"/>
      <c r="BS513" s="74"/>
      <c r="BT513" s="74"/>
      <c r="BU513" s="74"/>
      <c r="BV513" s="74"/>
      <c r="BW513" s="74"/>
      <c r="BX513" s="74"/>
      <c r="BY513" s="74"/>
      <c r="BZ513" s="74"/>
      <c r="CA513" s="74"/>
      <c r="CB513" s="74"/>
      <c r="CC513" s="74"/>
      <c r="CD513" s="74"/>
      <c r="CE513" s="74"/>
      <c r="CF513" s="74"/>
      <c r="CG513" s="74"/>
      <c r="CH513" s="74"/>
      <c r="CI513" s="74"/>
      <c r="CJ513" s="74"/>
      <c r="CK513" s="74"/>
      <c r="CL513" s="74"/>
      <c r="CM513" s="74"/>
      <c r="CN513" s="74"/>
      <c r="CO513" s="74"/>
      <c r="CP513" s="74"/>
      <c r="CQ513" s="74"/>
      <c r="CR513" s="74"/>
      <c r="CS513" s="74"/>
      <c r="CT513" s="74"/>
      <c r="CU513" s="74"/>
      <c r="CV513" s="74"/>
      <c r="CW513" s="74"/>
      <c r="CX513" s="74"/>
      <c r="CY513" s="74"/>
      <c r="CZ513" s="74"/>
      <c r="DA513" s="74"/>
      <c r="DB513" s="74"/>
      <c r="DC513" s="74"/>
    </row>
    <row r="514" spans="1:107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4"/>
      <c r="AU514" s="74"/>
      <c r="AV514" s="74"/>
      <c r="AW514" s="74"/>
      <c r="AX514" s="74"/>
      <c r="AY514" s="74"/>
      <c r="AZ514" s="74"/>
      <c r="BA514" s="74"/>
      <c r="BB514" s="74"/>
      <c r="BC514" s="74"/>
      <c r="BD514" s="74"/>
      <c r="BE514" s="74"/>
      <c r="BF514" s="74"/>
      <c r="BG514" s="74"/>
      <c r="BH514" s="74"/>
      <c r="BI514" s="74"/>
      <c r="BJ514" s="74"/>
      <c r="BK514" s="74"/>
      <c r="BL514" s="74"/>
      <c r="BM514" s="74"/>
      <c r="BN514" s="74"/>
      <c r="BO514" s="74"/>
      <c r="BP514" s="74"/>
      <c r="BQ514" s="74"/>
      <c r="BR514" s="74"/>
      <c r="BS514" s="74"/>
      <c r="BT514" s="74"/>
      <c r="BU514" s="74"/>
      <c r="BV514" s="74"/>
      <c r="BW514" s="74"/>
      <c r="BX514" s="74"/>
      <c r="BY514" s="74"/>
      <c r="BZ514" s="74"/>
      <c r="CA514" s="74"/>
      <c r="CB514" s="74"/>
      <c r="CC514" s="74"/>
      <c r="CD514" s="74"/>
      <c r="CE514" s="74"/>
      <c r="CF514" s="74"/>
      <c r="CG514" s="74"/>
      <c r="CH514" s="74"/>
      <c r="CI514" s="74"/>
      <c r="CJ514" s="74"/>
      <c r="CK514" s="74"/>
      <c r="CL514" s="74"/>
      <c r="CM514" s="74"/>
      <c r="CN514" s="74"/>
      <c r="CO514" s="74"/>
      <c r="CP514" s="74"/>
      <c r="CQ514" s="74"/>
      <c r="CR514" s="74"/>
      <c r="CS514" s="74"/>
      <c r="CT514" s="74"/>
      <c r="CU514" s="74"/>
      <c r="CV514" s="74"/>
      <c r="CW514" s="74"/>
      <c r="CX514" s="74"/>
      <c r="CY514" s="74"/>
      <c r="CZ514" s="74"/>
      <c r="DA514" s="74"/>
      <c r="DB514" s="74"/>
      <c r="DC514" s="74"/>
    </row>
    <row r="515" spans="1:107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4"/>
      <c r="AU515" s="74"/>
      <c r="AV515" s="74"/>
      <c r="AW515" s="74"/>
      <c r="AX515" s="74"/>
      <c r="AY515" s="74"/>
      <c r="AZ515" s="74"/>
      <c r="BA515" s="74"/>
      <c r="BB515" s="74"/>
      <c r="BC515" s="74"/>
      <c r="BD515" s="74"/>
      <c r="BE515" s="74"/>
      <c r="BF515" s="74"/>
      <c r="BG515" s="74"/>
      <c r="BH515" s="74"/>
      <c r="BI515" s="74"/>
      <c r="BJ515" s="74"/>
      <c r="BK515" s="74"/>
      <c r="BL515" s="74"/>
      <c r="BM515" s="74"/>
      <c r="BN515" s="74"/>
      <c r="BO515" s="74"/>
      <c r="BP515" s="74"/>
      <c r="BQ515" s="74"/>
      <c r="BR515" s="74"/>
      <c r="BS515" s="74"/>
      <c r="BT515" s="74"/>
      <c r="BU515" s="74"/>
      <c r="BV515" s="74"/>
      <c r="BW515" s="74"/>
      <c r="BX515" s="74"/>
      <c r="BY515" s="74"/>
      <c r="BZ515" s="74"/>
      <c r="CA515" s="74"/>
      <c r="CB515" s="74"/>
      <c r="CC515" s="74"/>
      <c r="CD515" s="74"/>
      <c r="CE515" s="74"/>
      <c r="CF515" s="74"/>
      <c r="CG515" s="74"/>
      <c r="CH515" s="74"/>
      <c r="CI515" s="74"/>
      <c r="CJ515" s="74"/>
      <c r="CK515" s="74"/>
      <c r="CL515" s="74"/>
      <c r="CM515" s="74"/>
      <c r="CN515" s="74"/>
      <c r="CO515" s="74"/>
      <c r="CP515" s="74"/>
      <c r="CQ515" s="74"/>
      <c r="CR515" s="74"/>
      <c r="CS515" s="74"/>
      <c r="CT515" s="74"/>
      <c r="CU515" s="74"/>
      <c r="CV515" s="74"/>
      <c r="CW515" s="74"/>
      <c r="CX515" s="74"/>
      <c r="CY515" s="74"/>
      <c r="CZ515" s="74"/>
      <c r="DA515" s="74"/>
      <c r="DB515" s="74"/>
      <c r="DC515" s="74"/>
    </row>
    <row r="516" spans="1:107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4"/>
      <c r="AU516" s="74"/>
      <c r="AV516" s="74"/>
      <c r="AW516" s="74"/>
      <c r="AX516" s="74"/>
      <c r="AY516" s="74"/>
      <c r="AZ516" s="74"/>
      <c r="BA516" s="74"/>
      <c r="BB516" s="74"/>
      <c r="BC516" s="74"/>
      <c r="BD516" s="74"/>
      <c r="BE516" s="74"/>
      <c r="BF516" s="74"/>
      <c r="BG516" s="74"/>
      <c r="BH516" s="74"/>
      <c r="BI516" s="74"/>
      <c r="BJ516" s="74"/>
      <c r="BK516" s="74"/>
      <c r="BL516" s="74"/>
      <c r="BM516" s="74"/>
      <c r="BN516" s="74"/>
      <c r="BO516" s="74"/>
      <c r="BP516" s="74"/>
      <c r="BQ516" s="74"/>
      <c r="BR516" s="74"/>
      <c r="BS516" s="74"/>
      <c r="BT516" s="74"/>
      <c r="BU516" s="74"/>
      <c r="BV516" s="74"/>
      <c r="BW516" s="74"/>
      <c r="BX516" s="74"/>
      <c r="BY516" s="74"/>
      <c r="BZ516" s="74"/>
      <c r="CA516" s="74"/>
      <c r="CB516" s="74"/>
      <c r="CC516" s="74"/>
      <c r="CD516" s="74"/>
      <c r="CE516" s="74"/>
      <c r="CF516" s="74"/>
      <c r="CG516" s="74"/>
      <c r="CH516" s="74"/>
      <c r="CI516" s="74"/>
      <c r="CJ516" s="74"/>
      <c r="CK516" s="74"/>
      <c r="CL516" s="74"/>
      <c r="CM516" s="74"/>
      <c r="CN516" s="74"/>
      <c r="CO516" s="74"/>
      <c r="CP516" s="74"/>
      <c r="CQ516" s="74"/>
      <c r="CR516" s="74"/>
      <c r="CS516" s="74"/>
      <c r="CT516" s="74"/>
      <c r="CU516" s="74"/>
      <c r="CV516" s="74"/>
      <c r="CW516" s="74"/>
      <c r="CX516" s="74"/>
      <c r="CY516" s="74"/>
      <c r="CZ516" s="74"/>
      <c r="DA516" s="74"/>
      <c r="DB516" s="74"/>
      <c r="DC516" s="74"/>
    </row>
    <row r="517" spans="1:107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4"/>
      <c r="AU517" s="74"/>
      <c r="AV517" s="74"/>
      <c r="AW517" s="74"/>
      <c r="AX517" s="74"/>
      <c r="AY517" s="74"/>
      <c r="AZ517" s="74"/>
      <c r="BA517" s="74"/>
      <c r="BB517" s="74"/>
      <c r="BC517" s="74"/>
      <c r="BD517" s="74"/>
      <c r="BE517" s="74"/>
      <c r="BF517" s="74"/>
      <c r="BG517" s="74"/>
      <c r="BH517" s="74"/>
      <c r="BI517" s="74"/>
      <c r="BJ517" s="74"/>
      <c r="BK517" s="74"/>
      <c r="BL517" s="74"/>
      <c r="BM517" s="74"/>
      <c r="BN517" s="74"/>
      <c r="BO517" s="74"/>
      <c r="BP517" s="74"/>
      <c r="BQ517" s="74"/>
      <c r="BR517" s="74"/>
      <c r="BS517" s="74"/>
      <c r="BT517" s="74"/>
      <c r="BU517" s="74"/>
      <c r="BV517" s="74"/>
      <c r="BW517" s="74"/>
      <c r="BX517" s="74"/>
      <c r="BY517" s="74"/>
      <c r="BZ517" s="74"/>
      <c r="CA517" s="74"/>
      <c r="CB517" s="74"/>
      <c r="CC517" s="74"/>
      <c r="CD517" s="74"/>
      <c r="CE517" s="74"/>
      <c r="CF517" s="74"/>
      <c r="CG517" s="74"/>
      <c r="CH517" s="74"/>
      <c r="CI517" s="74"/>
      <c r="CJ517" s="74"/>
      <c r="CK517" s="74"/>
      <c r="CL517" s="74"/>
      <c r="CM517" s="74"/>
      <c r="CN517" s="74"/>
      <c r="CO517" s="74"/>
      <c r="CP517" s="74"/>
      <c r="CQ517" s="74"/>
      <c r="CR517" s="74"/>
      <c r="CS517" s="74"/>
      <c r="CT517" s="74"/>
      <c r="CU517" s="74"/>
      <c r="CV517" s="74"/>
      <c r="CW517" s="74"/>
      <c r="CX517" s="74"/>
      <c r="CY517" s="74"/>
      <c r="CZ517" s="74"/>
      <c r="DA517" s="74"/>
      <c r="DB517" s="74"/>
      <c r="DC517" s="74"/>
    </row>
    <row r="518" spans="1:107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4"/>
      <c r="AU518" s="74"/>
      <c r="AV518" s="74"/>
      <c r="AW518" s="74"/>
      <c r="AX518" s="74"/>
      <c r="AY518" s="74"/>
      <c r="AZ518" s="74"/>
      <c r="BA518" s="74"/>
      <c r="BB518" s="74"/>
      <c r="BC518" s="74"/>
      <c r="BD518" s="74"/>
      <c r="BE518" s="74"/>
      <c r="BF518" s="74"/>
      <c r="BG518" s="74"/>
      <c r="BH518" s="74"/>
      <c r="BI518" s="74"/>
      <c r="BJ518" s="74"/>
      <c r="BK518" s="74"/>
      <c r="BL518" s="74"/>
      <c r="BM518" s="74"/>
      <c r="BN518" s="74"/>
      <c r="BO518" s="74"/>
      <c r="BP518" s="74"/>
      <c r="BQ518" s="74"/>
      <c r="BR518" s="74"/>
      <c r="BS518" s="74"/>
      <c r="BT518" s="74"/>
      <c r="BU518" s="74"/>
      <c r="BV518" s="74"/>
      <c r="BW518" s="74"/>
      <c r="BX518" s="74"/>
      <c r="BY518" s="74"/>
      <c r="BZ518" s="74"/>
      <c r="CA518" s="74"/>
      <c r="CB518" s="74"/>
      <c r="CC518" s="74"/>
      <c r="CD518" s="74"/>
      <c r="CE518" s="74"/>
      <c r="CF518" s="74"/>
      <c r="CG518" s="74"/>
      <c r="CH518" s="74"/>
      <c r="CI518" s="74"/>
      <c r="CJ518" s="74"/>
      <c r="CK518" s="74"/>
      <c r="CL518" s="74"/>
      <c r="CM518" s="74"/>
      <c r="CN518" s="74"/>
      <c r="CO518" s="74"/>
      <c r="CP518" s="74"/>
      <c r="CQ518" s="74"/>
      <c r="CR518" s="74"/>
      <c r="CS518" s="74"/>
      <c r="CT518" s="74"/>
      <c r="CU518" s="74"/>
      <c r="CV518" s="74"/>
      <c r="CW518" s="74"/>
      <c r="CX518" s="74"/>
      <c r="CY518" s="74"/>
      <c r="CZ518" s="74"/>
      <c r="DA518" s="74"/>
      <c r="DB518" s="74"/>
      <c r="DC518" s="74"/>
    </row>
    <row r="519" spans="1:107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U519" s="74"/>
      <c r="AV519" s="74"/>
      <c r="AW519" s="74"/>
      <c r="AX519" s="74"/>
      <c r="AY519" s="74"/>
      <c r="AZ519" s="74"/>
      <c r="BA519" s="74"/>
      <c r="BB519" s="74"/>
      <c r="BC519" s="74"/>
      <c r="BD519" s="74"/>
      <c r="BE519" s="74"/>
      <c r="BF519" s="74"/>
      <c r="BG519" s="74"/>
      <c r="BH519" s="74"/>
      <c r="BI519" s="74"/>
      <c r="BJ519" s="74"/>
      <c r="BK519" s="74"/>
      <c r="BL519" s="74"/>
      <c r="BM519" s="74"/>
      <c r="BN519" s="74"/>
      <c r="BO519" s="74"/>
      <c r="BP519" s="74"/>
      <c r="BQ519" s="74"/>
      <c r="BR519" s="74"/>
      <c r="BS519" s="74"/>
      <c r="BT519" s="74"/>
      <c r="BU519" s="74"/>
      <c r="BV519" s="74"/>
      <c r="BW519" s="74"/>
      <c r="BX519" s="74"/>
      <c r="BY519" s="74"/>
      <c r="BZ519" s="74"/>
      <c r="CA519" s="74"/>
      <c r="CB519" s="74"/>
      <c r="CC519" s="74"/>
      <c r="CD519" s="74"/>
      <c r="CE519" s="74"/>
      <c r="CF519" s="74"/>
      <c r="CG519" s="74"/>
      <c r="CH519" s="74"/>
      <c r="CI519" s="74"/>
      <c r="CJ519" s="74"/>
      <c r="CK519" s="74"/>
      <c r="CL519" s="74"/>
      <c r="CM519" s="74"/>
      <c r="CN519" s="74"/>
      <c r="CO519" s="74"/>
      <c r="CP519" s="74"/>
      <c r="CQ519" s="74"/>
      <c r="CR519" s="74"/>
      <c r="CS519" s="74"/>
      <c r="CT519" s="74"/>
      <c r="CU519" s="74"/>
      <c r="CV519" s="74"/>
      <c r="CW519" s="74"/>
      <c r="CX519" s="74"/>
      <c r="CY519" s="74"/>
      <c r="CZ519" s="74"/>
      <c r="DA519" s="74"/>
      <c r="DB519" s="74"/>
      <c r="DC519" s="74"/>
    </row>
    <row r="520" spans="1:107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U520" s="74"/>
      <c r="AV520" s="74"/>
      <c r="AW520" s="74"/>
      <c r="AX520" s="74"/>
      <c r="AY520" s="74"/>
      <c r="AZ520" s="74"/>
      <c r="BA520" s="74"/>
      <c r="BB520" s="74"/>
      <c r="BC520" s="74"/>
      <c r="BD520" s="74"/>
      <c r="BE520" s="74"/>
      <c r="BF520" s="74"/>
      <c r="BG520" s="74"/>
      <c r="BH520" s="74"/>
      <c r="BI520" s="74"/>
      <c r="BJ520" s="74"/>
      <c r="BK520" s="74"/>
      <c r="BL520" s="74"/>
      <c r="BM520" s="74"/>
      <c r="BN520" s="74"/>
      <c r="BO520" s="74"/>
      <c r="BP520" s="74"/>
      <c r="BQ520" s="74"/>
      <c r="BR520" s="74"/>
      <c r="BS520" s="74"/>
      <c r="BT520" s="74"/>
      <c r="BU520" s="74"/>
      <c r="BV520" s="74"/>
      <c r="BW520" s="74"/>
      <c r="BX520" s="74"/>
      <c r="BY520" s="74"/>
      <c r="BZ520" s="74"/>
      <c r="CA520" s="74"/>
      <c r="CB520" s="74"/>
      <c r="CC520" s="74"/>
      <c r="CD520" s="74"/>
      <c r="CE520" s="74"/>
      <c r="CF520" s="74"/>
      <c r="CG520" s="74"/>
      <c r="CH520" s="74"/>
      <c r="CI520" s="74"/>
      <c r="CJ520" s="74"/>
      <c r="CK520" s="74"/>
      <c r="CL520" s="74"/>
      <c r="CM520" s="74"/>
      <c r="CN520" s="74"/>
      <c r="CO520" s="74"/>
      <c r="CP520" s="74"/>
      <c r="CQ520" s="74"/>
      <c r="CR520" s="74"/>
      <c r="CS520" s="74"/>
      <c r="CT520" s="74"/>
      <c r="CU520" s="74"/>
      <c r="CV520" s="74"/>
      <c r="CW520" s="74"/>
      <c r="CX520" s="74"/>
      <c r="CY520" s="74"/>
      <c r="CZ520" s="74"/>
      <c r="DA520" s="74"/>
      <c r="DB520" s="74"/>
      <c r="DC520" s="74"/>
    </row>
    <row r="521" spans="1:107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4"/>
      <c r="AU521" s="74"/>
      <c r="AV521" s="74"/>
      <c r="AW521" s="74"/>
      <c r="AX521" s="74"/>
      <c r="AY521" s="74"/>
      <c r="AZ521" s="74"/>
      <c r="BA521" s="74"/>
      <c r="BB521" s="74"/>
      <c r="BC521" s="74"/>
      <c r="BD521" s="74"/>
      <c r="BE521" s="74"/>
      <c r="BF521" s="74"/>
      <c r="BG521" s="74"/>
      <c r="BH521" s="74"/>
      <c r="BI521" s="74"/>
      <c r="BJ521" s="74"/>
      <c r="BK521" s="74"/>
      <c r="BL521" s="74"/>
      <c r="BM521" s="74"/>
      <c r="BN521" s="74"/>
      <c r="BO521" s="74"/>
      <c r="BP521" s="74"/>
      <c r="BQ521" s="74"/>
      <c r="BR521" s="74"/>
      <c r="BS521" s="74"/>
      <c r="BT521" s="74"/>
      <c r="BU521" s="74"/>
      <c r="BV521" s="74"/>
      <c r="BW521" s="74"/>
      <c r="BX521" s="74"/>
      <c r="BY521" s="74"/>
      <c r="BZ521" s="74"/>
      <c r="CA521" s="74"/>
      <c r="CB521" s="74"/>
      <c r="CC521" s="74"/>
      <c r="CD521" s="74"/>
      <c r="CE521" s="74"/>
      <c r="CF521" s="74"/>
      <c r="CG521" s="74"/>
      <c r="CH521" s="74"/>
      <c r="CI521" s="74"/>
      <c r="CJ521" s="74"/>
      <c r="CK521" s="74"/>
      <c r="CL521" s="74"/>
      <c r="CM521" s="74"/>
      <c r="CN521" s="74"/>
      <c r="CO521" s="74"/>
      <c r="CP521" s="74"/>
      <c r="CQ521" s="74"/>
      <c r="CR521" s="74"/>
      <c r="CS521" s="74"/>
      <c r="CT521" s="74"/>
      <c r="CU521" s="74"/>
      <c r="CV521" s="74"/>
      <c r="CW521" s="74"/>
      <c r="CX521" s="74"/>
      <c r="CY521" s="74"/>
      <c r="CZ521" s="74"/>
      <c r="DA521" s="74"/>
      <c r="DB521" s="74"/>
      <c r="DC521" s="74"/>
    </row>
    <row r="522" spans="1:107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4"/>
      <c r="AU522" s="74"/>
      <c r="AV522" s="74"/>
      <c r="AW522" s="74"/>
      <c r="AX522" s="74"/>
      <c r="AY522" s="74"/>
      <c r="AZ522" s="74"/>
      <c r="BA522" s="74"/>
      <c r="BB522" s="74"/>
      <c r="BC522" s="74"/>
      <c r="BD522" s="74"/>
      <c r="BE522" s="74"/>
      <c r="BF522" s="74"/>
      <c r="BG522" s="74"/>
      <c r="BH522" s="74"/>
      <c r="BI522" s="74"/>
      <c r="BJ522" s="74"/>
      <c r="BK522" s="74"/>
      <c r="BL522" s="74"/>
      <c r="BM522" s="74"/>
      <c r="BN522" s="74"/>
      <c r="BO522" s="74"/>
      <c r="BP522" s="74"/>
      <c r="BQ522" s="74"/>
      <c r="BR522" s="74"/>
      <c r="BS522" s="74"/>
      <c r="BT522" s="74"/>
      <c r="BU522" s="74"/>
      <c r="BV522" s="74"/>
      <c r="BW522" s="74"/>
      <c r="BX522" s="74"/>
      <c r="BY522" s="74"/>
      <c r="BZ522" s="74"/>
      <c r="CA522" s="74"/>
      <c r="CB522" s="74"/>
      <c r="CC522" s="74"/>
      <c r="CD522" s="74"/>
      <c r="CE522" s="74"/>
      <c r="CF522" s="74"/>
      <c r="CG522" s="74"/>
      <c r="CH522" s="74"/>
      <c r="CI522" s="74"/>
      <c r="CJ522" s="74"/>
      <c r="CK522" s="74"/>
      <c r="CL522" s="74"/>
      <c r="CM522" s="74"/>
      <c r="CN522" s="74"/>
      <c r="CO522" s="74"/>
      <c r="CP522" s="74"/>
      <c r="CQ522" s="74"/>
      <c r="CR522" s="74"/>
      <c r="CS522" s="74"/>
      <c r="CT522" s="74"/>
      <c r="CU522" s="74"/>
      <c r="CV522" s="74"/>
      <c r="CW522" s="74"/>
      <c r="CX522" s="74"/>
      <c r="CY522" s="74"/>
      <c r="CZ522" s="74"/>
      <c r="DA522" s="74"/>
      <c r="DB522" s="74"/>
      <c r="DC522" s="74"/>
    </row>
    <row r="523" spans="1:107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4"/>
      <c r="AU523" s="74"/>
      <c r="AV523" s="74"/>
      <c r="AW523" s="74"/>
      <c r="AX523" s="74"/>
      <c r="AY523" s="74"/>
      <c r="AZ523" s="74"/>
      <c r="BA523" s="74"/>
      <c r="BB523" s="74"/>
      <c r="BC523" s="74"/>
      <c r="BD523" s="74"/>
      <c r="BE523" s="74"/>
      <c r="BF523" s="74"/>
      <c r="BG523" s="74"/>
      <c r="BH523" s="74"/>
      <c r="BI523" s="74"/>
      <c r="BJ523" s="74"/>
      <c r="BK523" s="74"/>
      <c r="BL523" s="74"/>
      <c r="BM523" s="74"/>
      <c r="BN523" s="74"/>
      <c r="BO523" s="74"/>
      <c r="BP523" s="74"/>
      <c r="BQ523" s="74"/>
      <c r="BR523" s="74"/>
      <c r="BS523" s="74"/>
      <c r="BT523" s="74"/>
      <c r="BU523" s="74"/>
      <c r="BV523" s="74"/>
      <c r="BW523" s="74"/>
      <c r="BX523" s="74"/>
      <c r="BY523" s="74"/>
      <c r="BZ523" s="74"/>
      <c r="CA523" s="74"/>
      <c r="CB523" s="74"/>
      <c r="CC523" s="74"/>
      <c r="CD523" s="74"/>
      <c r="CE523" s="74"/>
      <c r="CF523" s="74"/>
      <c r="CG523" s="74"/>
      <c r="CH523" s="74"/>
      <c r="CI523" s="74"/>
      <c r="CJ523" s="74"/>
      <c r="CK523" s="74"/>
      <c r="CL523" s="74"/>
      <c r="CM523" s="74"/>
      <c r="CN523" s="74"/>
      <c r="CO523" s="74"/>
      <c r="CP523" s="74"/>
      <c r="CQ523" s="74"/>
      <c r="CR523" s="74"/>
      <c r="CS523" s="74"/>
      <c r="CT523" s="74"/>
      <c r="CU523" s="74"/>
      <c r="CV523" s="74"/>
      <c r="CW523" s="74"/>
      <c r="CX523" s="74"/>
      <c r="CY523" s="74"/>
      <c r="CZ523" s="74"/>
      <c r="DA523" s="74"/>
      <c r="DB523" s="74"/>
      <c r="DC523" s="74"/>
    </row>
    <row r="524" spans="1:107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4"/>
      <c r="AU524" s="74"/>
      <c r="AV524" s="74"/>
      <c r="AW524" s="74"/>
      <c r="AX524" s="74"/>
      <c r="AY524" s="74"/>
      <c r="AZ524" s="74"/>
      <c r="BA524" s="74"/>
      <c r="BB524" s="74"/>
      <c r="BC524" s="74"/>
      <c r="BD524" s="74"/>
      <c r="BE524" s="74"/>
      <c r="BF524" s="74"/>
      <c r="BG524" s="74"/>
      <c r="BH524" s="74"/>
      <c r="BI524" s="74"/>
      <c r="BJ524" s="74"/>
      <c r="BK524" s="74"/>
      <c r="BL524" s="74"/>
      <c r="BM524" s="74"/>
      <c r="BN524" s="74"/>
      <c r="BO524" s="74"/>
      <c r="BP524" s="74"/>
      <c r="BQ524" s="74"/>
      <c r="BR524" s="74"/>
      <c r="BS524" s="74"/>
      <c r="BT524" s="74"/>
      <c r="BU524" s="74"/>
      <c r="BV524" s="74"/>
      <c r="BW524" s="74"/>
      <c r="BX524" s="74"/>
      <c r="BY524" s="74"/>
      <c r="BZ524" s="74"/>
      <c r="CA524" s="74"/>
      <c r="CB524" s="74"/>
      <c r="CC524" s="74"/>
      <c r="CD524" s="74"/>
      <c r="CE524" s="74"/>
      <c r="CF524" s="74"/>
      <c r="CG524" s="74"/>
      <c r="CH524" s="74"/>
      <c r="CI524" s="74"/>
      <c r="CJ524" s="74"/>
      <c r="CK524" s="74"/>
      <c r="CL524" s="74"/>
      <c r="CM524" s="74"/>
      <c r="CN524" s="74"/>
      <c r="CO524" s="74"/>
      <c r="CP524" s="74"/>
      <c r="CQ524" s="74"/>
      <c r="CR524" s="74"/>
      <c r="CS524" s="74"/>
      <c r="CT524" s="74"/>
      <c r="CU524" s="74"/>
      <c r="CV524" s="74"/>
      <c r="CW524" s="74"/>
      <c r="CX524" s="74"/>
      <c r="CY524" s="74"/>
      <c r="CZ524" s="74"/>
      <c r="DA524" s="74"/>
      <c r="DB524" s="74"/>
      <c r="DC524" s="74"/>
    </row>
    <row r="525" spans="1:107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4"/>
      <c r="AU525" s="74"/>
      <c r="AV525" s="74"/>
      <c r="AW525" s="74"/>
      <c r="AX525" s="74"/>
      <c r="AY525" s="74"/>
      <c r="AZ525" s="74"/>
      <c r="BA525" s="74"/>
      <c r="BB525" s="74"/>
      <c r="BC525" s="74"/>
      <c r="BD525" s="74"/>
      <c r="BE525" s="74"/>
      <c r="BF525" s="74"/>
      <c r="BG525" s="74"/>
      <c r="BH525" s="74"/>
      <c r="BI525" s="74"/>
      <c r="BJ525" s="74"/>
      <c r="BK525" s="74"/>
      <c r="BL525" s="74"/>
      <c r="BM525" s="74"/>
      <c r="BN525" s="74"/>
      <c r="BO525" s="74"/>
      <c r="BP525" s="74"/>
      <c r="BQ525" s="74"/>
      <c r="BR525" s="74"/>
      <c r="BS525" s="74"/>
      <c r="BT525" s="74"/>
      <c r="BU525" s="74"/>
      <c r="BV525" s="74"/>
      <c r="BW525" s="74"/>
      <c r="BX525" s="74"/>
      <c r="BY525" s="74"/>
      <c r="BZ525" s="74"/>
      <c r="CA525" s="74"/>
      <c r="CB525" s="74"/>
      <c r="CC525" s="74"/>
      <c r="CD525" s="74"/>
      <c r="CE525" s="74"/>
      <c r="CF525" s="74"/>
      <c r="CG525" s="74"/>
      <c r="CH525" s="74"/>
      <c r="CI525" s="74"/>
      <c r="CJ525" s="74"/>
      <c r="CK525" s="74"/>
      <c r="CL525" s="74"/>
      <c r="CM525" s="74"/>
      <c r="CN525" s="74"/>
      <c r="CO525" s="74"/>
      <c r="CP525" s="74"/>
      <c r="CQ525" s="74"/>
      <c r="CR525" s="74"/>
      <c r="CS525" s="74"/>
      <c r="CT525" s="74"/>
      <c r="CU525" s="74"/>
      <c r="CV525" s="74"/>
      <c r="CW525" s="74"/>
      <c r="CX525" s="74"/>
      <c r="CY525" s="74"/>
      <c r="CZ525" s="74"/>
      <c r="DA525" s="74"/>
      <c r="DB525" s="74"/>
      <c r="DC525" s="74"/>
    </row>
    <row r="526" spans="1:107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4"/>
      <c r="AU526" s="74"/>
      <c r="AV526" s="74"/>
      <c r="AW526" s="74"/>
      <c r="AX526" s="74"/>
      <c r="AY526" s="74"/>
      <c r="AZ526" s="74"/>
      <c r="BA526" s="74"/>
      <c r="BB526" s="74"/>
      <c r="BC526" s="74"/>
      <c r="BD526" s="74"/>
      <c r="BE526" s="74"/>
      <c r="BF526" s="74"/>
      <c r="BG526" s="74"/>
      <c r="BH526" s="74"/>
      <c r="BI526" s="74"/>
      <c r="BJ526" s="74"/>
      <c r="BK526" s="74"/>
      <c r="BL526" s="74"/>
      <c r="BM526" s="74"/>
      <c r="BN526" s="74"/>
      <c r="BO526" s="74"/>
      <c r="BP526" s="74"/>
      <c r="BQ526" s="74"/>
      <c r="BR526" s="74"/>
      <c r="BS526" s="74"/>
      <c r="BT526" s="74"/>
      <c r="BU526" s="74"/>
      <c r="BV526" s="74"/>
      <c r="BW526" s="74"/>
      <c r="BX526" s="74"/>
      <c r="BY526" s="74"/>
      <c r="BZ526" s="74"/>
      <c r="CA526" s="74"/>
      <c r="CB526" s="74"/>
      <c r="CC526" s="74"/>
      <c r="CD526" s="74"/>
      <c r="CE526" s="74"/>
      <c r="CF526" s="74"/>
      <c r="CG526" s="74"/>
      <c r="CH526" s="74"/>
      <c r="CI526" s="74"/>
      <c r="CJ526" s="74"/>
      <c r="CK526" s="74"/>
      <c r="CL526" s="74"/>
      <c r="CM526" s="74"/>
      <c r="CN526" s="74"/>
      <c r="CO526" s="74"/>
      <c r="CP526" s="74"/>
      <c r="CQ526" s="74"/>
      <c r="CR526" s="74"/>
      <c r="CS526" s="74"/>
      <c r="CT526" s="74"/>
      <c r="CU526" s="74"/>
      <c r="CV526" s="74"/>
      <c r="CW526" s="74"/>
      <c r="CX526" s="74"/>
      <c r="CY526" s="74"/>
      <c r="CZ526" s="74"/>
      <c r="DA526" s="74"/>
      <c r="DB526" s="74"/>
      <c r="DC526" s="74"/>
    </row>
    <row r="527" spans="1:107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U527" s="74"/>
      <c r="AV527" s="74"/>
      <c r="AW527" s="74"/>
      <c r="AX527" s="74"/>
      <c r="AY527" s="74"/>
      <c r="AZ527" s="74"/>
      <c r="BA527" s="74"/>
      <c r="BB527" s="74"/>
      <c r="BC527" s="74"/>
      <c r="BD527" s="74"/>
      <c r="BE527" s="74"/>
      <c r="BF527" s="74"/>
      <c r="BG527" s="74"/>
      <c r="BH527" s="74"/>
      <c r="BI527" s="74"/>
      <c r="BJ527" s="74"/>
      <c r="BK527" s="74"/>
      <c r="BL527" s="74"/>
      <c r="BM527" s="74"/>
      <c r="BN527" s="74"/>
      <c r="BO527" s="74"/>
      <c r="BP527" s="74"/>
      <c r="BQ527" s="74"/>
      <c r="BR527" s="74"/>
      <c r="BS527" s="74"/>
      <c r="BT527" s="74"/>
      <c r="BU527" s="74"/>
      <c r="BV527" s="74"/>
      <c r="BW527" s="74"/>
      <c r="BX527" s="74"/>
      <c r="BY527" s="74"/>
      <c r="BZ527" s="74"/>
      <c r="CA527" s="74"/>
      <c r="CB527" s="74"/>
      <c r="CC527" s="74"/>
      <c r="CD527" s="74"/>
      <c r="CE527" s="74"/>
      <c r="CF527" s="74"/>
      <c r="CG527" s="74"/>
      <c r="CH527" s="74"/>
      <c r="CI527" s="74"/>
      <c r="CJ527" s="74"/>
      <c r="CK527" s="74"/>
      <c r="CL527" s="74"/>
      <c r="CM527" s="74"/>
      <c r="CN527" s="74"/>
      <c r="CO527" s="74"/>
      <c r="CP527" s="74"/>
      <c r="CQ527" s="74"/>
      <c r="CR527" s="74"/>
      <c r="CS527" s="74"/>
      <c r="CT527" s="74"/>
      <c r="CU527" s="74"/>
      <c r="CV527" s="74"/>
      <c r="CW527" s="74"/>
      <c r="CX527" s="74"/>
      <c r="CY527" s="74"/>
      <c r="CZ527" s="74"/>
      <c r="DA527" s="74"/>
      <c r="DB527" s="74"/>
      <c r="DC527" s="74"/>
    </row>
    <row r="528" spans="1:107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4"/>
      <c r="AU528" s="74"/>
      <c r="AV528" s="74"/>
      <c r="AW528" s="74"/>
      <c r="AX528" s="74"/>
      <c r="AY528" s="74"/>
      <c r="AZ528" s="74"/>
      <c r="BA528" s="74"/>
      <c r="BB528" s="74"/>
      <c r="BC528" s="74"/>
      <c r="BD528" s="74"/>
      <c r="BE528" s="74"/>
      <c r="BF528" s="74"/>
      <c r="BG528" s="74"/>
      <c r="BH528" s="74"/>
      <c r="BI528" s="74"/>
      <c r="BJ528" s="74"/>
      <c r="BK528" s="74"/>
      <c r="BL528" s="74"/>
      <c r="BM528" s="74"/>
      <c r="BN528" s="74"/>
      <c r="BO528" s="74"/>
      <c r="BP528" s="74"/>
      <c r="BQ528" s="74"/>
      <c r="BR528" s="74"/>
      <c r="BS528" s="74"/>
      <c r="BT528" s="74"/>
      <c r="BU528" s="74"/>
      <c r="BV528" s="74"/>
      <c r="BW528" s="74"/>
      <c r="BX528" s="74"/>
      <c r="BY528" s="74"/>
      <c r="BZ528" s="74"/>
      <c r="CA528" s="74"/>
      <c r="CB528" s="74"/>
      <c r="CC528" s="74"/>
      <c r="CD528" s="74"/>
      <c r="CE528" s="74"/>
      <c r="CF528" s="74"/>
      <c r="CG528" s="74"/>
      <c r="CH528" s="74"/>
      <c r="CI528" s="74"/>
      <c r="CJ528" s="74"/>
      <c r="CK528" s="74"/>
      <c r="CL528" s="74"/>
      <c r="CM528" s="74"/>
      <c r="CN528" s="74"/>
      <c r="CO528" s="74"/>
      <c r="CP528" s="74"/>
      <c r="CQ528" s="74"/>
      <c r="CR528" s="74"/>
      <c r="CS528" s="74"/>
      <c r="CT528" s="74"/>
      <c r="CU528" s="74"/>
      <c r="CV528" s="74"/>
      <c r="CW528" s="74"/>
      <c r="CX528" s="74"/>
      <c r="CY528" s="74"/>
      <c r="CZ528" s="74"/>
      <c r="DA528" s="74"/>
      <c r="DB528" s="74"/>
      <c r="DC528" s="74"/>
    </row>
    <row r="529" spans="1:107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4"/>
      <c r="AU529" s="74"/>
      <c r="AV529" s="74"/>
      <c r="AW529" s="74"/>
      <c r="AX529" s="74"/>
      <c r="AY529" s="74"/>
      <c r="AZ529" s="74"/>
      <c r="BA529" s="74"/>
      <c r="BB529" s="74"/>
      <c r="BC529" s="74"/>
      <c r="BD529" s="74"/>
      <c r="BE529" s="74"/>
      <c r="BF529" s="74"/>
      <c r="BG529" s="74"/>
      <c r="BH529" s="74"/>
      <c r="BI529" s="74"/>
      <c r="BJ529" s="74"/>
      <c r="BK529" s="74"/>
      <c r="BL529" s="74"/>
      <c r="BM529" s="74"/>
      <c r="BN529" s="74"/>
      <c r="BO529" s="74"/>
      <c r="BP529" s="74"/>
      <c r="BQ529" s="74"/>
      <c r="BR529" s="74"/>
      <c r="BS529" s="74"/>
      <c r="BT529" s="74"/>
      <c r="BU529" s="74"/>
      <c r="BV529" s="74"/>
      <c r="BW529" s="74"/>
      <c r="BX529" s="74"/>
      <c r="BY529" s="74"/>
      <c r="BZ529" s="74"/>
      <c r="CA529" s="74"/>
      <c r="CB529" s="74"/>
      <c r="CC529" s="74"/>
      <c r="CD529" s="74"/>
      <c r="CE529" s="74"/>
      <c r="CF529" s="74"/>
      <c r="CG529" s="74"/>
      <c r="CH529" s="74"/>
      <c r="CI529" s="74"/>
      <c r="CJ529" s="74"/>
      <c r="CK529" s="74"/>
      <c r="CL529" s="74"/>
      <c r="CM529" s="74"/>
      <c r="CN529" s="74"/>
      <c r="CO529" s="74"/>
      <c r="CP529" s="74"/>
      <c r="CQ529" s="74"/>
      <c r="CR529" s="74"/>
      <c r="CS529" s="74"/>
      <c r="CT529" s="74"/>
      <c r="CU529" s="74"/>
      <c r="CV529" s="74"/>
      <c r="CW529" s="74"/>
      <c r="CX529" s="74"/>
      <c r="CY529" s="74"/>
      <c r="CZ529" s="74"/>
      <c r="DA529" s="74"/>
      <c r="DB529" s="74"/>
      <c r="DC529" s="74"/>
    </row>
    <row r="530" spans="1:107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4"/>
      <c r="AU530" s="74"/>
      <c r="AV530" s="74"/>
      <c r="AW530" s="74"/>
      <c r="AX530" s="74"/>
      <c r="AY530" s="74"/>
      <c r="AZ530" s="74"/>
      <c r="BA530" s="74"/>
      <c r="BB530" s="74"/>
      <c r="BC530" s="74"/>
      <c r="BD530" s="74"/>
      <c r="BE530" s="74"/>
      <c r="BF530" s="74"/>
      <c r="BG530" s="74"/>
      <c r="BH530" s="74"/>
      <c r="BI530" s="74"/>
      <c r="BJ530" s="74"/>
      <c r="BK530" s="74"/>
      <c r="BL530" s="74"/>
      <c r="BM530" s="74"/>
      <c r="BN530" s="74"/>
      <c r="BO530" s="74"/>
      <c r="BP530" s="74"/>
      <c r="BQ530" s="74"/>
      <c r="BR530" s="74"/>
      <c r="BS530" s="74"/>
      <c r="BT530" s="74"/>
      <c r="BU530" s="74"/>
      <c r="BV530" s="74"/>
      <c r="BW530" s="74"/>
      <c r="BX530" s="74"/>
      <c r="BY530" s="74"/>
      <c r="BZ530" s="74"/>
      <c r="CA530" s="74"/>
      <c r="CB530" s="74"/>
      <c r="CC530" s="74"/>
      <c r="CD530" s="74"/>
      <c r="CE530" s="74"/>
      <c r="CF530" s="74"/>
      <c r="CG530" s="74"/>
      <c r="CH530" s="74"/>
      <c r="CI530" s="74"/>
      <c r="CJ530" s="74"/>
      <c r="CK530" s="74"/>
      <c r="CL530" s="74"/>
      <c r="CM530" s="74"/>
      <c r="CN530" s="74"/>
      <c r="CO530" s="74"/>
      <c r="CP530" s="74"/>
      <c r="CQ530" s="74"/>
      <c r="CR530" s="74"/>
      <c r="CS530" s="74"/>
      <c r="CT530" s="74"/>
      <c r="CU530" s="74"/>
      <c r="CV530" s="74"/>
      <c r="CW530" s="74"/>
      <c r="CX530" s="74"/>
      <c r="CY530" s="74"/>
      <c r="CZ530" s="74"/>
      <c r="DA530" s="74"/>
      <c r="DB530" s="74"/>
      <c r="DC530" s="74"/>
    </row>
    <row r="531" spans="1:107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4"/>
      <c r="AU531" s="74"/>
      <c r="AV531" s="74"/>
      <c r="AW531" s="74"/>
      <c r="AX531" s="74"/>
      <c r="AY531" s="74"/>
      <c r="AZ531" s="74"/>
      <c r="BA531" s="74"/>
      <c r="BB531" s="74"/>
      <c r="BC531" s="74"/>
      <c r="BD531" s="74"/>
      <c r="BE531" s="74"/>
      <c r="BF531" s="74"/>
      <c r="BG531" s="74"/>
      <c r="BH531" s="74"/>
      <c r="BI531" s="74"/>
      <c r="BJ531" s="74"/>
      <c r="BK531" s="74"/>
      <c r="BL531" s="74"/>
      <c r="BM531" s="74"/>
      <c r="BN531" s="74"/>
      <c r="BO531" s="74"/>
      <c r="BP531" s="74"/>
      <c r="BQ531" s="74"/>
      <c r="BR531" s="74"/>
      <c r="BS531" s="74"/>
      <c r="BT531" s="74"/>
      <c r="BU531" s="74"/>
      <c r="BV531" s="74"/>
      <c r="BW531" s="74"/>
      <c r="BX531" s="74"/>
      <c r="BY531" s="74"/>
      <c r="BZ531" s="74"/>
      <c r="CA531" s="74"/>
      <c r="CB531" s="74"/>
      <c r="CC531" s="74"/>
      <c r="CD531" s="74"/>
      <c r="CE531" s="74"/>
      <c r="CF531" s="74"/>
      <c r="CG531" s="74"/>
      <c r="CH531" s="74"/>
      <c r="CI531" s="74"/>
      <c r="CJ531" s="74"/>
      <c r="CK531" s="74"/>
      <c r="CL531" s="74"/>
      <c r="CM531" s="74"/>
      <c r="CN531" s="74"/>
      <c r="CO531" s="74"/>
      <c r="CP531" s="74"/>
      <c r="CQ531" s="74"/>
      <c r="CR531" s="74"/>
      <c r="CS531" s="74"/>
      <c r="CT531" s="74"/>
      <c r="CU531" s="74"/>
      <c r="CV531" s="74"/>
      <c r="CW531" s="74"/>
      <c r="CX531" s="74"/>
      <c r="CY531" s="74"/>
      <c r="CZ531" s="74"/>
      <c r="DA531" s="74"/>
      <c r="DB531" s="74"/>
      <c r="DC531" s="74"/>
    </row>
    <row r="532" spans="1:107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4"/>
      <c r="AU532" s="74"/>
      <c r="AV532" s="74"/>
      <c r="AW532" s="74"/>
      <c r="AX532" s="74"/>
      <c r="AY532" s="74"/>
      <c r="AZ532" s="74"/>
      <c r="BA532" s="74"/>
      <c r="BB532" s="74"/>
      <c r="BC532" s="74"/>
      <c r="BD532" s="74"/>
      <c r="BE532" s="74"/>
      <c r="BF532" s="74"/>
      <c r="BG532" s="74"/>
      <c r="BH532" s="74"/>
      <c r="BI532" s="74"/>
      <c r="BJ532" s="74"/>
      <c r="BK532" s="74"/>
      <c r="BL532" s="74"/>
      <c r="BM532" s="74"/>
      <c r="BN532" s="74"/>
      <c r="BO532" s="74"/>
      <c r="BP532" s="74"/>
      <c r="BQ532" s="74"/>
      <c r="BR532" s="74"/>
      <c r="BS532" s="74"/>
      <c r="BT532" s="74"/>
      <c r="BU532" s="74"/>
      <c r="BV532" s="74"/>
      <c r="BW532" s="74"/>
      <c r="BX532" s="74"/>
      <c r="BY532" s="74"/>
      <c r="BZ532" s="74"/>
      <c r="CA532" s="74"/>
      <c r="CB532" s="74"/>
      <c r="CC532" s="74"/>
      <c r="CD532" s="74"/>
      <c r="CE532" s="74"/>
      <c r="CF532" s="74"/>
      <c r="CG532" s="74"/>
      <c r="CH532" s="74"/>
      <c r="CI532" s="74"/>
      <c r="CJ532" s="74"/>
      <c r="CK532" s="74"/>
      <c r="CL532" s="74"/>
      <c r="CM532" s="74"/>
      <c r="CN532" s="74"/>
      <c r="CO532" s="74"/>
      <c r="CP532" s="74"/>
      <c r="CQ532" s="74"/>
      <c r="CR532" s="74"/>
      <c r="CS532" s="74"/>
      <c r="CT532" s="74"/>
      <c r="CU532" s="74"/>
      <c r="CV532" s="74"/>
      <c r="CW532" s="74"/>
      <c r="CX532" s="74"/>
      <c r="CY532" s="74"/>
      <c r="CZ532" s="74"/>
      <c r="DA532" s="74"/>
      <c r="DB532" s="74"/>
      <c r="DC532" s="74"/>
    </row>
    <row r="533" spans="1:107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4"/>
      <c r="AU533" s="74"/>
      <c r="AV533" s="74"/>
      <c r="AW533" s="74"/>
      <c r="AX533" s="74"/>
      <c r="AY533" s="74"/>
      <c r="AZ533" s="74"/>
      <c r="BA533" s="74"/>
      <c r="BB533" s="74"/>
      <c r="BC533" s="74"/>
      <c r="BD533" s="74"/>
      <c r="BE533" s="74"/>
      <c r="BF533" s="74"/>
      <c r="BG533" s="74"/>
      <c r="BH533" s="74"/>
      <c r="BI533" s="74"/>
      <c r="BJ533" s="74"/>
      <c r="BK533" s="74"/>
      <c r="BL533" s="74"/>
      <c r="BM533" s="74"/>
      <c r="BN533" s="74"/>
      <c r="BO533" s="74"/>
      <c r="BP533" s="74"/>
      <c r="BQ533" s="74"/>
      <c r="BR533" s="74"/>
      <c r="BS533" s="74"/>
      <c r="BT533" s="74"/>
      <c r="BU533" s="74"/>
      <c r="BV533" s="74"/>
      <c r="BW533" s="74"/>
      <c r="BX533" s="74"/>
      <c r="BY533" s="74"/>
      <c r="BZ533" s="74"/>
      <c r="CA533" s="74"/>
      <c r="CB533" s="74"/>
      <c r="CC533" s="74"/>
      <c r="CD533" s="74"/>
      <c r="CE533" s="74"/>
      <c r="CF533" s="74"/>
      <c r="CG533" s="74"/>
      <c r="CH533" s="74"/>
      <c r="CI533" s="74"/>
      <c r="CJ533" s="74"/>
      <c r="CK533" s="74"/>
      <c r="CL533" s="74"/>
      <c r="CM533" s="74"/>
      <c r="CN533" s="74"/>
      <c r="CO533" s="74"/>
      <c r="CP533" s="74"/>
      <c r="CQ533" s="74"/>
      <c r="CR533" s="74"/>
      <c r="CS533" s="74"/>
      <c r="CT533" s="74"/>
      <c r="CU533" s="74"/>
      <c r="CV533" s="74"/>
      <c r="CW533" s="74"/>
      <c r="CX533" s="74"/>
      <c r="CY533" s="74"/>
      <c r="CZ533" s="74"/>
      <c r="DA533" s="74"/>
      <c r="DB533" s="74"/>
      <c r="DC533" s="74"/>
    </row>
    <row r="534" spans="1:107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4"/>
      <c r="AU534" s="74"/>
      <c r="AV534" s="74"/>
      <c r="AW534" s="74"/>
      <c r="AX534" s="74"/>
      <c r="AY534" s="74"/>
      <c r="AZ534" s="74"/>
      <c r="BA534" s="74"/>
      <c r="BB534" s="74"/>
      <c r="BC534" s="74"/>
      <c r="BD534" s="74"/>
      <c r="BE534" s="74"/>
      <c r="BF534" s="74"/>
      <c r="BG534" s="74"/>
      <c r="BH534" s="74"/>
      <c r="BI534" s="74"/>
      <c r="BJ534" s="74"/>
      <c r="BK534" s="74"/>
      <c r="BL534" s="74"/>
      <c r="BM534" s="74"/>
      <c r="BN534" s="74"/>
      <c r="BO534" s="74"/>
      <c r="BP534" s="74"/>
      <c r="BQ534" s="74"/>
      <c r="BR534" s="74"/>
      <c r="BS534" s="74"/>
      <c r="BT534" s="74"/>
      <c r="BU534" s="74"/>
      <c r="BV534" s="74"/>
      <c r="BW534" s="74"/>
      <c r="BX534" s="74"/>
      <c r="BY534" s="74"/>
      <c r="BZ534" s="74"/>
      <c r="CA534" s="74"/>
      <c r="CB534" s="74"/>
      <c r="CC534" s="74"/>
      <c r="CD534" s="74"/>
      <c r="CE534" s="74"/>
      <c r="CF534" s="74"/>
      <c r="CG534" s="74"/>
      <c r="CH534" s="74"/>
      <c r="CI534" s="74"/>
      <c r="CJ534" s="74"/>
      <c r="CK534" s="74"/>
      <c r="CL534" s="74"/>
      <c r="CM534" s="74"/>
      <c r="CN534" s="74"/>
      <c r="CO534" s="74"/>
      <c r="CP534" s="74"/>
      <c r="CQ534" s="74"/>
      <c r="CR534" s="74"/>
      <c r="CS534" s="74"/>
      <c r="CT534" s="74"/>
      <c r="CU534" s="74"/>
      <c r="CV534" s="74"/>
      <c r="CW534" s="74"/>
      <c r="CX534" s="74"/>
      <c r="CY534" s="74"/>
      <c r="CZ534" s="74"/>
      <c r="DA534" s="74"/>
      <c r="DB534" s="74"/>
      <c r="DC534" s="74"/>
    </row>
    <row r="535" spans="1:107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  <c r="BD535" s="74"/>
      <c r="BE535" s="74"/>
      <c r="BF535" s="74"/>
      <c r="BG535" s="74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BV535" s="74"/>
      <c r="BW535" s="74"/>
      <c r="BX535" s="74"/>
      <c r="BY535" s="74"/>
      <c r="BZ535" s="74"/>
      <c r="CA535" s="74"/>
      <c r="CB535" s="74"/>
      <c r="CC535" s="74"/>
      <c r="CD535" s="74"/>
      <c r="CE535" s="74"/>
      <c r="CF535" s="74"/>
      <c r="CG535" s="74"/>
      <c r="CH535" s="74"/>
      <c r="CI535" s="74"/>
      <c r="CJ535" s="74"/>
      <c r="CK535" s="74"/>
      <c r="CL535" s="74"/>
      <c r="CM535" s="74"/>
      <c r="CN535" s="74"/>
      <c r="CO535" s="74"/>
      <c r="CP535" s="74"/>
      <c r="CQ535" s="74"/>
      <c r="CR535" s="74"/>
      <c r="CS535" s="74"/>
      <c r="CT535" s="74"/>
      <c r="CU535" s="74"/>
      <c r="CV535" s="74"/>
      <c r="CW535" s="74"/>
      <c r="CX535" s="74"/>
      <c r="CY535" s="74"/>
      <c r="CZ535" s="74"/>
      <c r="DA535" s="74"/>
      <c r="DB535" s="74"/>
      <c r="DC535" s="74"/>
    </row>
    <row r="536" spans="1:107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  <c r="BD536" s="74"/>
      <c r="BE536" s="74"/>
      <c r="BF536" s="74"/>
      <c r="BG536" s="74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BV536" s="74"/>
      <c r="BW536" s="74"/>
      <c r="BX536" s="74"/>
      <c r="BY536" s="74"/>
      <c r="BZ536" s="74"/>
      <c r="CA536" s="74"/>
      <c r="CB536" s="74"/>
      <c r="CC536" s="74"/>
      <c r="CD536" s="74"/>
      <c r="CE536" s="74"/>
      <c r="CF536" s="74"/>
      <c r="CG536" s="74"/>
      <c r="CH536" s="74"/>
      <c r="CI536" s="74"/>
      <c r="CJ536" s="74"/>
      <c r="CK536" s="74"/>
      <c r="CL536" s="74"/>
      <c r="CM536" s="74"/>
      <c r="CN536" s="74"/>
      <c r="CO536" s="74"/>
      <c r="CP536" s="74"/>
      <c r="CQ536" s="74"/>
      <c r="CR536" s="74"/>
      <c r="CS536" s="74"/>
      <c r="CT536" s="74"/>
      <c r="CU536" s="74"/>
      <c r="CV536" s="74"/>
      <c r="CW536" s="74"/>
      <c r="CX536" s="74"/>
      <c r="CY536" s="74"/>
      <c r="CZ536" s="74"/>
      <c r="DA536" s="74"/>
      <c r="DB536" s="74"/>
      <c r="DC536" s="74"/>
    </row>
    <row r="537" spans="1:107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4"/>
      <c r="AT537" s="74"/>
      <c r="AU537" s="74"/>
      <c r="AV537" s="74"/>
      <c r="AW537" s="74"/>
      <c r="AX537" s="74"/>
      <c r="AY537" s="74"/>
      <c r="AZ537" s="74"/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BV537" s="74"/>
      <c r="BW537" s="74"/>
      <c r="BX537" s="74"/>
      <c r="BY537" s="74"/>
      <c r="BZ537" s="74"/>
      <c r="CA537" s="74"/>
      <c r="CB537" s="74"/>
      <c r="CC537" s="74"/>
      <c r="CD537" s="74"/>
      <c r="CE537" s="74"/>
      <c r="CF537" s="74"/>
      <c r="CG537" s="74"/>
      <c r="CH537" s="74"/>
      <c r="CI537" s="74"/>
      <c r="CJ537" s="74"/>
      <c r="CK537" s="74"/>
      <c r="CL537" s="74"/>
      <c r="CM537" s="74"/>
      <c r="CN537" s="74"/>
      <c r="CO537" s="74"/>
      <c r="CP537" s="74"/>
      <c r="CQ537" s="74"/>
      <c r="CR537" s="74"/>
      <c r="CS537" s="74"/>
      <c r="CT537" s="74"/>
      <c r="CU537" s="74"/>
      <c r="CV537" s="74"/>
      <c r="CW537" s="74"/>
      <c r="CX537" s="74"/>
      <c r="CY537" s="74"/>
      <c r="CZ537" s="74"/>
      <c r="DA537" s="74"/>
      <c r="DB537" s="74"/>
      <c r="DC537" s="74"/>
    </row>
    <row r="538" spans="1:107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4"/>
      <c r="AT538" s="74"/>
      <c r="AU538" s="74"/>
      <c r="AV538" s="74"/>
      <c r="AW538" s="74"/>
      <c r="AX538" s="74"/>
      <c r="AY538" s="74"/>
      <c r="AZ538" s="74"/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BV538" s="74"/>
      <c r="BW538" s="74"/>
      <c r="BX538" s="74"/>
      <c r="BY538" s="74"/>
      <c r="BZ538" s="74"/>
      <c r="CA538" s="74"/>
      <c r="CB538" s="74"/>
      <c r="CC538" s="74"/>
      <c r="CD538" s="74"/>
      <c r="CE538" s="74"/>
      <c r="CF538" s="74"/>
      <c r="CG538" s="74"/>
      <c r="CH538" s="74"/>
      <c r="CI538" s="74"/>
      <c r="CJ538" s="74"/>
      <c r="CK538" s="74"/>
      <c r="CL538" s="74"/>
      <c r="CM538" s="74"/>
      <c r="CN538" s="74"/>
      <c r="CO538" s="74"/>
      <c r="CP538" s="74"/>
      <c r="CQ538" s="74"/>
      <c r="CR538" s="74"/>
      <c r="CS538" s="74"/>
      <c r="CT538" s="74"/>
      <c r="CU538" s="74"/>
      <c r="CV538" s="74"/>
      <c r="CW538" s="74"/>
      <c r="CX538" s="74"/>
      <c r="CY538" s="74"/>
      <c r="CZ538" s="74"/>
      <c r="DA538" s="74"/>
      <c r="DB538" s="74"/>
      <c r="DC538" s="74"/>
    </row>
    <row r="539" spans="1:107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U539" s="74"/>
      <c r="AV539" s="74"/>
      <c r="AW539" s="74"/>
      <c r="AX539" s="74"/>
      <c r="AY539" s="74"/>
      <c r="AZ539" s="74"/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BV539" s="74"/>
      <c r="BW539" s="74"/>
      <c r="BX539" s="74"/>
      <c r="BY539" s="74"/>
      <c r="BZ539" s="74"/>
      <c r="CA539" s="74"/>
      <c r="CB539" s="74"/>
      <c r="CC539" s="74"/>
      <c r="CD539" s="74"/>
      <c r="CE539" s="74"/>
      <c r="CF539" s="74"/>
      <c r="CG539" s="74"/>
      <c r="CH539" s="74"/>
      <c r="CI539" s="74"/>
      <c r="CJ539" s="74"/>
      <c r="CK539" s="74"/>
      <c r="CL539" s="74"/>
      <c r="CM539" s="74"/>
      <c r="CN539" s="74"/>
      <c r="CO539" s="74"/>
      <c r="CP539" s="74"/>
      <c r="CQ539" s="74"/>
      <c r="CR539" s="74"/>
      <c r="CS539" s="74"/>
      <c r="CT539" s="74"/>
      <c r="CU539" s="74"/>
      <c r="CV539" s="74"/>
      <c r="CW539" s="74"/>
      <c r="CX539" s="74"/>
      <c r="CY539" s="74"/>
      <c r="CZ539" s="74"/>
      <c r="DA539" s="74"/>
      <c r="DB539" s="74"/>
      <c r="DC539" s="74"/>
    </row>
    <row r="540" spans="1:107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  <c r="AV540" s="74"/>
      <c r="AW540" s="74"/>
      <c r="AX540" s="74"/>
      <c r="AY540" s="74"/>
      <c r="AZ540" s="74"/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BV540" s="74"/>
      <c r="BW540" s="74"/>
      <c r="BX540" s="74"/>
      <c r="BY540" s="74"/>
      <c r="BZ540" s="74"/>
      <c r="CA540" s="74"/>
      <c r="CB540" s="74"/>
      <c r="CC540" s="74"/>
      <c r="CD540" s="74"/>
      <c r="CE540" s="74"/>
      <c r="CF540" s="74"/>
      <c r="CG540" s="74"/>
      <c r="CH540" s="74"/>
      <c r="CI540" s="74"/>
      <c r="CJ540" s="74"/>
      <c r="CK540" s="74"/>
      <c r="CL540" s="74"/>
      <c r="CM540" s="74"/>
      <c r="CN540" s="74"/>
      <c r="CO540" s="74"/>
      <c r="CP540" s="74"/>
      <c r="CQ540" s="74"/>
      <c r="CR540" s="74"/>
      <c r="CS540" s="74"/>
      <c r="CT540" s="74"/>
      <c r="CU540" s="74"/>
      <c r="CV540" s="74"/>
      <c r="CW540" s="74"/>
      <c r="CX540" s="74"/>
      <c r="CY540" s="74"/>
      <c r="CZ540" s="74"/>
      <c r="DA540" s="74"/>
      <c r="DB540" s="74"/>
      <c r="DC540" s="74"/>
    </row>
    <row r="541" spans="1:107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U541" s="74"/>
      <c r="AV541" s="74"/>
      <c r="AW541" s="74"/>
      <c r="AX541" s="74"/>
      <c r="AY541" s="74"/>
      <c r="AZ541" s="74"/>
      <c r="BA541" s="74"/>
      <c r="BB541" s="74"/>
      <c r="BC541" s="74"/>
      <c r="BD541" s="74"/>
      <c r="BE541" s="74"/>
      <c r="BF541" s="74"/>
      <c r="BG541" s="74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BV541" s="74"/>
      <c r="BW541" s="74"/>
      <c r="BX541" s="74"/>
      <c r="BY541" s="74"/>
      <c r="BZ541" s="74"/>
      <c r="CA541" s="74"/>
      <c r="CB541" s="74"/>
      <c r="CC541" s="74"/>
      <c r="CD541" s="74"/>
      <c r="CE541" s="74"/>
      <c r="CF541" s="74"/>
      <c r="CG541" s="74"/>
      <c r="CH541" s="74"/>
      <c r="CI541" s="74"/>
      <c r="CJ541" s="74"/>
      <c r="CK541" s="74"/>
      <c r="CL541" s="74"/>
      <c r="CM541" s="74"/>
      <c r="CN541" s="74"/>
      <c r="CO541" s="74"/>
      <c r="CP541" s="74"/>
      <c r="CQ541" s="74"/>
      <c r="CR541" s="74"/>
      <c r="CS541" s="74"/>
      <c r="CT541" s="74"/>
      <c r="CU541" s="74"/>
      <c r="CV541" s="74"/>
      <c r="CW541" s="74"/>
      <c r="CX541" s="74"/>
      <c r="CY541" s="74"/>
      <c r="CZ541" s="74"/>
      <c r="DA541" s="74"/>
      <c r="DB541" s="74"/>
      <c r="DC541" s="74"/>
    </row>
    <row r="542" spans="1:107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U542" s="74"/>
      <c r="AV542" s="74"/>
      <c r="AW542" s="74"/>
      <c r="AX542" s="74"/>
      <c r="AY542" s="74"/>
      <c r="AZ542" s="74"/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BV542" s="74"/>
      <c r="BW542" s="74"/>
      <c r="BX542" s="74"/>
      <c r="BY542" s="74"/>
      <c r="BZ542" s="74"/>
      <c r="CA542" s="74"/>
      <c r="CB542" s="74"/>
      <c r="CC542" s="74"/>
      <c r="CD542" s="74"/>
      <c r="CE542" s="74"/>
      <c r="CF542" s="74"/>
      <c r="CG542" s="74"/>
      <c r="CH542" s="74"/>
      <c r="CI542" s="74"/>
      <c r="CJ542" s="74"/>
      <c r="CK542" s="74"/>
      <c r="CL542" s="74"/>
      <c r="CM542" s="74"/>
      <c r="CN542" s="74"/>
      <c r="CO542" s="74"/>
      <c r="CP542" s="74"/>
      <c r="CQ542" s="74"/>
      <c r="CR542" s="74"/>
      <c r="CS542" s="74"/>
      <c r="CT542" s="74"/>
      <c r="CU542" s="74"/>
      <c r="CV542" s="74"/>
      <c r="CW542" s="74"/>
      <c r="CX542" s="74"/>
      <c r="CY542" s="74"/>
      <c r="CZ542" s="74"/>
      <c r="DA542" s="74"/>
      <c r="DB542" s="74"/>
      <c r="DC542" s="74"/>
    </row>
    <row r="543" spans="1:107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U543" s="74"/>
      <c r="AV543" s="74"/>
      <c r="AW543" s="74"/>
      <c r="AX543" s="74"/>
      <c r="AY543" s="74"/>
      <c r="AZ543" s="74"/>
      <c r="BA543" s="74"/>
      <c r="BB543" s="74"/>
      <c r="BC543" s="74"/>
      <c r="BD543" s="74"/>
      <c r="BE543" s="74"/>
      <c r="BF543" s="74"/>
      <c r="BG543" s="74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BV543" s="74"/>
      <c r="BW543" s="74"/>
      <c r="BX543" s="74"/>
      <c r="BY543" s="74"/>
      <c r="BZ543" s="74"/>
      <c r="CA543" s="74"/>
      <c r="CB543" s="74"/>
      <c r="CC543" s="74"/>
      <c r="CD543" s="74"/>
      <c r="CE543" s="74"/>
      <c r="CF543" s="74"/>
      <c r="CG543" s="74"/>
      <c r="CH543" s="74"/>
      <c r="CI543" s="74"/>
      <c r="CJ543" s="74"/>
      <c r="CK543" s="74"/>
      <c r="CL543" s="74"/>
      <c r="CM543" s="74"/>
      <c r="CN543" s="74"/>
      <c r="CO543" s="74"/>
      <c r="CP543" s="74"/>
      <c r="CQ543" s="74"/>
      <c r="CR543" s="74"/>
      <c r="CS543" s="74"/>
      <c r="CT543" s="74"/>
      <c r="CU543" s="74"/>
      <c r="CV543" s="74"/>
      <c r="CW543" s="74"/>
      <c r="CX543" s="74"/>
      <c r="CY543" s="74"/>
      <c r="CZ543" s="74"/>
      <c r="DA543" s="74"/>
      <c r="DB543" s="74"/>
      <c r="DC543" s="74"/>
    </row>
    <row r="544" spans="1:107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U544" s="74"/>
      <c r="AV544" s="74"/>
      <c r="AW544" s="74"/>
      <c r="AX544" s="74"/>
      <c r="AY544" s="74"/>
      <c r="AZ544" s="74"/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BV544" s="74"/>
      <c r="BW544" s="74"/>
      <c r="BX544" s="74"/>
      <c r="BY544" s="74"/>
      <c r="BZ544" s="74"/>
      <c r="CA544" s="74"/>
      <c r="CB544" s="74"/>
      <c r="CC544" s="74"/>
      <c r="CD544" s="74"/>
      <c r="CE544" s="74"/>
      <c r="CF544" s="74"/>
      <c r="CG544" s="74"/>
      <c r="CH544" s="74"/>
      <c r="CI544" s="74"/>
      <c r="CJ544" s="74"/>
      <c r="CK544" s="74"/>
      <c r="CL544" s="74"/>
      <c r="CM544" s="74"/>
      <c r="CN544" s="74"/>
      <c r="CO544" s="74"/>
      <c r="CP544" s="74"/>
      <c r="CQ544" s="74"/>
      <c r="CR544" s="74"/>
      <c r="CS544" s="74"/>
      <c r="CT544" s="74"/>
      <c r="CU544" s="74"/>
      <c r="CV544" s="74"/>
      <c r="CW544" s="74"/>
      <c r="CX544" s="74"/>
      <c r="CY544" s="74"/>
      <c r="CZ544" s="74"/>
      <c r="DA544" s="74"/>
      <c r="DB544" s="74"/>
      <c r="DC544" s="74"/>
    </row>
    <row r="545" spans="1:107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U545" s="74"/>
      <c r="AV545" s="74"/>
      <c r="AW545" s="74"/>
      <c r="AX545" s="74"/>
      <c r="AY545" s="74"/>
      <c r="AZ545" s="74"/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BV545" s="74"/>
      <c r="BW545" s="74"/>
      <c r="BX545" s="74"/>
      <c r="BY545" s="74"/>
      <c r="BZ545" s="74"/>
      <c r="CA545" s="74"/>
      <c r="CB545" s="74"/>
      <c r="CC545" s="74"/>
      <c r="CD545" s="74"/>
      <c r="CE545" s="74"/>
      <c r="CF545" s="74"/>
      <c r="CG545" s="74"/>
      <c r="CH545" s="74"/>
      <c r="CI545" s="74"/>
      <c r="CJ545" s="74"/>
      <c r="CK545" s="74"/>
      <c r="CL545" s="74"/>
      <c r="CM545" s="74"/>
      <c r="CN545" s="74"/>
      <c r="CO545" s="74"/>
      <c r="CP545" s="74"/>
      <c r="CQ545" s="74"/>
      <c r="CR545" s="74"/>
      <c r="CS545" s="74"/>
      <c r="CT545" s="74"/>
      <c r="CU545" s="74"/>
      <c r="CV545" s="74"/>
      <c r="CW545" s="74"/>
      <c r="CX545" s="74"/>
      <c r="CY545" s="74"/>
      <c r="CZ545" s="74"/>
      <c r="DA545" s="74"/>
      <c r="DB545" s="74"/>
      <c r="DC545" s="74"/>
    </row>
    <row r="546" spans="1:107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U546" s="74"/>
      <c r="AV546" s="74"/>
      <c r="AW546" s="74"/>
      <c r="AX546" s="74"/>
      <c r="AY546" s="74"/>
      <c r="AZ546" s="74"/>
      <c r="BA546" s="74"/>
      <c r="BB546" s="74"/>
      <c r="BC546" s="74"/>
      <c r="BD546" s="74"/>
      <c r="BE546" s="74"/>
      <c r="BF546" s="74"/>
      <c r="BG546" s="74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BV546" s="74"/>
      <c r="BW546" s="74"/>
      <c r="BX546" s="74"/>
      <c r="BY546" s="74"/>
      <c r="BZ546" s="74"/>
      <c r="CA546" s="74"/>
      <c r="CB546" s="74"/>
      <c r="CC546" s="74"/>
      <c r="CD546" s="74"/>
      <c r="CE546" s="74"/>
      <c r="CF546" s="74"/>
      <c r="CG546" s="74"/>
      <c r="CH546" s="74"/>
      <c r="CI546" s="74"/>
      <c r="CJ546" s="74"/>
      <c r="CK546" s="74"/>
      <c r="CL546" s="74"/>
      <c r="CM546" s="74"/>
      <c r="CN546" s="74"/>
      <c r="CO546" s="74"/>
      <c r="CP546" s="74"/>
      <c r="CQ546" s="74"/>
      <c r="CR546" s="74"/>
      <c r="CS546" s="74"/>
      <c r="CT546" s="74"/>
      <c r="CU546" s="74"/>
      <c r="CV546" s="74"/>
      <c r="CW546" s="74"/>
      <c r="CX546" s="74"/>
      <c r="CY546" s="74"/>
      <c r="CZ546" s="74"/>
      <c r="DA546" s="74"/>
      <c r="DB546" s="74"/>
      <c r="DC546" s="74"/>
    </row>
    <row r="547" spans="1:107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U547" s="74"/>
      <c r="AV547" s="74"/>
      <c r="AW547" s="74"/>
      <c r="AX547" s="74"/>
      <c r="AY547" s="74"/>
      <c r="AZ547" s="74"/>
      <c r="BA547" s="74"/>
      <c r="BB547" s="74"/>
      <c r="BC547" s="74"/>
      <c r="BD547" s="74"/>
      <c r="BE547" s="74"/>
      <c r="BF547" s="74"/>
      <c r="BG547" s="74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BV547" s="74"/>
      <c r="BW547" s="74"/>
      <c r="BX547" s="74"/>
      <c r="BY547" s="74"/>
      <c r="BZ547" s="74"/>
      <c r="CA547" s="74"/>
      <c r="CB547" s="74"/>
      <c r="CC547" s="74"/>
      <c r="CD547" s="74"/>
      <c r="CE547" s="74"/>
      <c r="CF547" s="74"/>
      <c r="CG547" s="74"/>
      <c r="CH547" s="74"/>
      <c r="CI547" s="74"/>
      <c r="CJ547" s="74"/>
      <c r="CK547" s="74"/>
      <c r="CL547" s="74"/>
      <c r="CM547" s="74"/>
      <c r="CN547" s="74"/>
      <c r="CO547" s="74"/>
      <c r="CP547" s="74"/>
      <c r="CQ547" s="74"/>
      <c r="CR547" s="74"/>
      <c r="CS547" s="74"/>
      <c r="CT547" s="74"/>
      <c r="CU547" s="74"/>
      <c r="CV547" s="74"/>
      <c r="CW547" s="74"/>
      <c r="CX547" s="74"/>
      <c r="CY547" s="74"/>
      <c r="CZ547" s="74"/>
      <c r="DA547" s="74"/>
      <c r="DB547" s="74"/>
      <c r="DC547" s="74"/>
    </row>
    <row r="548" spans="1:107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U548" s="74"/>
      <c r="AV548" s="74"/>
      <c r="AW548" s="74"/>
      <c r="AX548" s="74"/>
      <c r="AY548" s="74"/>
      <c r="AZ548" s="74"/>
      <c r="BA548" s="74"/>
      <c r="BB548" s="74"/>
      <c r="BC548" s="74"/>
      <c r="BD548" s="74"/>
      <c r="BE548" s="74"/>
      <c r="BF548" s="74"/>
      <c r="BG548" s="74"/>
      <c r="BH548" s="74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BV548" s="74"/>
      <c r="BW548" s="74"/>
      <c r="BX548" s="74"/>
      <c r="BY548" s="74"/>
      <c r="BZ548" s="74"/>
      <c r="CA548" s="74"/>
      <c r="CB548" s="74"/>
      <c r="CC548" s="74"/>
      <c r="CD548" s="74"/>
      <c r="CE548" s="74"/>
      <c r="CF548" s="74"/>
      <c r="CG548" s="74"/>
      <c r="CH548" s="74"/>
      <c r="CI548" s="74"/>
      <c r="CJ548" s="74"/>
      <c r="CK548" s="74"/>
      <c r="CL548" s="74"/>
      <c r="CM548" s="74"/>
      <c r="CN548" s="74"/>
      <c r="CO548" s="74"/>
      <c r="CP548" s="74"/>
      <c r="CQ548" s="74"/>
      <c r="CR548" s="74"/>
      <c r="CS548" s="74"/>
      <c r="CT548" s="74"/>
      <c r="CU548" s="74"/>
      <c r="CV548" s="74"/>
      <c r="CW548" s="74"/>
      <c r="CX548" s="74"/>
      <c r="CY548" s="74"/>
      <c r="CZ548" s="74"/>
      <c r="DA548" s="74"/>
      <c r="DB548" s="74"/>
      <c r="DC548" s="74"/>
    </row>
    <row r="549" spans="1:107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  <c r="AV549" s="74"/>
      <c r="AW549" s="74"/>
      <c r="AX549" s="74"/>
      <c r="AY549" s="74"/>
      <c r="AZ549" s="74"/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BV549" s="74"/>
      <c r="BW549" s="74"/>
      <c r="BX549" s="74"/>
      <c r="BY549" s="74"/>
      <c r="BZ549" s="74"/>
      <c r="CA549" s="74"/>
      <c r="CB549" s="74"/>
      <c r="CC549" s="74"/>
      <c r="CD549" s="74"/>
      <c r="CE549" s="74"/>
      <c r="CF549" s="74"/>
      <c r="CG549" s="74"/>
      <c r="CH549" s="74"/>
      <c r="CI549" s="74"/>
      <c r="CJ549" s="74"/>
      <c r="CK549" s="74"/>
      <c r="CL549" s="74"/>
      <c r="CM549" s="74"/>
      <c r="CN549" s="74"/>
      <c r="CO549" s="74"/>
      <c r="CP549" s="74"/>
      <c r="CQ549" s="74"/>
      <c r="CR549" s="74"/>
      <c r="CS549" s="74"/>
      <c r="CT549" s="74"/>
      <c r="CU549" s="74"/>
      <c r="CV549" s="74"/>
      <c r="CW549" s="74"/>
      <c r="CX549" s="74"/>
      <c r="CY549" s="74"/>
      <c r="CZ549" s="74"/>
      <c r="DA549" s="74"/>
      <c r="DB549" s="74"/>
      <c r="DC549" s="74"/>
    </row>
    <row r="550" spans="1:107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U550" s="74"/>
      <c r="AV550" s="74"/>
      <c r="AW550" s="74"/>
      <c r="AX550" s="74"/>
      <c r="AY550" s="74"/>
      <c r="AZ550" s="74"/>
      <c r="BA550" s="74"/>
      <c r="BB550" s="74"/>
      <c r="BC550" s="74"/>
      <c r="BD550" s="74"/>
      <c r="BE550" s="74"/>
      <c r="BF550" s="74"/>
      <c r="BG550" s="74"/>
      <c r="BH550" s="74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BV550" s="74"/>
      <c r="BW550" s="74"/>
      <c r="BX550" s="74"/>
      <c r="BY550" s="74"/>
      <c r="BZ550" s="74"/>
      <c r="CA550" s="74"/>
      <c r="CB550" s="74"/>
      <c r="CC550" s="74"/>
      <c r="CD550" s="74"/>
      <c r="CE550" s="74"/>
      <c r="CF550" s="74"/>
      <c r="CG550" s="74"/>
      <c r="CH550" s="74"/>
      <c r="CI550" s="74"/>
      <c r="CJ550" s="74"/>
      <c r="CK550" s="74"/>
      <c r="CL550" s="74"/>
      <c r="CM550" s="74"/>
      <c r="CN550" s="74"/>
      <c r="CO550" s="74"/>
      <c r="CP550" s="74"/>
      <c r="CQ550" s="74"/>
      <c r="CR550" s="74"/>
      <c r="CS550" s="74"/>
      <c r="CT550" s="74"/>
      <c r="CU550" s="74"/>
      <c r="CV550" s="74"/>
      <c r="CW550" s="74"/>
      <c r="CX550" s="74"/>
      <c r="CY550" s="74"/>
      <c r="CZ550" s="74"/>
      <c r="DA550" s="74"/>
      <c r="DB550" s="74"/>
      <c r="DC550" s="74"/>
    </row>
    <row r="551" spans="1:107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U551" s="74"/>
      <c r="AV551" s="74"/>
      <c r="AW551" s="74"/>
      <c r="AX551" s="74"/>
      <c r="AY551" s="74"/>
      <c r="AZ551" s="74"/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BV551" s="74"/>
      <c r="BW551" s="74"/>
      <c r="BX551" s="74"/>
      <c r="BY551" s="74"/>
      <c r="BZ551" s="74"/>
      <c r="CA551" s="74"/>
      <c r="CB551" s="74"/>
      <c r="CC551" s="74"/>
      <c r="CD551" s="74"/>
      <c r="CE551" s="74"/>
      <c r="CF551" s="74"/>
      <c r="CG551" s="74"/>
      <c r="CH551" s="74"/>
      <c r="CI551" s="74"/>
      <c r="CJ551" s="74"/>
      <c r="CK551" s="74"/>
      <c r="CL551" s="74"/>
      <c r="CM551" s="74"/>
      <c r="CN551" s="74"/>
      <c r="CO551" s="74"/>
      <c r="CP551" s="74"/>
      <c r="CQ551" s="74"/>
      <c r="CR551" s="74"/>
      <c r="CS551" s="74"/>
      <c r="CT551" s="74"/>
      <c r="CU551" s="74"/>
      <c r="CV551" s="74"/>
      <c r="CW551" s="74"/>
      <c r="CX551" s="74"/>
      <c r="CY551" s="74"/>
      <c r="CZ551" s="74"/>
      <c r="DA551" s="74"/>
      <c r="DB551" s="74"/>
      <c r="DC551" s="74"/>
    </row>
    <row r="552" spans="1:107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U552" s="74"/>
      <c r="AV552" s="74"/>
      <c r="AW552" s="74"/>
      <c r="AX552" s="74"/>
      <c r="AY552" s="74"/>
      <c r="AZ552" s="74"/>
      <c r="BA552" s="74"/>
      <c r="BB552" s="74"/>
      <c r="BC552" s="74"/>
      <c r="BD552" s="74"/>
      <c r="BE552" s="74"/>
      <c r="BF552" s="74"/>
      <c r="BG552" s="74"/>
      <c r="BH552" s="74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BV552" s="74"/>
      <c r="BW552" s="74"/>
      <c r="BX552" s="74"/>
      <c r="BY552" s="74"/>
      <c r="BZ552" s="74"/>
      <c r="CA552" s="74"/>
      <c r="CB552" s="74"/>
      <c r="CC552" s="74"/>
      <c r="CD552" s="74"/>
      <c r="CE552" s="74"/>
      <c r="CF552" s="74"/>
      <c r="CG552" s="74"/>
      <c r="CH552" s="74"/>
      <c r="CI552" s="74"/>
      <c r="CJ552" s="74"/>
      <c r="CK552" s="74"/>
      <c r="CL552" s="74"/>
      <c r="CM552" s="74"/>
      <c r="CN552" s="74"/>
      <c r="CO552" s="74"/>
      <c r="CP552" s="74"/>
      <c r="CQ552" s="74"/>
      <c r="CR552" s="74"/>
      <c r="CS552" s="74"/>
      <c r="CT552" s="74"/>
      <c r="CU552" s="74"/>
      <c r="CV552" s="74"/>
      <c r="CW552" s="74"/>
      <c r="CX552" s="74"/>
      <c r="CY552" s="74"/>
      <c r="CZ552" s="74"/>
      <c r="DA552" s="74"/>
      <c r="DB552" s="74"/>
      <c r="DC552" s="74"/>
    </row>
    <row r="553" spans="1:107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U553" s="74"/>
      <c r="AV553" s="74"/>
      <c r="AW553" s="74"/>
      <c r="AX553" s="74"/>
      <c r="AY553" s="74"/>
      <c r="AZ553" s="74"/>
      <c r="BA553" s="74"/>
      <c r="BB553" s="74"/>
      <c r="BC553" s="74"/>
      <c r="BD553" s="74"/>
      <c r="BE553" s="74"/>
      <c r="BF553" s="74"/>
      <c r="BG553" s="74"/>
      <c r="BH553" s="74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BV553" s="74"/>
      <c r="BW553" s="74"/>
      <c r="BX553" s="74"/>
      <c r="BY553" s="74"/>
      <c r="BZ553" s="74"/>
      <c r="CA553" s="74"/>
      <c r="CB553" s="74"/>
      <c r="CC553" s="74"/>
      <c r="CD553" s="74"/>
      <c r="CE553" s="74"/>
      <c r="CF553" s="74"/>
      <c r="CG553" s="74"/>
      <c r="CH553" s="74"/>
      <c r="CI553" s="74"/>
      <c r="CJ553" s="74"/>
      <c r="CK553" s="74"/>
      <c r="CL553" s="74"/>
      <c r="CM553" s="74"/>
      <c r="CN553" s="74"/>
      <c r="CO553" s="74"/>
      <c r="CP553" s="74"/>
      <c r="CQ553" s="74"/>
      <c r="CR553" s="74"/>
      <c r="CS553" s="74"/>
      <c r="CT553" s="74"/>
      <c r="CU553" s="74"/>
      <c r="CV553" s="74"/>
      <c r="CW553" s="74"/>
      <c r="CX553" s="74"/>
      <c r="CY553" s="74"/>
      <c r="CZ553" s="74"/>
      <c r="DA553" s="74"/>
      <c r="DB553" s="74"/>
      <c r="DC553" s="74"/>
    </row>
    <row r="554" spans="1:107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U554" s="74"/>
      <c r="AV554" s="74"/>
      <c r="AW554" s="74"/>
      <c r="AX554" s="74"/>
      <c r="AY554" s="74"/>
      <c r="AZ554" s="74"/>
      <c r="BA554" s="74"/>
      <c r="BB554" s="74"/>
      <c r="BC554" s="74"/>
      <c r="BD554" s="74"/>
      <c r="BE554" s="74"/>
      <c r="BF554" s="74"/>
      <c r="BG554" s="74"/>
      <c r="BH554" s="74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BV554" s="74"/>
      <c r="BW554" s="74"/>
      <c r="BX554" s="74"/>
      <c r="BY554" s="74"/>
      <c r="BZ554" s="74"/>
      <c r="CA554" s="74"/>
      <c r="CB554" s="74"/>
      <c r="CC554" s="74"/>
      <c r="CD554" s="74"/>
      <c r="CE554" s="74"/>
      <c r="CF554" s="74"/>
      <c r="CG554" s="74"/>
      <c r="CH554" s="74"/>
      <c r="CI554" s="74"/>
      <c r="CJ554" s="74"/>
      <c r="CK554" s="74"/>
      <c r="CL554" s="74"/>
      <c r="CM554" s="74"/>
      <c r="CN554" s="74"/>
      <c r="CO554" s="74"/>
      <c r="CP554" s="74"/>
      <c r="CQ554" s="74"/>
      <c r="CR554" s="74"/>
      <c r="CS554" s="74"/>
      <c r="CT554" s="74"/>
      <c r="CU554" s="74"/>
      <c r="CV554" s="74"/>
      <c r="CW554" s="74"/>
      <c r="CX554" s="74"/>
      <c r="CY554" s="74"/>
      <c r="CZ554" s="74"/>
      <c r="DA554" s="74"/>
      <c r="DB554" s="74"/>
      <c r="DC554" s="74"/>
    </row>
    <row r="555" spans="1:107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  <c r="AV555" s="74"/>
      <c r="AW555" s="74"/>
      <c r="AX555" s="74"/>
      <c r="AY555" s="74"/>
      <c r="AZ555" s="74"/>
      <c r="BA555" s="74"/>
      <c r="BB555" s="74"/>
      <c r="BC555" s="74"/>
      <c r="BD555" s="74"/>
      <c r="BE555" s="74"/>
      <c r="BF555" s="74"/>
      <c r="BG555" s="74"/>
      <c r="BH555" s="74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BV555" s="74"/>
      <c r="BW555" s="74"/>
      <c r="BX555" s="74"/>
      <c r="BY555" s="74"/>
      <c r="BZ555" s="74"/>
      <c r="CA555" s="74"/>
      <c r="CB555" s="74"/>
      <c r="CC555" s="74"/>
      <c r="CD555" s="74"/>
      <c r="CE555" s="74"/>
      <c r="CF555" s="74"/>
      <c r="CG555" s="74"/>
      <c r="CH555" s="74"/>
      <c r="CI555" s="74"/>
      <c r="CJ555" s="74"/>
      <c r="CK555" s="74"/>
      <c r="CL555" s="74"/>
      <c r="CM555" s="74"/>
      <c r="CN555" s="74"/>
      <c r="CO555" s="74"/>
      <c r="CP555" s="74"/>
      <c r="CQ555" s="74"/>
      <c r="CR555" s="74"/>
      <c r="CS555" s="74"/>
      <c r="CT555" s="74"/>
      <c r="CU555" s="74"/>
      <c r="CV555" s="74"/>
      <c r="CW555" s="74"/>
      <c r="CX555" s="74"/>
      <c r="CY555" s="74"/>
      <c r="CZ555" s="74"/>
      <c r="DA555" s="74"/>
      <c r="DB555" s="74"/>
      <c r="DC555" s="74"/>
    </row>
    <row r="556" spans="1:107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U556" s="74"/>
      <c r="AV556" s="74"/>
      <c r="AW556" s="74"/>
      <c r="AX556" s="74"/>
      <c r="AY556" s="74"/>
      <c r="AZ556" s="74"/>
      <c r="BA556" s="74"/>
      <c r="BB556" s="74"/>
      <c r="BC556" s="74"/>
      <c r="BD556" s="74"/>
      <c r="BE556" s="74"/>
      <c r="BF556" s="74"/>
      <c r="BG556" s="74"/>
      <c r="BH556" s="74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BV556" s="74"/>
      <c r="BW556" s="74"/>
      <c r="BX556" s="74"/>
      <c r="BY556" s="74"/>
      <c r="BZ556" s="74"/>
      <c r="CA556" s="74"/>
      <c r="CB556" s="74"/>
      <c r="CC556" s="74"/>
      <c r="CD556" s="74"/>
      <c r="CE556" s="74"/>
      <c r="CF556" s="74"/>
      <c r="CG556" s="74"/>
      <c r="CH556" s="74"/>
      <c r="CI556" s="74"/>
      <c r="CJ556" s="74"/>
      <c r="CK556" s="74"/>
      <c r="CL556" s="74"/>
      <c r="CM556" s="74"/>
      <c r="CN556" s="74"/>
      <c r="CO556" s="74"/>
      <c r="CP556" s="74"/>
      <c r="CQ556" s="74"/>
      <c r="CR556" s="74"/>
      <c r="CS556" s="74"/>
      <c r="CT556" s="74"/>
      <c r="CU556" s="74"/>
      <c r="CV556" s="74"/>
      <c r="CW556" s="74"/>
      <c r="CX556" s="74"/>
      <c r="CY556" s="74"/>
      <c r="CZ556" s="74"/>
      <c r="DA556" s="74"/>
      <c r="DB556" s="74"/>
      <c r="DC556" s="74"/>
    </row>
    <row r="557" spans="1:107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U557" s="74"/>
      <c r="AV557" s="74"/>
      <c r="AW557" s="74"/>
      <c r="AX557" s="74"/>
      <c r="AY557" s="74"/>
      <c r="AZ557" s="74"/>
      <c r="BA557" s="74"/>
      <c r="BB557" s="74"/>
      <c r="BC557" s="74"/>
      <c r="BD557" s="74"/>
      <c r="BE557" s="74"/>
      <c r="BF557" s="74"/>
      <c r="BG557" s="74"/>
      <c r="BH557" s="74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BV557" s="74"/>
      <c r="BW557" s="74"/>
      <c r="BX557" s="74"/>
      <c r="BY557" s="74"/>
      <c r="BZ557" s="74"/>
      <c r="CA557" s="74"/>
      <c r="CB557" s="74"/>
      <c r="CC557" s="74"/>
      <c r="CD557" s="74"/>
      <c r="CE557" s="74"/>
      <c r="CF557" s="74"/>
      <c r="CG557" s="74"/>
      <c r="CH557" s="74"/>
      <c r="CI557" s="74"/>
      <c r="CJ557" s="74"/>
      <c r="CK557" s="74"/>
      <c r="CL557" s="74"/>
      <c r="CM557" s="74"/>
      <c r="CN557" s="74"/>
      <c r="CO557" s="74"/>
      <c r="CP557" s="74"/>
      <c r="CQ557" s="74"/>
      <c r="CR557" s="74"/>
      <c r="CS557" s="74"/>
      <c r="CT557" s="74"/>
      <c r="CU557" s="74"/>
      <c r="CV557" s="74"/>
      <c r="CW557" s="74"/>
      <c r="CX557" s="74"/>
      <c r="CY557" s="74"/>
      <c r="CZ557" s="74"/>
      <c r="DA557" s="74"/>
      <c r="DB557" s="74"/>
      <c r="DC557" s="74"/>
    </row>
    <row r="558" spans="1:107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U558" s="74"/>
      <c r="AV558" s="74"/>
      <c r="AW558" s="74"/>
      <c r="AX558" s="74"/>
      <c r="AY558" s="74"/>
      <c r="AZ558" s="74"/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BV558" s="74"/>
      <c r="BW558" s="74"/>
      <c r="BX558" s="74"/>
      <c r="BY558" s="74"/>
      <c r="BZ558" s="74"/>
      <c r="CA558" s="74"/>
      <c r="CB558" s="74"/>
      <c r="CC558" s="74"/>
      <c r="CD558" s="74"/>
      <c r="CE558" s="74"/>
      <c r="CF558" s="74"/>
      <c r="CG558" s="74"/>
      <c r="CH558" s="74"/>
      <c r="CI558" s="74"/>
      <c r="CJ558" s="74"/>
      <c r="CK558" s="74"/>
      <c r="CL558" s="74"/>
      <c r="CM558" s="74"/>
      <c r="CN558" s="74"/>
      <c r="CO558" s="74"/>
      <c r="CP558" s="74"/>
      <c r="CQ558" s="74"/>
      <c r="CR558" s="74"/>
      <c r="CS558" s="74"/>
      <c r="CT558" s="74"/>
      <c r="CU558" s="74"/>
      <c r="CV558" s="74"/>
      <c r="CW558" s="74"/>
      <c r="CX558" s="74"/>
      <c r="CY558" s="74"/>
      <c r="CZ558" s="74"/>
      <c r="DA558" s="74"/>
      <c r="DB558" s="74"/>
      <c r="DC558" s="74"/>
    </row>
    <row r="559" spans="1:107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U559" s="74"/>
      <c r="AV559" s="74"/>
      <c r="AW559" s="74"/>
      <c r="AX559" s="74"/>
      <c r="AY559" s="74"/>
      <c r="AZ559" s="74"/>
      <c r="BA559" s="74"/>
      <c r="BB559" s="74"/>
      <c r="BC559" s="74"/>
      <c r="BD559" s="74"/>
      <c r="BE559" s="74"/>
      <c r="BF559" s="74"/>
      <c r="BG559" s="74"/>
      <c r="BH559" s="74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BV559" s="74"/>
      <c r="BW559" s="74"/>
      <c r="BX559" s="74"/>
      <c r="BY559" s="74"/>
      <c r="BZ559" s="74"/>
      <c r="CA559" s="74"/>
      <c r="CB559" s="74"/>
      <c r="CC559" s="74"/>
      <c r="CD559" s="74"/>
      <c r="CE559" s="74"/>
      <c r="CF559" s="74"/>
      <c r="CG559" s="74"/>
      <c r="CH559" s="74"/>
      <c r="CI559" s="74"/>
      <c r="CJ559" s="74"/>
      <c r="CK559" s="74"/>
      <c r="CL559" s="74"/>
      <c r="CM559" s="74"/>
      <c r="CN559" s="74"/>
      <c r="CO559" s="74"/>
      <c r="CP559" s="74"/>
      <c r="CQ559" s="74"/>
      <c r="CR559" s="74"/>
      <c r="CS559" s="74"/>
      <c r="CT559" s="74"/>
      <c r="CU559" s="74"/>
      <c r="CV559" s="74"/>
      <c r="CW559" s="74"/>
      <c r="CX559" s="74"/>
      <c r="CY559" s="74"/>
      <c r="CZ559" s="74"/>
      <c r="DA559" s="74"/>
      <c r="DB559" s="74"/>
      <c r="DC559" s="74"/>
    </row>
    <row r="560" spans="1:107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U560" s="74"/>
      <c r="AV560" s="74"/>
      <c r="AW560" s="74"/>
      <c r="AX560" s="74"/>
      <c r="AY560" s="74"/>
      <c r="AZ560" s="74"/>
      <c r="BA560" s="74"/>
      <c r="BB560" s="74"/>
      <c r="BC560" s="74"/>
      <c r="BD560" s="74"/>
      <c r="BE560" s="74"/>
      <c r="BF560" s="74"/>
      <c r="BG560" s="74"/>
      <c r="BH560" s="74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BV560" s="74"/>
      <c r="BW560" s="74"/>
      <c r="BX560" s="74"/>
      <c r="BY560" s="74"/>
      <c r="BZ560" s="74"/>
      <c r="CA560" s="74"/>
      <c r="CB560" s="74"/>
      <c r="CC560" s="74"/>
      <c r="CD560" s="74"/>
      <c r="CE560" s="74"/>
      <c r="CF560" s="74"/>
      <c r="CG560" s="74"/>
      <c r="CH560" s="74"/>
      <c r="CI560" s="74"/>
      <c r="CJ560" s="74"/>
      <c r="CK560" s="74"/>
      <c r="CL560" s="74"/>
      <c r="CM560" s="74"/>
      <c r="CN560" s="74"/>
      <c r="CO560" s="74"/>
      <c r="CP560" s="74"/>
      <c r="CQ560" s="74"/>
      <c r="CR560" s="74"/>
      <c r="CS560" s="74"/>
      <c r="CT560" s="74"/>
      <c r="CU560" s="74"/>
      <c r="CV560" s="74"/>
      <c r="CW560" s="74"/>
      <c r="CX560" s="74"/>
      <c r="CY560" s="74"/>
      <c r="CZ560" s="74"/>
      <c r="DA560" s="74"/>
      <c r="DB560" s="74"/>
      <c r="DC560" s="74"/>
    </row>
    <row r="561" spans="1:107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4"/>
      <c r="AU561" s="74"/>
      <c r="AV561" s="74"/>
      <c r="AW561" s="74"/>
      <c r="AX561" s="74"/>
      <c r="AY561" s="74"/>
      <c r="AZ561" s="74"/>
      <c r="BA561" s="74"/>
      <c r="BB561" s="74"/>
      <c r="BC561" s="74"/>
      <c r="BD561" s="74"/>
      <c r="BE561" s="74"/>
      <c r="BF561" s="74"/>
      <c r="BG561" s="74"/>
      <c r="BH561" s="74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BV561" s="74"/>
      <c r="BW561" s="74"/>
      <c r="BX561" s="74"/>
      <c r="BY561" s="74"/>
      <c r="BZ561" s="74"/>
      <c r="CA561" s="74"/>
      <c r="CB561" s="74"/>
      <c r="CC561" s="74"/>
      <c r="CD561" s="74"/>
      <c r="CE561" s="74"/>
      <c r="CF561" s="74"/>
      <c r="CG561" s="74"/>
      <c r="CH561" s="74"/>
      <c r="CI561" s="74"/>
      <c r="CJ561" s="74"/>
      <c r="CK561" s="74"/>
      <c r="CL561" s="74"/>
      <c r="CM561" s="74"/>
      <c r="CN561" s="74"/>
      <c r="CO561" s="74"/>
      <c r="CP561" s="74"/>
      <c r="CQ561" s="74"/>
      <c r="CR561" s="74"/>
      <c r="CS561" s="74"/>
      <c r="CT561" s="74"/>
      <c r="CU561" s="74"/>
      <c r="CV561" s="74"/>
      <c r="CW561" s="74"/>
      <c r="CX561" s="74"/>
      <c r="CY561" s="74"/>
      <c r="CZ561" s="74"/>
      <c r="DA561" s="74"/>
      <c r="DB561" s="74"/>
      <c r="DC561" s="74"/>
    </row>
    <row r="562" spans="1:107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4"/>
      <c r="AT562" s="74"/>
      <c r="AU562" s="74"/>
      <c r="AV562" s="74"/>
      <c r="AW562" s="74"/>
      <c r="AX562" s="74"/>
      <c r="AY562" s="74"/>
      <c r="AZ562" s="74"/>
      <c r="BA562" s="74"/>
      <c r="BB562" s="74"/>
      <c r="BC562" s="74"/>
      <c r="BD562" s="74"/>
      <c r="BE562" s="74"/>
      <c r="BF562" s="74"/>
      <c r="BG562" s="74"/>
      <c r="BH562" s="74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BV562" s="74"/>
      <c r="BW562" s="74"/>
      <c r="BX562" s="74"/>
      <c r="BY562" s="74"/>
      <c r="BZ562" s="74"/>
      <c r="CA562" s="74"/>
      <c r="CB562" s="74"/>
      <c r="CC562" s="74"/>
      <c r="CD562" s="74"/>
      <c r="CE562" s="74"/>
      <c r="CF562" s="74"/>
      <c r="CG562" s="74"/>
      <c r="CH562" s="74"/>
      <c r="CI562" s="74"/>
      <c r="CJ562" s="74"/>
      <c r="CK562" s="74"/>
      <c r="CL562" s="74"/>
      <c r="CM562" s="74"/>
      <c r="CN562" s="74"/>
      <c r="CO562" s="74"/>
      <c r="CP562" s="74"/>
      <c r="CQ562" s="74"/>
      <c r="CR562" s="74"/>
      <c r="CS562" s="74"/>
      <c r="CT562" s="74"/>
      <c r="CU562" s="74"/>
      <c r="CV562" s="74"/>
      <c r="CW562" s="74"/>
      <c r="CX562" s="74"/>
      <c r="CY562" s="74"/>
      <c r="CZ562" s="74"/>
      <c r="DA562" s="74"/>
      <c r="DB562" s="74"/>
      <c r="DC562" s="74"/>
    </row>
    <row r="563" spans="1:107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4"/>
      <c r="AU563" s="74"/>
      <c r="AV563" s="74"/>
      <c r="AW563" s="74"/>
      <c r="AX563" s="74"/>
      <c r="AY563" s="74"/>
      <c r="AZ563" s="74"/>
      <c r="BA563" s="74"/>
      <c r="BB563" s="74"/>
      <c r="BC563" s="74"/>
      <c r="BD563" s="74"/>
      <c r="BE563" s="74"/>
      <c r="BF563" s="74"/>
      <c r="BG563" s="74"/>
      <c r="BH563" s="74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BV563" s="74"/>
      <c r="BW563" s="74"/>
      <c r="BX563" s="74"/>
      <c r="BY563" s="74"/>
      <c r="BZ563" s="74"/>
      <c r="CA563" s="74"/>
      <c r="CB563" s="74"/>
      <c r="CC563" s="74"/>
      <c r="CD563" s="74"/>
      <c r="CE563" s="74"/>
      <c r="CF563" s="74"/>
      <c r="CG563" s="74"/>
      <c r="CH563" s="74"/>
      <c r="CI563" s="74"/>
      <c r="CJ563" s="74"/>
      <c r="CK563" s="74"/>
      <c r="CL563" s="74"/>
      <c r="CM563" s="74"/>
      <c r="CN563" s="74"/>
      <c r="CO563" s="74"/>
      <c r="CP563" s="74"/>
      <c r="CQ563" s="74"/>
      <c r="CR563" s="74"/>
      <c r="CS563" s="74"/>
      <c r="CT563" s="74"/>
      <c r="CU563" s="74"/>
      <c r="CV563" s="74"/>
      <c r="CW563" s="74"/>
      <c r="CX563" s="74"/>
      <c r="CY563" s="74"/>
      <c r="CZ563" s="74"/>
      <c r="DA563" s="74"/>
      <c r="DB563" s="74"/>
      <c r="DC563" s="74"/>
    </row>
    <row r="564" spans="1:107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4"/>
      <c r="AU564" s="74"/>
      <c r="AV564" s="74"/>
      <c r="AW564" s="74"/>
      <c r="AX564" s="74"/>
      <c r="AY564" s="74"/>
      <c r="AZ564" s="74"/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BV564" s="74"/>
      <c r="BW564" s="74"/>
      <c r="BX564" s="74"/>
      <c r="BY564" s="74"/>
      <c r="BZ564" s="74"/>
      <c r="CA564" s="74"/>
      <c r="CB564" s="74"/>
      <c r="CC564" s="74"/>
      <c r="CD564" s="74"/>
      <c r="CE564" s="74"/>
      <c r="CF564" s="74"/>
      <c r="CG564" s="74"/>
      <c r="CH564" s="74"/>
      <c r="CI564" s="74"/>
      <c r="CJ564" s="74"/>
      <c r="CK564" s="74"/>
      <c r="CL564" s="74"/>
      <c r="CM564" s="74"/>
      <c r="CN564" s="74"/>
      <c r="CO564" s="74"/>
      <c r="CP564" s="74"/>
      <c r="CQ564" s="74"/>
      <c r="CR564" s="74"/>
      <c r="CS564" s="74"/>
      <c r="CT564" s="74"/>
      <c r="CU564" s="74"/>
      <c r="CV564" s="74"/>
      <c r="CW564" s="74"/>
      <c r="CX564" s="74"/>
      <c r="CY564" s="74"/>
      <c r="CZ564" s="74"/>
      <c r="DA564" s="74"/>
      <c r="DB564" s="74"/>
      <c r="DC564" s="74"/>
    </row>
    <row r="565" spans="1:107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4"/>
      <c r="AU565" s="74"/>
      <c r="AV565" s="74"/>
      <c r="AW565" s="74"/>
      <c r="AX565" s="74"/>
      <c r="AY565" s="74"/>
      <c r="AZ565" s="74"/>
      <c r="BA565" s="74"/>
      <c r="BB565" s="74"/>
      <c r="BC565" s="74"/>
      <c r="BD565" s="74"/>
      <c r="BE565" s="74"/>
      <c r="BF565" s="74"/>
      <c r="BG565" s="74"/>
      <c r="BH565" s="74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BV565" s="74"/>
      <c r="BW565" s="74"/>
      <c r="BX565" s="74"/>
      <c r="BY565" s="74"/>
      <c r="BZ565" s="74"/>
      <c r="CA565" s="74"/>
      <c r="CB565" s="74"/>
      <c r="CC565" s="74"/>
      <c r="CD565" s="74"/>
      <c r="CE565" s="74"/>
      <c r="CF565" s="74"/>
      <c r="CG565" s="74"/>
      <c r="CH565" s="74"/>
      <c r="CI565" s="74"/>
      <c r="CJ565" s="74"/>
      <c r="CK565" s="74"/>
      <c r="CL565" s="74"/>
      <c r="CM565" s="74"/>
      <c r="CN565" s="74"/>
      <c r="CO565" s="74"/>
      <c r="CP565" s="74"/>
      <c r="CQ565" s="74"/>
      <c r="CR565" s="74"/>
      <c r="CS565" s="74"/>
      <c r="CT565" s="74"/>
      <c r="CU565" s="74"/>
      <c r="CV565" s="74"/>
      <c r="CW565" s="74"/>
      <c r="CX565" s="74"/>
      <c r="CY565" s="74"/>
      <c r="CZ565" s="74"/>
      <c r="DA565" s="74"/>
      <c r="DB565" s="74"/>
      <c r="DC565" s="74"/>
    </row>
    <row r="566" spans="1:107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4"/>
      <c r="AU566" s="74"/>
      <c r="AV566" s="74"/>
      <c r="AW566" s="74"/>
      <c r="AX566" s="74"/>
      <c r="AY566" s="74"/>
      <c r="AZ566" s="74"/>
      <c r="BA566" s="74"/>
      <c r="BB566" s="74"/>
      <c r="BC566" s="74"/>
      <c r="BD566" s="74"/>
      <c r="BE566" s="74"/>
      <c r="BF566" s="74"/>
      <c r="BG566" s="74"/>
      <c r="BH566" s="74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BV566" s="74"/>
      <c r="BW566" s="74"/>
      <c r="BX566" s="74"/>
      <c r="BY566" s="74"/>
      <c r="BZ566" s="74"/>
      <c r="CA566" s="74"/>
      <c r="CB566" s="74"/>
      <c r="CC566" s="74"/>
      <c r="CD566" s="74"/>
      <c r="CE566" s="74"/>
      <c r="CF566" s="74"/>
      <c r="CG566" s="74"/>
      <c r="CH566" s="74"/>
      <c r="CI566" s="74"/>
      <c r="CJ566" s="74"/>
      <c r="CK566" s="74"/>
      <c r="CL566" s="74"/>
      <c r="CM566" s="74"/>
      <c r="CN566" s="74"/>
      <c r="CO566" s="74"/>
      <c r="CP566" s="74"/>
      <c r="CQ566" s="74"/>
      <c r="CR566" s="74"/>
      <c r="CS566" s="74"/>
      <c r="CT566" s="74"/>
      <c r="CU566" s="74"/>
      <c r="CV566" s="74"/>
      <c r="CW566" s="74"/>
      <c r="CX566" s="74"/>
      <c r="CY566" s="74"/>
      <c r="CZ566" s="74"/>
      <c r="DA566" s="74"/>
      <c r="DB566" s="74"/>
      <c r="DC566" s="74"/>
    </row>
    <row r="567" spans="1:107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4"/>
      <c r="AT567" s="74"/>
      <c r="AU567" s="74"/>
      <c r="AV567" s="74"/>
      <c r="AW567" s="74"/>
      <c r="AX567" s="74"/>
      <c r="AY567" s="74"/>
      <c r="AZ567" s="74"/>
      <c r="BA567" s="74"/>
      <c r="BB567" s="74"/>
      <c r="BC567" s="74"/>
      <c r="BD567" s="74"/>
      <c r="BE567" s="74"/>
      <c r="BF567" s="74"/>
      <c r="BG567" s="74"/>
      <c r="BH567" s="74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BV567" s="74"/>
      <c r="BW567" s="74"/>
      <c r="BX567" s="74"/>
      <c r="BY567" s="74"/>
      <c r="BZ567" s="74"/>
      <c r="CA567" s="74"/>
      <c r="CB567" s="74"/>
      <c r="CC567" s="74"/>
      <c r="CD567" s="74"/>
      <c r="CE567" s="74"/>
      <c r="CF567" s="74"/>
      <c r="CG567" s="74"/>
      <c r="CH567" s="74"/>
      <c r="CI567" s="74"/>
      <c r="CJ567" s="74"/>
      <c r="CK567" s="74"/>
      <c r="CL567" s="74"/>
      <c r="CM567" s="74"/>
      <c r="CN567" s="74"/>
      <c r="CO567" s="74"/>
      <c r="CP567" s="74"/>
      <c r="CQ567" s="74"/>
      <c r="CR567" s="74"/>
      <c r="CS567" s="74"/>
      <c r="CT567" s="74"/>
      <c r="CU567" s="74"/>
      <c r="CV567" s="74"/>
      <c r="CW567" s="74"/>
      <c r="CX567" s="74"/>
      <c r="CY567" s="74"/>
      <c r="CZ567" s="74"/>
      <c r="DA567" s="74"/>
      <c r="DB567" s="74"/>
      <c r="DC567" s="74"/>
    </row>
    <row r="568" spans="1:107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4"/>
      <c r="AT568" s="74"/>
      <c r="AU568" s="74"/>
      <c r="AV568" s="74"/>
      <c r="AW568" s="74"/>
      <c r="AX568" s="74"/>
      <c r="AY568" s="74"/>
      <c r="AZ568" s="74"/>
      <c r="BA568" s="74"/>
      <c r="BB568" s="74"/>
      <c r="BC568" s="74"/>
      <c r="BD568" s="74"/>
      <c r="BE568" s="74"/>
      <c r="BF568" s="74"/>
      <c r="BG568" s="74"/>
      <c r="BH568" s="74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BV568" s="74"/>
      <c r="BW568" s="74"/>
      <c r="BX568" s="74"/>
      <c r="BY568" s="74"/>
      <c r="BZ568" s="74"/>
      <c r="CA568" s="74"/>
      <c r="CB568" s="74"/>
      <c r="CC568" s="74"/>
      <c r="CD568" s="74"/>
      <c r="CE568" s="74"/>
      <c r="CF568" s="74"/>
      <c r="CG568" s="74"/>
      <c r="CH568" s="74"/>
      <c r="CI568" s="74"/>
      <c r="CJ568" s="74"/>
      <c r="CK568" s="74"/>
      <c r="CL568" s="74"/>
      <c r="CM568" s="74"/>
      <c r="CN568" s="74"/>
      <c r="CO568" s="74"/>
      <c r="CP568" s="74"/>
      <c r="CQ568" s="74"/>
      <c r="CR568" s="74"/>
      <c r="CS568" s="74"/>
      <c r="CT568" s="74"/>
      <c r="CU568" s="74"/>
      <c r="CV568" s="74"/>
      <c r="CW568" s="74"/>
      <c r="CX568" s="74"/>
      <c r="CY568" s="74"/>
      <c r="CZ568" s="74"/>
      <c r="DA568" s="74"/>
      <c r="DB568" s="74"/>
      <c r="DC568" s="74"/>
    </row>
    <row r="569" spans="1:107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4"/>
      <c r="AT569" s="74"/>
      <c r="AU569" s="74"/>
      <c r="AV569" s="74"/>
      <c r="AW569" s="74"/>
      <c r="AX569" s="74"/>
      <c r="AY569" s="74"/>
      <c r="AZ569" s="74"/>
      <c r="BA569" s="74"/>
      <c r="BB569" s="74"/>
      <c r="BC569" s="74"/>
      <c r="BD569" s="74"/>
      <c r="BE569" s="74"/>
      <c r="BF569" s="74"/>
      <c r="BG569" s="74"/>
      <c r="BH569" s="74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BV569" s="74"/>
      <c r="BW569" s="74"/>
      <c r="BX569" s="74"/>
      <c r="BY569" s="74"/>
      <c r="BZ569" s="74"/>
      <c r="CA569" s="74"/>
      <c r="CB569" s="74"/>
      <c r="CC569" s="74"/>
      <c r="CD569" s="74"/>
      <c r="CE569" s="74"/>
      <c r="CF569" s="74"/>
      <c r="CG569" s="74"/>
      <c r="CH569" s="74"/>
      <c r="CI569" s="74"/>
      <c r="CJ569" s="74"/>
      <c r="CK569" s="74"/>
      <c r="CL569" s="74"/>
      <c r="CM569" s="74"/>
      <c r="CN569" s="74"/>
      <c r="CO569" s="74"/>
      <c r="CP569" s="74"/>
      <c r="CQ569" s="74"/>
      <c r="CR569" s="74"/>
      <c r="CS569" s="74"/>
      <c r="CT569" s="74"/>
      <c r="CU569" s="74"/>
      <c r="CV569" s="74"/>
      <c r="CW569" s="74"/>
      <c r="CX569" s="74"/>
      <c r="CY569" s="74"/>
      <c r="CZ569" s="74"/>
      <c r="DA569" s="74"/>
      <c r="DB569" s="74"/>
      <c r="DC569" s="74"/>
    </row>
    <row r="570" spans="1:107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74"/>
      <c r="AY570" s="74"/>
      <c r="AZ570" s="74"/>
      <c r="BA570" s="74"/>
      <c r="BB570" s="74"/>
      <c r="BC570" s="74"/>
      <c r="BD570" s="74"/>
      <c r="BE570" s="74"/>
      <c r="BF570" s="74"/>
      <c r="BG570" s="74"/>
      <c r="BH570" s="74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BV570" s="74"/>
      <c r="BW570" s="74"/>
      <c r="BX570" s="74"/>
      <c r="BY570" s="74"/>
      <c r="BZ570" s="74"/>
      <c r="CA570" s="74"/>
      <c r="CB570" s="74"/>
      <c r="CC570" s="74"/>
      <c r="CD570" s="74"/>
      <c r="CE570" s="74"/>
      <c r="CF570" s="74"/>
      <c r="CG570" s="74"/>
      <c r="CH570" s="74"/>
      <c r="CI570" s="74"/>
      <c r="CJ570" s="74"/>
      <c r="CK570" s="74"/>
      <c r="CL570" s="74"/>
      <c r="CM570" s="74"/>
      <c r="CN570" s="74"/>
      <c r="CO570" s="74"/>
      <c r="CP570" s="74"/>
      <c r="CQ570" s="74"/>
      <c r="CR570" s="74"/>
      <c r="CS570" s="74"/>
      <c r="CT570" s="74"/>
      <c r="CU570" s="74"/>
      <c r="CV570" s="74"/>
      <c r="CW570" s="74"/>
      <c r="CX570" s="74"/>
      <c r="CY570" s="74"/>
      <c r="CZ570" s="74"/>
      <c r="DA570" s="74"/>
      <c r="DB570" s="74"/>
      <c r="DC570" s="74"/>
    </row>
    <row r="571" spans="1:107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4"/>
      <c r="AT571" s="74"/>
      <c r="AU571" s="74"/>
      <c r="AV571" s="74"/>
      <c r="AW571" s="74"/>
      <c r="AX571" s="74"/>
      <c r="AY571" s="74"/>
      <c r="AZ571" s="74"/>
      <c r="BA571" s="74"/>
      <c r="BB571" s="74"/>
      <c r="BC571" s="74"/>
      <c r="BD571" s="74"/>
      <c r="BE571" s="74"/>
      <c r="BF571" s="74"/>
      <c r="BG571" s="74"/>
      <c r="BH571" s="74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BV571" s="74"/>
      <c r="BW571" s="74"/>
      <c r="BX571" s="74"/>
      <c r="BY571" s="74"/>
      <c r="BZ571" s="74"/>
      <c r="CA571" s="74"/>
      <c r="CB571" s="74"/>
      <c r="CC571" s="74"/>
      <c r="CD571" s="74"/>
      <c r="CE571" s="74"/>
      <c r="CF571" s="74"/>
      <c r="CG571" s="74"/>
      <c r="CH571" s="74"/>
      <c r="CI571" s="74"/>
      <c r="CJ571" s="74"/>
      <c r="CK571" s="74"/>
      <c r="CL571" s="74"/>
      <c r="CM571" s="74"/>
      <c r="CN571" s="74"/>
      <c r="CO571" s="74"/>
      <c r="CP571" s="74"/>
      <c r="CQ571" s="74"/>
      <c r="CR571" s="74"/>
      <c r="CS571" s="74"/>
      <c r="CT571" s="74"/>
      <c r="CU571" s="74"/>
      <c r="CV571" s="74"/>
      <c r="CW571" s="74"/>
      <c r="CX571" s="74"/>
      <c r="CY571" s="74"/>
      <c r="CZ571" s="74"/>
      <c r="DA571" s="74"/>
      <c r="DB571" s="74"/>
      <c r="DC571" s="74"/>
    </row>
    <row r="572" spans="1:107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4"/>
      <c r="AT572" s="74"/>
      <c r="AU572" s="74"/>
      <c r="AV572" s="74"/>
      <c r="AW572" s="74"/>
      <c r="AX572" s="74"/>
      <c r="AY572" s="74"/>
      <c r="AZ572" s="74"/>
      <c r="BA572" s="74"/>
      <c r="BB572" s="74"/>
      <c r="BC572" s="74"/>
      <c r="BD572" s="74"/>
      <c r="BE572" s="74"/>
      <c r="BF572" s="74"/>
      <c r="BG572" s="74"/>
      <c r="BH572" s="74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BV572" s="74"/>
      <c r="BW572" s="74"/>
      <c r="BX572" s="74"/>
      <c r="BY572" s="74"/>
      <c r="BZ572" s="74"/>
      <c r="CA572" s="74"/>
      <c r="CB572" s="74"/>
      <c r="CC572" s="74"/>
      <c r="CD572" s="74"/>
      <c r="CE572" s="74"/>
      <c r="CF572" s="74"/>
      <c r="CG572" s="74"/>
      <c r="CH572" s="74"/>
      <c r="CI572" s="74"/>
      <c r="CJ572" s="74"/>
      <c r="CK572" s="74"/>
      <c r="CL572" s="74"/>
      <c r="CM572" s="74"/>
      <c r="CN572" s="74"/>
      <c r="CO572" s="74"/>
      <c r="CP572" s="74"/>
      <c r="CQ572" s="74"/>
      <c r="CR572" s="74"/>
      <c r="CS572" s="74"/>
      <c r="CT572" s="74"/>
      <c r="CU572" s="74"/>
      <c r="CV572" s="74"/>
      <c r="CW572" s="74"/>
      <c r="CX572" s="74"/>
      <c r="CY572" s="74"/>
      <c r="CZ572" s="74"/>
      <c r="DA572" s="74"/>
      <c r="DB572" s="74"/>
      <c r="DC572" s="74"/>
    </row>
    <row r="573" spans="1:107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4"/>
      <c r="AT573" s="74"/>
      <c r="AU573" s="74"/>
      <c r="AV573" s="74"/>
      <c r="AW573" s="74"/>
      <c r="AX573" s="74"/>
      <c r="AY573" s="74"/>
      <c r="AZ573" s="74"/>
      <c r="BA573" s="74"/>
      <c r="BB573" s="74"/>
      <c r="BC573" s="74"/>
      <c r="BD573" s="74"/>
      <c r="BE573" s="74"/>
      <c r="BF573" s="74"/>
      <c r="BG573" s="74"/>
      <c r="BH573" s="74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BV573" s="74"/>
      <c r="BW573" s="74"/>
      <c r="BX573" s="74"/>
      <c r="BY573" s="74"/>
      <c r="BZ573" s="74"/>
      <c r="CA573" s="74"/>
      <c r="CB573" s="74"/>
      <c r="CC573" s="74"/>
      <c r="CD573" s="74"/>
      <c r="CE573" s="74"/>
      <c r="CF573" s="74"/>
      <c r="CG573" s="74"/>
      <c r="CH573" s="74"/>
      <c r="CI573" s="74"/>
      <c r="CJ573" s="74"/>
      <c r="CK573" s="74"/>
      <c r="CL573" s="74"/>
      <c r="CM573" s="74"/>
      <c r="CN573" s="74"/>
      <c r="CO573" s="74"/>
      <c r="CP573" s="74"/>
      <c r="CQ573" s="74"/>
      <c r="CR573" s="74"/>
      <c r="CS573" s="74"/>
      <c r="CT573" s="74"/>
      <c r="CU573" s="74"/>
      <c r="CV573" s="74"/>
      <c r="CW573" s="74"/>
      <c r="CX573" s="74"/>
      <c r="CY573" s="74"/>
      <c r="CZ573" s="74"/>
      <c r="DA573" s="74"/>
      <c r="DB573" s="74"/>
      <c r="DC573" s="74"/>
    </row>
    <row r="574" spans="1:107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4"/>
      <c r="AT574" s="74"/>
      <c r="AU574" s="74"/>
      <c r="AV574" s="74"/>
      <c r="AW574" s="74"/>
      <c r="AX574" s="74"/>
      <c r="AY574" s="74"/>
      <c r="AZ574" s="74"/>
      <c r="BA574" s="74"/>
      <c r="BB574" s="74"/>
      <c r="BC574" s="74"/>
      <c r="BD574" s="74"/>
      <c r="BE574" s="74"/>
      <c r="BF574" s="74"/>
      <c r="BG574" s="74"/>
      <c r="BH574" s="74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BV574" s="74"/>
      <c r="BW574" s="74"/>
      <c r="BX574" s="74"/>
      <c r="BY574" s="74"/>
      <c r="BZ574" s="74"/>
      <c r="CA574" s="74"/>
      <c r="CB574" s="74"/>
      <c r="CC574" s="74"/>
      <c r="CD574" s="74"/>
      <c r="CE574" s="74"/>
      <c r="CF574" s="74"/>
      <c r="CG574" s="74"/>
      <c r="CH574" s="74"/>
      <c r="CI574" s="74"/>
      <c r="CJ574" s="74"/>
      <c r="CK574" s="74"/>
      <c r="CL574" s="74"/>
      <c r="CM574" s="74"/>
      <c r="CN574" s="74"/>
      <c r="CO574" s="74"/>
      <c r="CP574" s="74"/>
      <c r="CQ574" s="74"/>
      <c r="CR574" s="74"/>
      <c r="CS574" s="74"/>
      <c r="CT574" s="74"/>
      <c r="CU574" s="74"/>
      <c r="CV574" s="74"/>
      <c r="CW574" s="74"/>
      <c r="CX574" s="74"/>
      <c r="CY574" s="74"/>
      <c r="CZ574" s="74"/>
      <c r="DA574" s="74"/>
      <c r="DB574" s="74"/>
      <c r="DC574" s="74"/>
    </row>
    <row r="575" spans="1:107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4"/>
      <c r="AT575" s="74"/>
      <c r="AU575" s="74"/>
      <c r="AV575" s="74"/>
      <c r="AW575" s="74"/>
      <c r="AX575" s="74"/>
      <c r="AY575" s="74"/>
      <c r="AZ575" s="74"/>
      <c r="BA575" s="74"/>
      <c r="BB575" s="74"/>
      <c r="BC575" s="74"/>
      <c r="BD575" s="74"/>
      <c r="BE575" s="74"/>
      <c r="BF575" s="74"/>
      <c r="BG575" s="74"/>
      <c r="BH575" s="74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BV575" s="74"/>
      <c r="BW575" s="74"/>
      <c r="BX575" s="74"/>
      <c r="BY575" s="74"/>
      <c r="BZ575" s="74"/>
      <c r="CA575" s="74"/>
      <c r="CB575" s="74"/>
      <c r="CC575" s="74"/>
      <c r="CD575" s="74"/>
      <c r="CE575" s="74"/>
      <c r="CF575" s="74"/>
      <c r="CG575" s="74"/>
      <c r="CH575" s="74"/>
      <c r="CI575" s="74"/>
      <c r="CJ575" s="74"/>
      <c r="CK575" s="74"/>
      <c r="CL575" s="74"/>
      <c r="CM575" s="74"/>
      <c r="CN575" s="74"/>
      <c r="CO575" s="74"/>
      <c r="CP575" s="74"/>
      <c r="CQ575" s="74"/>
      <c r="CR575" s="74"/>
      <c r="CS575" s="74"/>
      <c r="CT575" s="74"/>
      <c r="CU575" s="74"/>
      <c r="CV575" s="74"/>
      <c r="CW575" s="74"/>
      <c r="CX575" s="74"/>
      <c r="CY575" s="74"/>
      <c r="CZ575" s="74"/>
      <c r="DA575" s="74"/>
      <c r="DB575" s="74"/>
      <c r="DC575" s="74"/>
    </row>
    <row r="576" spans="1:107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4"/>
      <c r="AT576" s="74"/>
      <c r="AU576" s="74"/>
      <c r="AV576" s="74"/>
      <c r="AW576" s="74"/>
      <c r="AX576" s="74"/>
      <c r="AY576" s="74"/>
      <c r="AZ576" s="74"/>
      <c r="BA576" s="74"/>
      <c r="BB576" s="74"/>
      <c r="BC576" s="74"/>
      <c r="BD576" s="74"/>
      <c r="BE576" s="74"/>
      <c r="BF576" s="74"/>
      <c r="BG576" s="74"/>
      <c r="BH576" s="74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BV576" s="74"/>
      <c r="BW576" s="74"/>
      <c r="BX576" s="74"/>
      <c r="BY576" s="74"/>
      <c r="BZ576" s="74"/>
      <c r="CA576" s="74"/>
      <c r="CB576" s="74"/>
      <c r="CC576" s="74"/>
      <c r="CD576" s="74"/>
      <c r="CE576" s="74"/>
      <c r="CF576" s="74"/>
      <c r="CG576" s="74"/>
      <c r="CH576" s="74"/>
      <c r="CI576" s="74"/>
      <c r="CJ576" s="74"/>
      <c r="CK576" s="74"/>
      <c r="CL576" s="74"/>
      <c r="CM576" s="74"/>
      <c r="CN576" s="74"/>
      <c r="CO576" s="74"/>
      <c r="CP576" s="74"/>
      <c r="CQ576" s="74"/>
      <c r="CR576" s="74"/>
      <c r="CS576" s="74"/>
      <c r="CT576" s="74"/>
      <c r="CU576" s="74"/>
      <c r="CV576" s="74"/>
      <c r="CW576" s="74"/>
      <c r="CX576" s="74"/>
      <c r="CY576" s="74"/>
      <c r="CZ576" s="74"/>
      <c r="DA576" s="74"/>
      <c r="DB576" s="74"/>
      <c r="DC576" s="74"/>
    </row>
    <row r="577" spans="1:107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4"/>
      <c r="AT577" s="74"/>
      <c r="AU577" s="74"/>
      <c r="AV577" s="74"/>
      <c r="AW577" s="74"/>
      <c r="AX577" s="74"/>
      <c r="AY577" s="74"/>
      <c r="AZ577" s="74"/>
      <c r="BA577" s="74"/>
      <c r="BB577" s="74"/>
      <c r="BC577" s="74"/>
      <c r="BD577" s="74"/>
      <c r="BE577" s="74"/>
      <c r="BF577" s="74"/>
      <c r="BG577" s="74"/>
      <c r="BH577" s="74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BV577" s="74"/>
      <c r="BW577" s="74"/>
      <c r="BX577" s="74"/>
      <c r="BY577" s="74"/>
      <c r="BZ577" s="74"/>
      <c r="CA577" s="74"/>
      <c r="CB577" s="74"/>
      <c r="CC577" s="74"/>
      <c r="CD577" s="74"/>
      <c r="CE577" s="74"/>
      <c r="CF577" s="74"/>
      <c r="CG577" s="74"/>
      <c r="CH577" s="74"/>
      <c r="CI577" s="74"/>
      <c r="CJ577" s="74"/>
      <c r="CK577" s="74"/>
      <c r="CL577" s="74"/>
      <c r="CM577" s="74"/>
      <c r="CN577" s="74"/>
      <c r="CO577" s="74"/>
      <c r="CP577" s="74"/>
      <c r="CQ577" s="74"/>
      <c r="CR577" s="74"/>
      <c r="CS577" s="74"/>
      <c r="CT577" s="74"/>
      <c r="CU577" s="74"/>
      <c r="CV577" s="74"/>
      <c r="CW577" s="74"/>
      <c r="CX577" s="74"/>
      <c r="CY577" s="74"/>
      <c r="CZ577" s="74"/>
      <c r="DA577" s="74"/>
      <c r="DB577" s="74"/>
      <c r="DC577" s="74"/>
    </row>
    <row r="578" spans="1:107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4"/>
      <c r="AT578" s="74"/>
      <c r="AU578" s="74"/>
      <c r="AV578" s="74"/>
      <c r="AW578" s="74"/>
      <c r="AX578" s="74"/>
      <c r="AY578" s="74"/>
      <c r="AZ578" s="74"/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BV578" s="74"/>
      <c r="BW578" s="74"/>
      <c r="BX578" s="74"/>
      <c r="BY578" s="74"/>
      <c r="BZ578" s="74"/>
      <c r="CA578" s="74"/>
      <c r="CB578" s="74"/>
      <c r="CC578" s="74"/>
      <c r="CD578" s="74"/>
      <c r="CE578" s="74"/>
      <c r="CF578" s="74"/>
      <c r="CG578" s="74"/>
      <c r="CH578" s="74"/>
      <c r="CI578" s="74"/>
      <c r="CJ578" s="74"/>
      <c r="CK578" s="74"/>
      <c r="CL578" s="74"/>
      <c r="CM578" s="74"/>
      <c r="CN578" s="74"/>
      <c r="CO578" s="74"/>
      <c r="CP578" s="74"/>
      <c r="CQ578" s="74"/>
      <c r="CR578" s="74"/>
      <c r="CS578" s="74"/>
      <c r="CT578" s="74"/>
      <c r="CU578" s="74"/>
      <c r="CV578" s="74"/>
      <c r="CW578" s="74"/>
      <c r="CX578" s="74"/>
      <c r="CY578" s="74"/>
      <c r="CZ578" s="74"/>
      <c r="DA578" s="74"/>
      <c r="DB578" s="74"/>
      <c r="DC578" s="74"/>
    </row>
    <row r="579" spans="1:107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4"/>
      <c r="AT579" s="74"/>
      <c r="AU579" s="74"/>
      <c r="AV579" s="74"/>
      <c r="AW579" s="74"/>
      <c r="AX579" s="74"/>
      <c r="AY579" s="74"/>
      <c r="AZ579" s="74"/>
      <c r="BA579" s="74"/>
      <c r="BB579" s="74"/>
      <c r="BC579" s="74"/>
      <c r="BD579" s="74"/>
      <c r="BE579" s="74"/>
      <c r="BF579" s="74"/>
      <c r="BG579" s="74"/>
      <c r="BH579" s="74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BV579" s="74"/>
      <c r="BW579" s="74"/>
      <c r="BX579" s="74"/>
      <c r="BY579" s="74"/>
      <c r="BZ579" s="74"/>
      <c r="CA579" s="74"/>
      <c r="CB579" s="74"/>
      <c r="CC579" s="74"/>
      <c r="CD579" s="74"/>
      <c r="CE579" s="74"/>
      <c r="CF579" s="74"/>
      <c r="CG579" s="74"/>
      <c r="CH579" s="74"/>
      <c r="CI579" s="74"/>
      <c r="CJ579" s="74"/>
      <c r="CK579" s="74"/>
      <c r="CL579" s="74"/>
      <c r="CM579" s="74"/>
      <c r="CN579" s="74"/>
      <c r="CO579" s="74"/>
      <c r="CP579" s="74"/>
      <c r="CQ579" s="74"/>
      <c r="CR579" s="74"/>
      <c r="CS579" s="74"/>
      <c r="CT579" s="74"/>
      <c r="CU579" s="74"/>
      <c r="CV579" s="74"/>
      <c r="CW579" s="74"/>
      <c r="CX579" s="74"/>
      <c r="CY579" s="74"/>
      <c r="CZ579" s="74"/>
      <c r="DA579" s="74"/>
      <c r="DB579" s="74"/>
      <c r="DC579" s="74"/>
    </row>
    <row r="580" spans="1:107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4"/>
      <c r="AT580" s="74"/>
      <c r="AU580" s="74"/>
      <c r="AV580" s="74"/>
      <c r="AW580" s="74"/>
      <c r="AX580" s="74"/>
      <c r="AY580" s="74"/>
      <c r="AZ580" s="74"/>
      <c r="BA580" s="74"/>
      <c r="BB580" s="74"/>
      <c r="BC580" s="74"/>
      <c r="BD580" s="74"/>
      <c r="BE580" s="74"/>
      <c r="BF580" s="74"/>
      <c r="BG580" s="74"/>
      <c r="BH580" s="74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BV580" s="74"/>
      <c r="BW580" s="74"/>
      <c r="BX580" s="74"/>
      <c r="BY580" s="74"/>
      <c r="BZ580" s="74"/>
      <c r="CA580" s="74"/>
      <c r="CB580" s="74"/>
      <c r="CC580" s="74"/>
      <c r="CD580" s="74"/>
      <c r="CE580" s="74"/>
      <c r="CF580" s="74"/>
      <c r="CG580" s="74"/>
      <c r="CH580" s="74"/>
      <c r="CI580" s="74"/>
      <c r="CJ580" s="74"/>
      <c r="CK580" s="74"/>
      <c r="CL580" s="74"/>
      <c r="CM580" s="74"/>
      <c r="CN580" s="74"/>
      <c r="CO580" s="74"/>
      <c r="CP580" s="74"/>
      <c r="CQ580" s="74"/>
      <c r="CR580" s="74"/>
      <c r="CS580" s="74"/>
      <c r="CT580" s="74"/>
      <c r="CU580" s="74"/>
      <c r="CV580" s="74"/>
      <c r="CW580" s="74"/>
      <c r="CX580" s="74"/>
      <c r="CY580" s="74"/>
      <c r="CZ580" s="74"/>
      <c r="DA580" s="74"/>
      <c r="DB580" s="74"/>
      <c r="DC580" s="74"/>
    </row>
    <row r="581" spans="1:107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4"/>
      <c r="AT581" s="74"/>
      <c r="AU581" s="74"/>
      <c r="AV581" s="74"/>
      <c r="AW581" s="74"/>
      <c r="AX581" s="74"/>
      <c r="AY581" s="74"/>
      <c r="AZ581" s="74"/>
      <c r="BA581" s="74"/>
      <c r="BB581" s="74"/>
      <c r="BC581" s="74"/>
      <c r="BD581" s="74"/>
      <c r="BE581" s="74"/>
      <c r="BF581" s="74"/>
      <c r="BG581" s="74"/>
      <c r="BH581" s="74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BV581" s="74"/>
      <c r="BW581" s="74"/>
      <c r="BX581" s="74"/>
      <c r="BY581" s="74"/>
      <c r="BZ581" s="74"/>
      <c r="CA581" s="74"/>
      <c r="CB581" s="74"/>
      <c r="CC581" s="74"/>
      <c r="CD581" s="74"/>
      <c r="CE581" s="74"/>
      <c r="CF581" s="74"/>
      <c r="CG581" s="74"/>
      <c r="CH581" s="74"/>
      <c r="CI581" s="74"/>
      <c r="CJ581" s="74"/>
      <c r="CK581" s="74"/>
      <c r="CL581" s="74"/>
      <c r="CM581" s="74"/>
      <c r="CN581" s="74"/>
      <c r="CO581" s="74"/>
      <c r="CP581" s="74"/>
      <c r="CQ581" s="74"/>
      <c r="CR581" s="74"/>
      <c r="CS581" s="74"/>
      <c r="CT581" s="74"/>
      <c r="CU581" s="74"/>
      <c r="CV581" s="74"/>
      <c r="CW581" s="74"/>
      <c r="CX581" s="74"/>
      <c r="CY581" s="74"/>
      <c r="CZ581" s="74"/>
      <c r="DA581" s="74"/>
      <c r="DB581" s="74"/>
      <c r="DC581" s="74"/>
    </row>
    <row r="582" spans="1:107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4"/>
      <c r="AT582" s="74"/>
      <c r="AU582" s="74"/>
      <c r="AV582" s="74"/>
      <c r="AW582" s="74"/>
      <c r="AX582" s="74"/>
      <c r="AY582" s="74"/>
      <c r="AZ582" s="74"/>
      <c r="BA582" s="74"/>
      <c r="BB582" s="74"/>
      <c r="BC582" s="74"/>
      <c r="BD582" s="74"/>
      <c r="BE582" s="74"/>
      <c r="BF582" s="74"/>
      <c r="BG582" s="74"/>
      <c r="BH582" s="74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BV582" s="74"/>
      <c r="BW582" s="74"/>
      <c r="BX582" s="74"/>
      <c r="BY582" s="74"/>
      <c r="BZ582" s="74"/>
      <c r="CA582" s="74"/>
      <c r="CB582" s="74"/>
      <c r="CC582" s="74"/>
      <c r="CD582" s="74"/>
      <c r="CE582" s="74"/>
      <c r="CF582" s="74"/>
      <c r="CG582" s="74"/>
      <c r="CH582" s="74"/>
      <c r="CI582" s="74"/>
      <c r="CJ582" s="74"/>
      <c r="CK582" s="74"/>
      <c r="CL582" s="74"/>
      <c r="CM582" s="74"/>
      <c r="CN582" s="74"/>
      <c r="CO582" s="74"/>
      <c r="CP582" s="74"/>
      <c r="CQ582" s="74"/>
      <c r="CR582" s="74"/>
      <c r="CS582" s="74"/>
      <c r="CT582" s="74"/>
      <c r="CU582" s="74"/>
      <c r="CV582" s="74"/>
      <c r="CW582" s="74"/>
      <c r="CX582" s="74"/>
      <c r="CY582" s="74"/>
      <c r="CZ582" s="74"/>
      <c r="DA582" s="74"/>
      <c r="DB582" s="74"/>
      <c r="DC582" s="74"/>
    </row>
    <row r="583" spans="1:107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4"/>
      <c r="AT583" s="74"/>
      <c r="AU583" s="74"/>
      <c r="AV583" s="74"/>
      <c r="AW583" s="74"/>
      <c r="AX583" s="74"/>
      <c r="AY583" s="74"/>
      <c r="AZ583" s="74"/>
      <c r="BA583" s="74"/>
      <c r="BB583" s="74"/>
      <c r="BC583" s="74"/>
      <c r="BD583" s="74"/>
      <c r="BE583" s="74"/>
      <c r="BF583" s="74"/>
      <c r="BG583" s="74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BV583" s="74"/>
      <c r="BW583" s="74"/>
      <c r="BX583" s="74"/>
      <c r="BY583" s="74"/>
      <c r="BZ583" s="74"/>
      <c r="CA583" s="74"/>
      <c r="CB583" s="74"/>
      <c r="CC583" s="74"/>
      <c r="CD583" s="74"/>
      <c r="CE583" s="74"/>
      <c r="CF583" s="74"/>
      <c r="CG583" s="74"/>
      <c r="CH583" s="74"/>
      <c r="CI583" s="74"/>
      <c r="CJ583" s="74"/>
      <c r="CK583" s="74"/>
      <c r="CL583" s="74"/>
      <c r="CM583" s="74"/>
      <c r="CN583" s="74"/>
      <c r="CO583" s="74"/>
      <c r="CP583" s="74"/>
      <c r="CQ583" s="74"/>
      <c r="CR583" s="74"/>
      <c r="CS583" s="74"/>
      <c r="CT583" s="74"/>
      <c r="CU583" s="74"/>
      <c r="CV583" s="74"/>
      <c r="CW583" s="74"/>
      <c r="CX583" s="74"/>
      <c r="CY583" s="74"/>
      <c r="CZ583" s="74"/>
      <c r="DA583" s="74"/>
      <c r="DB583" s="74"/>
      <c r="DC583" s="74"/>
    </row>
    <row r="584" spans="1:107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4"/>
      <c r="AT584" s="74"/>
      <c r="AU584" s="74"/>
      <c r="AV584" s="74"/>
      <c r="AW584" s="74"/>
      <c r="AX584" s="74"/>
      <c r="AY584" s="74"/>
      <c r="AZ584" s="74"/>
      <c r="BA584" s="74"/>
      <c r="BB584" s="74"/>
      <c r="BC584" s="74"/>
      <c r="BD584" s="74"/>
      <c r="BE584" s="74"/>
      <c r="BF584" s="74"/>
      <c r="BG584" s="74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BV584" s="74"/>
      <c r="BW584" s="74"/>
      <c r="BX584" s="74"/>
      <c r="BY584" s="74"/>
      <c r="BZ584" s="74"/>
      <c r="CA584" s="74"/>
      <c r="CB584" s="74"/>
      <c r="CC584" s="74"/>
      <c r="CD584" s="74"/>
      <c r="CE584" s="74"/>
      <c r="CF584" s="74"/>
      <c r="CG584" s="74"/>
      <c r="CH584" s="74"/>
      <c r="CI584" s="74"/>
      <c r="CJ584" s="74"/>
      <c r="CK584" s="74"/>
      <c r="CL584" s="74"/>
      <c r="CM584" s="74"/>
      <c r="CN584" s="74"/>
      <c r="CO584" s="74"/>
      <c r="CP584" s="74"/>
      <c r="CQ584" s="74"/>
      <c r="CR584" s="74"/>
      <c r="CS584" s="74"/>
      <c r="CT584" s="74"/>
      <c r="CU584" s="74"/>
      <c r="CV584" s="74"/>
      <c r="CW584" s="74"/>
      <c r="CX584" s="74"/>
      <c r="CY584" s="74"/>
      <c r="CZ584" s="74"/>
      <c r="DA584" s="74"/>
      <c r="DB584" s="74"/>
      <c r="DC584" s="74"/>
    </row>
    <row r="585" spans="1:107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4"/>
      <c r="AT585" s="74"/>
      <c r="AU585" s="74"/>
      <c r="AV585" s="74"/>
      <c r="AW585" s="74"/>
      <c r="AX585" s="74"/>
      <c r="AY585" s="74"/>
      <c r="AZ585" s="74"/>
      <c r="BA585" s="74"/>
      <c r="BB585" s="74"/>
      <c r="BC585" s="74"/>
      <c r="BD585" s="74"/>
      <c r="BE585" s="74"/>
      <c r="BF585" s="74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BV585" s="74"/>
      <c r="BW585" s="74"/>
      <c r="BX585" s="74"/>
      <c r="BY585" s="74"/>
      <c r="BZ585" s="74"/>
      <c r="CA585" s="74"/>
      <c r="CB585" s="74"/>
      <c r="CC585" s="74"/>
      <c r="CD585" s="74"/>
      <c r="CE585" s="74"/>
      <c r="CF585" s="74"/>
      <c r="CG585" s="74"/>
      <c r="CH585" s="74"/>
      <c r="CI585" s="74"/>
      <c r="CJ585" s="74"/>
      <c r="CK585" s="74"/>
      <c r="CL585" s="74"/>
      <c r="CM585" s="74"/>
      <c r="CN585" s="74"/>
      <c r="CO585" s="74"/>
      <c r="CP585" s="74"/>
      <c r="CQ585" s="74"/>
      <c r="CR585" s="74"/>
      <c r="CS585" s="74"/>
      <c r="CT585" s="74"/>
      <c r="CU585" s="74"/>
      <c r="CV585" s="74"/>
      <c r="CW585" s="74"/>
      <c r="CX585" s="74"/>
      <c r="CY585" s="74"/>
      <c r="CZ585" s="74"/>
      <c r="DA585" s="74"/>
      <c r="DB585" s="74"/>
      <c r="DC585" s="74"/>
    </row>
    <row r="586" spans="1:107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4"/>
      <c r="AT586" s="74"/>
      <c r="AU586" s="74"/>
      <c r="AV586" s="74"/>
      <c r="AW586" s="74"/>
      <c r="AX586" s="74"/>
      <c r="AY586" s="74"/>
      <c r="AZ586" s="74"/>
      <c r="BA586" s="74"/>
      <c r="BB586" s="74"/>
      <c r="BC586" s="74"/>
      <c r="BD586" s="74"/>
      <c r="BE586" s="74"/>
      <c r="BF586" s="74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BV586" s="74"/>
      <c r="BW586" s="74"/>
      <c r="BX586" s="74"/>
      <c r="BY586" s="74"/>
      <c r="BZ586" s="74"/>
      <c r="CA586" s="74"/>
      <c r="CB586" s="74"/>
      <c r="CC586" s="74"/>
      <c r="CD586" s="74"/>
      <c r="CE586" s="74"/>
      <c r="CF586" s="74"/>
      <c r="CG586" s="74"/>
      <c r="CH586" s="74"/>
      <c r="CI586" s="74"/>
      <c r="CJ586" s="74"/>
      <c r="CK586" s="74"/>
      <c r="CL586" s="74"/>
      <c r="CM586" s="74"/>
      <c r="CN586" s="74"/>
      <c r="CO586" s="74"/>
      <c r="CP586" s="74"/>
      <c r="CQ586" s="74"/>
      <c r="CR586" s="74"/>
      <c r="CS586" s="74"/>
      <c r="CT586" s="74"/>
      <c r="CU586" s="74"/>
      <c r="CV586" s="74"/>
      <c r="CW586" s="74"/>
      <c r="CX586" s="74"/>
      <c r="CY586" s="74"/>
      <c r="CZ586" s="74"/>
      <c r="DA586" s="74"/>
      <c r="DB586" s="74"/>
      <c r="DC586" s="74"/>
    </row>
    <row r="587" spans="1:107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4"/>
      <c r="AT587" s="74"/>
      <c r="AU587" s="74"/>
      <c r="AV587" s="74"/>
      <c r="AW587" s="74"/>
      <c r="AX587" s="74"/>
      <c r="AY587" s="74"/>
      <c r="AZ587" s="74"/>
      <c r="BA587" s="74"/>
      <c r="BB587" s="74"/>
      <c r="BC587" s="74"/>
      <c r="BD587" s="74"/>
      <c r="BE587" s="74"/>
      <c r="BF587" s="74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BV587" s="74"/>
      <c r="BW587" s="74"/>
      <c r="BX587" s="74"/>
      <c r="BY587" s="74"/>
      <c r="BZ587" s="74"/>
      <c r="CA587" s="74"/>
      <c r="CB587" s="74"/>
      <c r="CC587" s="74"/>
      <c r="CD587" s="74"/>
      <c r="CE587" s="74"/>
      <c r="CF587" s="74"/>
      <c r="CG587" s="74"/>
      <c r="CH587" s="74"/>
      <c r="CI587" s="74"/>
      <c r="CJ587" s="74"/>
      <c r="CK587" s="74"/>
      <c r="CL587" s="74"/>
      <c r="CM587" s="74"/>
      <c r="CN587" s="74"/>
      <c r="CO587" s="74"/>
      <c r="CP587" s="74"/>
      <c r="CQ587" s="74"/>
      <c r="CR587" s="74"/>
      <c r="CS587" s="74"/>
      <c r="CT587" s="74"/>
      <c r="CU587" s="74"/>
      <c r="CV587" s="74"/>
      <c r="CW587" s="74"/>
      <c r="CX587" s="74"/>
      <c r="CY587" s="74"/>
      <c r="CZ587" s="74"/>
      <c r="DA587" s="74"/>
      <c r="DB587" s="74"/>
      <c r="DC587" s="74"/>
    </row>
    <row r="588" spans="1:107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4"/>
      <c r="AT588" s="74"/>
      <c r="AU588" s="74"/>
      <c r="AV588" s="74"/>
      <c r="AW588" s="74"/>
      <c r="AX588" s="74"/>
      <c r="AY588" s="74"/>
      <c r="AZ588" s="74"/>
      <c r="BA588" s="74"/>
      <c r="BB588" s="74"/>
      <c r="BC588" s="74"/>
      <c r="BD588" s="74"/>
      <c r="BE588" s="74"/>
      <c r="BF588" s="74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BV588" s="74"/>
      <c r="BW588" s="74"/>
      <c r="BX588" s="74"/>
      <c r="BY588" s="74"/>
      <c r="BZ588" s="74"/>
      <c r="CA588" s="74"/>
      <c r="CB588" s="74"/>
      <c r="CC588" s="74"/>
      <c r="CD588" s="74"/>
      <c r="CE588" s="74"/>
      <c r="CF588" s="74"/>
      <c r="CG588" s="74"/>
      <c r="CH588" s="74"/>
      <c r="CI588" s="74"/>
      <c r="CJ588" s="74"/>
      <c r="CK588" s="74"/>
      <c r="CL588" s="74"/>
      <c r="CM588" s="74"/>
      <c r="CN588" s="74"/>
      <c r="CO588" s="74"/>
      <c r="CP588" s="74"/>
      <c r="CQ588" s="74"/>
      <c r="CR588" s="74"/>
      <c r="CS588" s="74"/>
      <c r="CT588" s="74"/>
      <c r="CU588" s="74"/>
      <c r="CV588" s="74"/>
      <c r="CW588" s="74"/>
      <c r="CX588" s="74"/>
      <c r="CY588" s="74"/>
      <c r="CZ588" s="74"/>
      <c r="DA588" s="74"/>
      <c r="DB588" s="74"/>
      <c r="DC588" s="74"/>
    </row>
    <row r="589" spans="1:107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4"/>
      <c r="AT589" s="74"/>
      <c r="AU589" s="74"/>
      <c r="AV589" s="74"/>
      <c r="AW589" s="74"/>
      <c r="AX589" s="74"/>
      <c r="AY589" s="74"/>
      <c r="AZ589" s="74"/>
      <c r="BA589" s="74"/>
      <c r="BB589" s="74"/>
      <c r="BC589" s="74"/>
      <c r="BD589" s="74"/>
      <c r="BE589" s="74"/>
      <c r="BF589" s="74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BV589" s="74"/>
      <c r="BW589" s="74"/>
      <c r="BX589" s="74"/>
      <c r="BY589" s="74"/>
      <c r="BZ589" s="74"/>
      <c r="CA589" s="74"/>
      <c r="CB589" s="74"/>
      <c r="CC589" s="74"/>
      <c r="CD589" s="74"/>
      <c r="CE589" s="74"/>
      <c r="CF589" s="74"/>
      <c r="CG589" s="74"/>
      <c r="CH589" s="74"/>
      <c r="CI589" s="74"/>
      <c r="CJ589" s="74"/>
      <c r="CK589" s="74"/>
      <c r="CL589" s="74"/>
      <c r="CM589" s="74"/>
      <c r="CN589" s="74"/>
      <c r="CO589" s="74"/>
      <c r="CP589" s="74"/>
      <c r="CQ589" s="74"/>
      <c r="CR589" s="74"/>
      <c r="CS589" s="74"/>
      <c r="CT589" s="74"/>
      <c r="CU589" s="74"/>
      <c r="CV589" s="74"/>
      <c r="CW589" s="74"/>
      <c r="CX589" s="74"/>
      <c r="CY589" s="74"/>
      <c r="CZ589" s="74"/>
      <c r="DA589" s="74"/>
      <c r="DB589" s="74"/>
      <c r="DC589" s="74"/>
    </row>
    <row r="590" spans="1:107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4"/>
      <c r="AT590" s="74"/>
      <c r="AU590" s="74"/>
      <c r="AV590" s="74"/>
      <c r="AW590" s="74"/>
      <c r="AX590" s="74"/>
      <c r="AY590" s="74"/>
      <c r="AZ590" s="74"/>
      <c r="BA590" s="74"/>
      <c r="BB590" s="74"/>
      <c r="BC590" s="74"/>
      <c r="BD590" s="74"/>
      <c r="BE590" s="74"/>
      <c r="BF590" s="74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BV590" s="74"/>
      <c r="BW590" s="74"/>
      <c r="BX590" s="74"/>
      <c r="BY590" s="74"/>
      <c r="BZ590" s="74"/>
      <c r="CA590" s="74"/>
      <c r="CB590" s="74"/>
      <c r="CC590" s="74"/>
      <c r="CD590" s="74"/>
      <c r="CE590" s="74"/>
      <c r="CF590" s="74"/>
      <c r="CG590" s="74"/>
      <c r="CH590" s="74"/>
      <c r="CI590" s="74"/>
      <c r="CJ590" s="74"/>
      <c r="CK590" s="74"/>
      <c r="CL590" s="74"/>
      <c r="CM590" s="74"/>
      <c r="CN590" s="74"/>
      <c r="CO590" s="74"/>
      <c r="CP590" s="74"/>
      <c r="CQ590" s="74"/>
      <c r="CR590" s="74"/>
      <c r="CS590" s="74"/>
      <c r="CT590" s="74"/>
      <c r="CU590" s="74"/>
      <c r="CV590" s="74"/>
      <c r="CW590" s="74"/>
      <c r="CX590" s="74"/>
      <c r="CY590" s="74"/>
      <c r="CZ590" s="74"/>
      <c r="DA590" s="74"/>
      <c r="DB590" s="74"/>
      <c r="DC590" s="74"/>
    </row>
    <row r="591" spans="1:107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4"/>
      <c r="AT591" s="74"/>
      <c r="AU591" s="74"/>
      <c r="AV591" s="74"/>
      <c r="AW591" s="74"/>
      <c r="AX591" s="74"/>
      <c r="AY591" s="74"/>
      <c r="AZ591" s="74"/>
      <c r="BA591" s="74"/>
      <c r="BB591" s="74"/>
      <c r="BC591" s="74"/>
      <c r="BD591" s="74"/>
      <c r="BE591" s="74"/>
      <c r="BF591" s="74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BV591" s="74"/>
      <c r="BW591" s="74"/>
      <c r="BX591" s="74"/>
      <c r="BY591" s="74"/>
      <c r="BZ591" s="74"/>
      <c r="CA591" s="74"/>
      <c r="CB591" s="74"/>
      <c r="CC591" s="74"/>
      <c r="CD591" s="74"/>
      <c r="CE591" s="74"/>
      <c r="CF591" s="74"/>
      <c r="CG591" s="74"/>
      <c r="CH591" s="74"/>
      <c r="CI591" s="74"/>
      <c r="CJ591" s="74"/>
      <c r="CK591" s="74"/>
      <c r="CL591" s="74"/>
      <c r="CM591" s="74"/>
      <c r="CN591" s="74"/>
      <c r="CO591" s="74"/>
      <c r="CP591" s="74"/>
      <c r="CQ591" s="74"/>
      <c r="CR591" s="74"/>
      <c r="CS591" s="74"/>
      <c r="CT591" s="74"/>
      <c r="CU591" s="74"/>
      <c r="CV591" s="74"/>
      <c r="CW591" s="74"/>
      <c r="CX591" s="74"/>
      <c r="CY591" s="74"/>
      <c r="CZ591" s="74"/>
      <c r="DA591" s="74"/>
      <c r="DB591" s="74"/>
      <c r="DC591" s="74"/>
    </row>
    <row r="592" spans="1:107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4"/>
      <c r="AT592" s="74"/>
      <c r="AU592" s="74"/>
      <c r="AV592" s="74"/>
      <c r="AW592" s="74"/>
      <c r="AX592" s="74"/>
      <c r="AY592" s="74"/>
      <c r="AZ592" s="74"/>
      <c r="BA592" s="74"/>
      <c r="BB592" s="74"/>
      <c r="BC592" s="74"/>
      <c r="BD592" s="74"/>
      <c r="BE592" s="74"/>
      <c r="BF592" s="74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BV592" s="74"/>
      <c r="BW592" s="74"/>
      <c r="BX592" s="74"/>
      <c r="BY592" s="74"/>
      <c r="BZ592" s="74"/>
      <c r="CA592" s="74"/>
      <c r="CB592" s="74"/>
      <c r="CC592" s="74"/>
      <c r="CD592" s="74"/>
      <c r="CE592" s="74"/>
      <c r="CF592" s="74"/>
      <c r="CG592" s="74"/>
      <c r="CH592" s="74"/>
      <c r="CI592" s="74"/>
      <c r="CJ592" s="74"/>
      <c r="CK592" s="74"/>
      <c r="CL592" s="74"/>
      <c r="CM592" s="74"/>
      <c r="CN592" s="74"/>
      <c r="CO592" s="74"/>
      <c r="CP592" s="74"/>
      <c r="CQ592" s="74"/>
      <c r="CR592" s="74"/>
      <c r="CS592" s="74"/>
      <c r="CT592" s="74"/>
      <c r="CU592" s="74"/>
      <c r="CV592" s="74"/>
      <c r="CW592" s="74"/>
      <c r="CX592" s="74"/>
      <c r="CY592" s="74"/>
      <c r="CZ592" s="74"/>
      <c r="DA592" s="74"/>
      <c r="DB592" s="74"/>
      <c r="DC592" s="74"/>
    </row>
    <row r="593" spans="1:107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4"/>
      <c r="AT593" s="74"/>
      <c r="AU593" s="74"/>
      <c r="AV593" s="74"/>
      <c r="AW593" s="74"/>
      <c r="AX593" s="74"/>
      <c r="AY593" s="74"/>
      <c r="AZ593" s="74"/>
      <c r="BA593" s="74"/>
      <c r="BB593" s="74"/>
      <c r="BC593" s="74"/>
      <c r="BD593" s="74"/>
      <c r="BE593" s="74"/>
      <c r="BF593" s="74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BV593" s="74"/>
      <c r="BW593" s="74"/>
      <c r="BX593" s="74"/>
      <c r="BY593" s="74"/>
      <c r="BZ593" s="74"/>
      <c r="CA593" s="74"/>
      <c r="CB593" s="74"/>
      <c r="CC593" s="74"/>
      <c r="CD593" s="74"/>
      <c r="CE593" s="74"/>
      <c r="CF593" s="74"/>
      <c r="CG593" s="74"/>
      <c r="CH593" s="74"/>
      <c r="CI593" s="74"/>
      <c r="CJ593" s="74"/>
      <c r="CK593" s="74"/>
      <c r="CL593" s="74"/>
      <c r="CM593" s="74"/>
      <c r="CN593" s="74"/>
      <c r="CO593" s="74"/>
      <c r="CP593" s="74"/>
      <c r="CQ593" s="74"/>
      <c r="CR593" s="74"/>
      <c r="CS593" s="74"/>
      <c r="CT593" s="74"/>
      <c r="CU593" s="74"/>
      <c r="CV593" s="74"/>
      <c r="CW593" s="74"/>
      <c r="CX593" s="74"/>
      <c r="CY593" s="74"/>
      <c r="CZ593" s="74"/>
      <c r="DA593" s="74"/>
      <c r="DB593" s="74"/>
      <c r="DC593" s="74"/>
    </row>
    <row r="594" spans="1:107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4"/>
      <c r="AT594" s="74"/>
      <c r="AU594" s="74"/>
      <c r="AV594" s="74"/>
      <c r="AW594" s="74"/>
      <c r="AX594" s="74"/>
      <c r="AY594" s="74"/>
      <c r="AZ594" s="74"/>
      <c r="BA594" s="74"/>
      <c r="BB594" s="74"/>
      <c r="BC594" s="74"/>
      <c r="BD594" s="74"/>
      <c r="BE594" s="74"/>
      <c r="BF594" s="74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BV594" s="74"/>
      <c r="BW594" s="74"/>
      <c r="BX594" s="74"/>
      <c r="BY594" s="74"/>
      <c r="BZ594" s="74"/>
      <c r="CA594" s="74"/>
      <c r="CB594" s="74"/>
      <c r="CC594" s="74"/>
      <c r="CD594" s="74"/>
      <c r="CE594" s="74"/>
      <c r="CF594" s="74"/>
      <c r="CG594" s="74"/>
      <c r="CH594" s="74"/>
      <c r="CI594" s="74"/>
      <c r="CJ594" s="74"/>
      <c r="CK594" s="74"/>
      <c r="CL594" s="74"/>
      <c r="CM594" s="74"/>
      <c r="CN594" s="74"/>
      <c r="CO594" s="74"/>
      <c r="CP594" s="74"/>
      <c r="CQ594" s="74"/>
      <c r="CR594" s="74"/>
      <c r="CS594" s="74"/>
      <c r="CT594" s="74"/>
      <c r="CU594" s="74"/>
      <c r="CV594" s="74"/>
      <c r="CW594" s="74"/>
      <c r="CX594" s="74"/>
      <c r="CY594" s="74"/>
      <c r="CZ594" s="74"/>
      <c r="DA594" s="74"/>
      <c r="DB594" s="74"/>
      <c r="DC594" s="74"/>
    </row>
    <row r="595" spans="1:107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4"/>
      <c r="AT595" s="74"/>
      <c r="AU595" s="74"/>
      <c r="AV595" s="74"/>
      <c r="AW595" s="74"/>
      <c r="AX595" s="74"/>
      <c r="AY595" s="74"/>
      <c r="AZ595" s="74"/>
      <c r="BA595" s="74"/>
      <c r="BB595" s="74"/>
      <c r="BC595" s="74"/>
      <c r="BD595" s="74"/>
      <c r="BE595" s="74"/>
      <c r="BF595" s="74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BV595" s="74"/>
      <c r="BW595" s="74"/>
      <c r="BX595" s="74"/>
      <c r="BY595" s="74"/>
      <c r="BZ595" s="74"/>
      <c r="CA595" s="74"/>
      <c r="CB595" s="74"/>
      <c r="CC595" s="74"/>
      <c r="CD595" s="74"/>
      <c r="CE595" s="74"/>
      <c r="CF595" s="74"/>
      <c r="CG595" s="74"/>
      <c r="CH595" s="74"/>
      <c r="CI595" s="74"/>
      <c r="CJ595" s="74"/>
      <c r="CK595" s="74"/>
      <c r="CL595" s="74"/>
      <c r="CM595" s="74"/>
      <c r="CN595" s="74"/>
      <c r="CO595" s="74"/>
      <c r="CP595" s="74"/>
      <c r="CQ595" s="74"/>
      <c r="CR595" s="74"/>
      <c r="CS595" s="74"/>
      <c r="CT595" s="74"/>
      <c r="CU595" s="74"/>
      <c r="CV595" s="74"/>
      <c r="CW595" s="74"/>
      <c r="CX595" s="74"/>
      <c r="CY595" s="74"/>
      <c r="CZ595" s="74"/>
      <c r="DA595" s="74"/>
      <c r="DB595" s="74"/>
      <c r="DC595" s="74"/>
    </row>
    <row r="596" spans="1:107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4"/>
      <c r="AT596" s="74"/>
      <c r="AU596" s="74"/>
      <c r="AV596" s="74"/>
      <c r="AW596" s="74"/>
      <c r="AX596" s="74"/>
      <c r="AY596" s="74"/>
      <c r="AZ596" s="74"/>
      <c r="BA596" s="74"/>
      <c r="BB596" s="74"/>
      <c r="BC596" s="74"/>
      <c r="BD596" s="74"/>
      <c r="BE596" s="74"/>
      <c r="BF596" s="74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BV596" s="74"/>
      <c r="BW596" s="74"/>
      <c r="BX596" s="74"/>
      <c r="BY596" s="74"/>
      <c r="BZ596" s="74"/>
      <c r="CA596" s="74"/>
      <c r="CB596" s="74"/>
      <c r="CC596" s="74"/>
      <c r="CD596" s="74"/>
      <c r="CE596" s="74"/>
      <c r="CF596" s="74"/>
      <c r="CG596" s="74"/>
      <c r="CH596" s="74"/>
      <c r="CI596" s="74"/>
      <c r="CJ596" s="74"/>
      <c r="CK596" s="74"/>
      <c r="CL596" s="74"/>
      <c r="CM596" s="74"/>
      <c r="CN596" s="74"/>
      <c r="CO596" s="74"/>
      <c r="CP596" s="74"/>
      <c r="CQ596" s="74"/>
      <c r="CR596" s="74"/>
      <c r="CS596" s="74"/>
      <c r="CT596" s="74"/>
      <c r="CU596" s="74"/>
      <c r="CV596" s="74"/>
      <c r="CW596" s="74"/>
      <c r="CX596" s="74"/>
      <c r="CY596" s="74"/>
      <c r="CZ596" s="74"/>
      <c r="DA596" s="74"/>
      <c r="DB596" s="74"/>
      <c r="DC596" s="74"/>
    </row>
    <row r="597" spans="1:107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4"/>
      <c r="AT597" s="74"/>
      <c r="AU597" s="74"/>
      <c r="AV597" s="74"/>
      <c r="AW597" s="74"/>
      <c r="AX597" s="74"/>
      <c r="AY597" s="74"/>
      <c r="AZ597" s="74"/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BV597" s="74"/>
      <c r="BW597" s="74"/>
      <c r="BX597" s="74"/>
      <c r="BY597" s="74"/>
      <c r="BZ597" s="74"/>
      <c r="CA597" s="74"/>
      <c r="CB597" s="74"/>
      <c r="CC597" s="74"/>
      <c r="CD597" s="74"/>
      <c r="CE597" s="74"/>
      <c r="CF597" s="74"/>
      <c r="CG597" s="74"/>
      <c r="CH597" s="74"/>
      <c r="CI597" s="74"/>
      <c r="CJ597" s="74"/>
      <c r="CK597" s="74"/>
      <c r="CL597" s="74"/>
      <c r="CM597" s="74"/>
      <c r="CN597" s="74"/>
      <c r="CO597" s="74"/>
      <c r="CP597" s="74"/>
      <c r="CQ597" s="74"/>
      <c r="CR597" s="74"/>
      <c r="CS597" s="74"/>
      <c r="CT597" s="74"/>
      <c r="CU597" s="74"/>
      <c r="CV597" s="74"/>
      <c r="CW597" s="74"/>
      <c r="CX597" s="74"/>
      <c r="CY597" s="74"/>
      <c r="CZ597" s="74"/>
      <c r="DA597" s="74"/>
      <c r="DB597" s="74"/>
      <c r="DC597" s="74"/>
    </row>
    <row r="598" spans="1:107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4"/>
      <c r="AT598" s="74"/>
      <c r="AU598" s="74"/>
      <c r="AV598" s="74"/>
      <c r="AW598" s="74"/>
      <c r="AX598" s="74"/>
      <c r="AY598" s="74"/>
      <c r="AZ598" s="74"/>
      <c r="BA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BV598" s="74"/>
      <c r="BW598" s="74"/>
      <c r="BX598" s="74"/>
      <c r="BY598" s="74"/>
      <c r="BZ598" s="74"/>
      <c r="CA598" s="74"/>
      <c r="CB598" s="74"/>
      <c r="CC598" s="74"/>
      <c r="CD598" s="74"/>
      <c r="CE598" s="74"/>
      <c r="CF598" s="74"/>
      <c r="CG598" s="74"/>
      <c r="CH598" s="74"/>
      <c r="CI598" s="74"/>
      <c r="CJ598" s="74"/>
      <c r="CK598" s="74"/>
      <c r="CL598" s="74"/>
      <c r="CM598" s="74"/>
      <c r="CN598" s="74"/>
      <c r="CO598" s="74"/>
      <c r="CP598" s="74"/>
      <c r="CQ598" s="74"/>
      <c r="CR598" s="74"/>
      <c r="CS598" s="74"/>
      <c r="CT598" s="74"/>
      <c r="CU598" s="74"/>
      <c r="CV598" s="74"/>
      <c r="CW598" s="74"/>
      <c r="CX598" s="74"/>
      <c r="CY598" s="74"/>
      <c r="CZ598" s="74"/>
      <c r="DA598" s="74"/>
      <c r="DB598" s="74"/>
      <c r="DC598" s="74"/>
    </row>
    <row r="599" spans="1:107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4"/>
      <c r="AT599" s="74"/>
      <c r="AU599" s="74"/>
      <c r="AV599" s="74"/>
      <c r="AW599" s="74"/>
      <c r="AX599" s="74"/>
      <c r="AY599" s="74"/>
      <c r="AZ599" s="74"/>
      <c r="BA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BV599" s="74"/>
      <c r="BW599" s="74"/>
      <c r="BX599" s="74"/>
      <c r="BY599" s="74"/>
      <c r="BZ599" s="74"/>
      <c r="CA599" s="74"/>
      <c r="CB599" s="74"/>
      <c r="CC599" s="74"/>
      <c r="CD599" s="74"/>
      <c r="CE599" s="74"/>
      <c r="CF599" s="74"/>
      <c r="CG599" s="74"/>
      <c r="CH599" s="74"/>
      <c r="CI599" s="74"/>
      <c r="CJ599" s="74"/>
      <c r="CK599" s="74"/>
      <c r="CL599" s="74"/>
      <c r="CM599" s="74"/>
      <c r="CN599" s="74"/>
      <c r="CO599" s="74"/>
      <c r="CP599" s="74"/>
      <c r="CQ599" s="74"/>
      <c r="CR599" s="74"/>
      <c r="CS599" s="74"/>
      <c r="CT599" s="74"/>
      <c r="CU599" s="74"/>
      <c r="CV599" s="74"/>
      <c r="CW599" s="74"/>
      <c r="CX599" s="74"/>
      <c r="CY599" s="74"/>
      <c r="CZ599" s="74"/>
      <c r="DA599" s="74"/>
      <c r="DB599" s="74"/>
      <c r="DC599" s="74"/>
    </row>
    <row r="600" spans="1:107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4"/>
      <c r="AU600" s="74"/>
      <c r="AV600" s="74"/>
      <c r="AW600" s="74"/>
      <c r="AX600" s="74"/>
      <c r="AY600" s="74"/>
      <c r="AZ600" s="74"/>
      <c r="BA600" s="74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BV600" s="74"/>
      <c r="BW600" s="74"/>
      <c r="BX600" s="74"/>
      <c r="BY600" s="74"/>
      <c r="BZ600" s="74"/>
      <c r="CA600" s="74"/>
      <c r="CB600" s="74"/>
      <c r="CC600" s="74"/>
      <c r="CD600" s="74"/>
      <c r="CE600" s="74"/>
      <c r="CF600" s="74"/>
      <c r="CG600" s="74"/>
      <c r="CH600" s="74"/>
      <c r="CI600" s="74"/>
      <c r="CJ600" s="74"/>
      <c r="CK600" s="74"/>
      <c r="CL600" s="74"/>
      <c r="CM600" s="74"/>
      <c r="CN600" s="74"/>
      <c r="CO600" s="74"/>
      <c r="CP600" s="74"/>
      <c r="CQ600" s="74"/>
      <c r="CR600" s="74"/>
      <c r="CS600" s="74"/>
      <c r="CT600" s="74"/>
      <c r="CU600" s="74"/>
      <c r="CV600" s="74"/>
      <c r="CW600" s="74"/>
      <c r="CX600" s="74"/>
      <c r="CY600" s="74"/>
      <c r="CZ600" s="74"/>
      <c r="DA600" s="74"/>
      <c r="DB600" s="74"/>
      <c r="DC600" s="74"/>
    </row>
    <row r="601" spans="1:107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4"/>
      <c r="AU601" s="74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BV601" s="74"/>
      <c r="BW601" s="74"/>
      <c r="BX601" s="74"/>
      <c r="BY601" s="74"/>
      <c r="BZ601" s="74"/>
      <c r="CA601" s="74"/>
      <c r="CB601" s="74"/>
      <c r="CC601" s="74"/>
      <c r="CD601" s="74"/>
      <c r="CE601" s="74"/>
      <c r="CF601" s="74"/>
      <c r="CG601" s="74"/>
      <c r="CH601" s="74"/>
      <c r="CI601" s="74"/>
      <c r="CJ601" s="74"/>
      <c r="CK601" s="74"/>
      <c r="CL601" s="74"/>
      <c r="CM601" s="74"/>
      <c r="CN601" s="74"/>
      <c r="CO601" s="74"/>
      <c r="CP601" s="74"/>
      <c r="CQ601" s="74"/>
      <c r="CR601" s="74"/>
      <c r="CS601" s="74"/>
      <c r="CT601" s="74"/>
      <c r="CU601" s="74"/>
      <c r="CV601" s="74"/>
      <c r="CW601" s="74"/>
      <c r="CX601" s="74"/>
      <c r="CY601" s="74"/>
      <c r="CZ601" s="74"/>
      <c r="DA601" s="74"/>
      <c r="DB601" s="74"/>
      <c r="DC601" s="74"/>
    </row>
    <row r="602" spans="1:107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4"/>
      <c r="AT602" s="74"/>
      <c r="AU602" s="74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BV602" s="74"/>
      <c r="BW602" s="74"/>
      <c r="BX602" s="74"/>
      <c r="BY602" s="74"/>
      <c r="BZ602" s="74"/>
      <c r="CA602" s="74"/>
      <c r="CB602" s="74"/>
      <c r="CC602" s="74"/>
      <c r="CD602" s="74"/>
      <c r="CE602" s="74"/>
      <c r="CF602" s="74"/>
      <c r="CG602" s="74"/>
      <c r="CH602" s="74"/>
      <c r="CI602" s="74"/>
      <c r="CJ602" s="74"/>
      <c r="CK602" s="74"/>
      <c r="CL602" s="74"/>
      <c r="CM602" s="74"/>
      <c r="CN602" s="74"/>
      <c r="CO602" s="74"/>
      <c r="CP602" s="74"/>
      <c r="CQ602" s="74"/>
      <c r="CR602" s="74"/>
      <c r="CS602" s="74"/>
      <c r="CT602" s="74"/>
      <c r="CU602" s="74"/>
      <c r="CV602" s="74"/>
      <c r="CW602" s="74"/>
      <c r="CX602" s="74"/>
      <c r="CY602" s="74"/>
      <c r="CZ602" s="74"/>
      <c r="DA602" s="74"/>
      <c r="DB602" s="74"/>
      <c r="DC602" s="74"/>
    </row>
    <row r="603" spans="1:107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4"/>
      <c r="AT603" s="74"/>
      <c r="AU603" s="74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BV603" s="74"/>
      <c r="BW603" s="74"/>
      <c r="BX603" s="74"/>
      <c r="BY603" s="74"/>
      <c r="BZ603" s="74"/>
      <c r="CA603" s="74"/>
      <c r="CB603" s="74"/>
      <c r="CC603" s="74"/>
      <c r="CD603" s="74"/>
      <c r="CE603" s="74"/>
      <c r="CF603" s="74"/>
      <c r="CG603" s="74"/>
      <c r="CH603" s="74"/>
      <c r="CI603" s="74"/>
      <c r="CJ603" s="74"/>
      <c r="CK603" s="74"/>
      <c r="CL603" s="74"/>
      <c r="CM603" s="74"/>
      <c r="CN603" s="74"/>
      <c r="CO603" s="74"/>
      <c r="CP603" s="74"/>
      <c r="CQ603" s="74"/>
      <c r="CR603" s="74"/>
      <c r="CS603" s="74"/>
      <c r="CT603" s="74"/>
      <c r="CU603" s="74"/>
      <c r="CV603" s="74"/>
      <c r="CW603" s="74"/>
      <c r="CX603" s="74"/>
      <c r="CY603" s="74"/>
      <c r="CZ603" s="74"/>
      <c r="DA603" s="74"/>
      <c r="DB603" s="74"/>
      <c r="DC603" s="74"/>
    </row>
    <row r="604" spans="1:107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4"/>
      <c r="AT604" s="74"/>
      <c r="AU604" s="74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BV604" s="74"/>
      <c r="BW604" s="74"/>
      <c r="BX604" s="74"/>
      <c r="BY604" s="74"/>
      <c r="BZ604" s="74"/>
      <c r="CA604" s="74"/>
      <c r="CB604" s="74"/>
      <c r="CC604" s="74"/>
      <c r="CD604" s="74"/>
      <c r="CE604" s="74"/>
      <c r="CF604" s="74"/>
      <c r="CG604" s="74"/>
      <c r="CH604" s="74"/>
      <c r="CI604" s="74"/>
      <c r="CJ604" s="74"/>
      <c r="CK604" s="74"/>
      <c r="CL604" s="74"/>
      <c r="CM604" s="74"/>
      <c r="CN604" s="74"/>
      <c r="CO604" s="74"/>
      <c r="CP604" s="74"/>
      <c r="CQ604" s="74"/>
      <c r="CR604" s="74"/>
      <c r="CS604" s="74"/>
      <c r="CT604" s="74"/>
      <c r="CU604" s="74"/>
      <c r="CV604" s="74"/>
      <c r="CW604" s="74"/>
      <c r="CX604" s="74"/>
      <c r="CY604" s="74"/>
      <c r="CZ604" s="74"/>
      <c r="DA604" s="74"/>
      <c r="DB604" s="74"/>
      <c r="DC604" s="74"/>
    </row>
    <row r="605" spans="1:107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4"/>
      <c r="AT605" s="74"/>
      <c r="AU605" s="74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BV605" s="74"/>
      <c r="BW605" s="74"/>
      <c r="BX605" s="74"/>
      <c r="BY605" s="74"/>
      <c r="BZ605" s="74"/>
      <c r="CA605" s="74"/>
      <c r="CB605" s="74"/>
      <c r="CC605" s="74"/>
      <c r="CD605" s="74"/>
      <c r="CE605" s="74"/>
      <c r="CF605" s="74"/>
      <c r="CG605" s="74"/>
      <c r="CH605" s="74"/>
      <c r="CI605" s="74"/>
      <c r="CJ605" s="74"/>
      <c r="CK605" s="74"/>
      <c r="CL605" s="74"/>
      <c r="CM605" s="74"/>
      <c r="CN605" s="74"/>
      <c r="CO605" s="74"/>
      <c r="CP605" s="74"/>
      <c r="CQ605" s="74"/>
      <c r="CR605" s="74"/>
      <c r="CS605" s="74"/>
      <c r="CT605" s="74"/>
      <c r="CU605" s="74"/>
      <c r="CV605" s="74"/>
      <c r="CW605" s="74"/>
      <c r="CX605" s="74"/>
      <c r="CY605" s="74"/>
      <c r="CZ605" s="74"/>
      <c r="DA605" s="74"/>
      <c r="DB605" s="74"/>
      <c r="DC605" s="74"/>
    </row>
    <row r="606" spans="1:107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4"/>
      <c r="AT606" s="74"/>
      <c r="AU606" s="74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BV606" s="74"/>
      <c r="BW606" s="74"/>
      <c r="BX606" s="74"/>
      <c r="BY606" s="74"/>
      <c r="BZ606" s="74"/>
      <c r="CA606" s="74"/>
      <c r="CB606" s="74"/>
      <c r="CC606" s="74"/>
      <c r="CD606" s="74"/>
      <c r="CE606" s="74"/>
      <c r="CF606" s="74"/>
      <c r="CG606" s="74"/>
      <c r="CH606" s="74"/>
      <c r="CI606" s="74"/>
      <c r="CJ606" s="74"/>
      <c r="CK606" s="74"/>
      <c r="CL606" s="74"/>
      <c r="CM606" s="74"/>
      <c r="CN606" s="74"/>
      <c r="CO606" s="74"/>
      <c r="CP606" s="74"/>
      <c r="CQ606" s="74"/>
      <c r="CR606" s="74"/>
      <c r="CS606" s="74"/>
      <c r="CT606" s="74"/>
      <c r="CU606" s="74"/>
      <c r="CV606" s="74"/>
      <c r="CW606" s="74"/>
      <c r="CX606" s="74"/>
      <c r="CY606" s="74"/>
      <c r="CZ606" s="74"/>
      <c r="DA606" s="74"/>
      <c r="DB606" s="74"/>
      <c r="DC606" s="74"/>
    </row>
    <row r="607" spans="1:107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4"/>
      <c r="AT607" s="74"/>
      <c r="AU607" s="74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BV607" s="74"/>
      <c r="BW607" s="74"/>
      <c r="BX607" s="74"/>
      <c r="BY607" s="74"/>
      <c r="BZ607" s="74"/>
      <c r="CA607" s="74"/>
      <c r="CB607" s="74"/>
      <c r="CC607" s="74"/>
      <c r="CD607" s="74"/>
      <c r="CE607" s="74"/>
      <c r="CF607" s="74"/>
      <c r="CG607" s="74"/>
      <c r="CH607" s="74"/>
      <c r="CI607" s="74"/>
      <c r="CJ607" s="74"/>
      <c r="CK607" s="74"/>
      <c r="CL607" s="74"/>
      <c r="CM607" s="74"/>
      <c r="CN607" s="74"/>
      <c r="CO607" s="74"/>
      <c r="CP607" s="74"/>
      <c r="CQ607" s="74"/>
      <c r="CR607" s="74"/>
      <c r="CS607" s="74"/>
      <c r="CT607" s="74"/>
      <c r="CU607" s="74"/>
      <c r="CV607" s="74"/>
      <c r="CW607" s="74"/>
      <c r="CX607" s="74"/>
      <c r="CY607" s="74"/>
      <c r="CZ607" s="74"/>
      <c r="DA607" s="74"/>
      <c r="DB607" s="74"/>
      <c r="DC607" s="74"/>
    </row>
    <row r="608" spans="1:107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4"/>
      <c r="AT608" s="74"/>
      <c r="AU608" s="74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BV608" s="74"/>
      <c r="BW608" s="74"/>
      <c r="BX608" s="74"/>
      <c r="BY608" s="74"/>
      <c r="BZ608" s="74"/>
      <c r="CA608" s="74"/>
      <c r="CB608" s="74"/>
      <c r="CC608" s="74"/>
      <c r="CD608" s="74"/>
      <c r="CE608" s="74"/>
      <c r="CF608" s="74"/>
      <c r="CG608" s="74"/>
      <c r="CH608" s="74"/>
      <c r="CI608" s="74"/>
      <c r="CJ608" s="74"/>
      <c r="CK608" s="74"/>
      <c r="CL608" s="74"/>
      <c r="CM608" s="74"/>
      <c r="CN608" s="74"/>
      <c r="CO608" s="74"/>
      <c r="CP608" s="74"/>
      <c r="CQ608" s="74"/>
      <c r="CR608" s="74"/>
      <c r="CS608" s="74"/>
      <c r="CT608" s="74"/>
      <c r="CU608" s="74"/>
      <c r="CV608" s="74"/>
      <c r="CW608" s="74"/>
      <c r="CX608" s="74"/>
      <c r="CY608" s="74"/>
      <c r="CZ608" s="74"/>
      <c r="DA608" s="74"/>
      <c r="DB608" s="74"/>
      <c r="DC608" s="74"/>
    </row>
    <row r="609" spans="1:107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4"/>
      <c r="AT609" s="74"/>
      <c r="AU609" s="74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BV609" s="74"/>
      <c r="BW609" s="74"/>
      <c r="BX609" s="74"/>
      <c r="BY609" s="74"/>
      <c r="BZ609" s="74"/>
      <c r="CA609" s="74"/>
      <c r="CB609" s="74"/>
      <c r="CC609" s="74"/>
      <c r="CD609" s="74"/>
      <c r="CE609" s="74"/>
      <c r="CF609" s="74"/>
      <c r="CG609" s="74"/>
      <c r="CH609" s="74"/>
      <c r="CI609" s="74"/>
      <c r="CJ609" s="74"/>
      <c r="CK609" s="74"/>
      <c r="CL609" s="74"/>
      <c r="CM609" s="74"/>
      <c r="CN609" s="74"/>
      <c r="CO609" s="74"/>
      <c r="CP609" s="74"/>
      <c r="CQ609" s="74"/>
      <c r="CR609" s="74"/>
      <c r="CS609" s="74"/>
      <c r="CT609" s="74"/>
      <c r="CU609" s="74"/>
      <c r="CV609" s="74"/>
      <c r="CW609" s="74"/>
      <c r="CX609" s="74"/>
      <c r="CY609" s="74"/>
      <c r="CZ609" s="74"/>
      <c r="DA609" s="74"/>
      <c r="DB609" s="74"/>
      <c r="DC609" s="74"/>
    </row>
    <row r="610" spans="1:107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4"/>
      <c r="AU610" s="74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BV610" s="74"/>
      <c r="BW610" s="74"/>
      <c r="BX610" s="74"/>
      <c r="BY610" s="74"/>
      <c r="BZ610" s="74"/>
      <c r="CA610" s="74"/>
      <c r="CB610" s="74"/>
      <c r="CC610" s="74"/>
      <c r="CD610" s="74"/>
      <c r="CE610" s="74"/>
      <c r="CF610" s="74"/>
      <c r="CG610" s="74"/>
      <c r="CH610" s="74"/>
      <c r="CI610" s="74"/>
      <c r="CJ610" s="74"/>
      <c r="CK610" s="74"/>
      <c r="CL610" s="74"/>
      <c r="CM610" s="74"/>
      <c r="CN610" s="74"/>
      <c r="CO610" s="74"/>
      <c r="CP610" s="74"/>
      <c r="CQ610" s="74"/>
      <c r="CR610" s="74"/>
      <c r="CS610" s="74"/>
      <c r="CT610" s="74"/>
      <c r="CU610" s="74"/>
      <c r="CV610" s="74"/>
      <c r="CW610" s="74"/>
      <c r="CX610" s="74"/>
      <c r="CY610" s="74"/>
      <c r="CZ610" s="74"/>
      <c r="DA610" s="74"/>
      <c r="DB610" s="74"/>
      <c r="DC610" s="74"/>
    </row>
    <row r="611" spans="1:107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4"/>
      <c r="AU611" s="74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BV611" s="74"/>
      <c r="BW611" s="74"/>
      <c r="BX611" s="74"/>
      <c r="BY611" s="74"/>
      <c r="BZ611" s="74"/>
      <c r="CA611" s="74"/>
      <c r="CB611" s="74"/>
      <c r="CC611" s="74"/>
      <c r="CD611" s="74"/>
      <c r="CE611" s="74"/>
      <c r="CF611" s="74"/>
      <c r="CG611" s="74"/>
      <c r="CH611" s="74"/>
      <c r="CI611" s="74"/>
      <c r="CJ611" s="74"/>
      <c r="CK611" s="74"/>
      <c r="CL611" s="74"/>
      <c r="CM611" s="74"/>
      <c r="CN611" s="74"/>
      <c r="CO611" s="74"/>
      <c r="CP611" s="74"/>
      <c r="CQ611" s="74"/>
      <c r="CR611" s="74"/>
      <c r="CS611" s="74"/>
      <c r="CT611" s="74"/>
      <c r="CU611" s="74"/>
      <c r="CV611" s="74"/>
      <c r="CW611" s="74"/>
      <c r="CX611" s="74"/>
      <c r="CY611" s="74"/>
      <c r="CZ611" s="74"/>
      <c r="DA611" s="74"/>
      <c r="DB611" s="74"/>
      <c r="DC611" s="74"/>
    </row>
    <row r="612" spans="1:107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4"/>
      <c r="AU612" s="74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BV612" s="74"/>
      <c r="BW612" s="74"/>
      <c r="BX612" s="74"/>
      <c r="BY612" s="74"/>
      <c r="BZ612" s="74"/>
      <c r="CA612" s="74"/>
      <c r="CB612" s="74"/>
      <c r="CC612" s="74"/>
      <c r="CD612" s="74"/>
      <c r="CE612" s="74"/>
      <c r="CF612" s="74"/>
      <c r="CG612" s="74"/>
      <c r="CH612" s="74"/>
      <c r="CI612" s="74"/>
      <c r="CJ612" s="74"/>
      <c r="CK612" s="74"/>
      <c r="CL612" s="74"/>
      <c r="CM612" s="74"/>
      <c r="CN612" s="74"/>
      <c r="CO612" s="74"/>
      <c r="CP612" s="74"/>
      <c r="CQ612" s="74"/>
      <c r="CR612" s="74"/>
      <c r="CS612" s="74"/>
      <c r="CT612" s="74"/>
      <c r="CU612" s="74"/>
      <c r="CV612" s="74"/>
      <c r="CW612" s="74"/>
      <c r="CX612" s="74"/>
      <c r="CY612" s="74"/>
      <c r="CZ612" s="74"/>
      <c r="DA612" s="74"/>
      <c r="DB612" s="74"/>
      <c r="DC612" s="74"/>
    </row>
    <row r="613" spans="1:107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4"/>
      <c r="AU613" s="74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BV613" s="74"/>
      <c r="BW613" s="74"/>
      <c r="BX613" s="74"/>
      <c r="BY613" s="74"/>
      <c r="BZ613" s="74"/>
      <c r="CA613" s="74"/>
      <c r="CB613" s="74"/>
      <c r="CC613" s="74"/>
      <c r="CD613" s="74"/>
      <c r="CE613" s="74"/>
      <c r="CF613" s="74"/>
      <c r="CG613" s="74"/>
      <c r="CH613" s="74"/>
      <c r="CI613" s="74"/>
      <c r="CJ613" s="74"/>
      <c r="CK613" s="74"/>
      <c r="CL613" s="74"/>
      <c r="CM613" s="74"/>
      <c r="CN613" s="74"/>
      <c r="CO613" s="74"/>
      <c r="CP613" s="74"/>
      <c r="CQ613" s="74"/>
      <c r="CR613" s="74"/>
      <c r="CS613" s="74"/>
      <c r="CT613" s="74"/>
      <c r="CU613" s="74"/>
      <c r="CV613" s="74"/>
      <c r="CW613" s="74"/>
      <c r="CX613" s="74"/>
      <c r="CY613" s="74"/>
      <c r="CZ613" s="74"/>
      <c r="DA613" s="74"/>
      <c r="DB613" s="74"/>
      <c r="DC613" s="74"/>
    </row>
    <row r="614" spans="1:107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4"/>
      <c r="AU614" s="74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BV614" s="74"/>
      <c r="BW614" s="74"/>
      <c r="BX614" s="74"/>
      <c r="BY614" s="74"/>
      <c r="BZ614" s="74"/>
      <c r="CA614" s="74"/>
      <c r="CB614" s="74"/>
      <c r="CC614" s="74"/>
      <c r="CD614" s="74"/>
      <c r="CE614" s="74"/>
      <c r="CF614" s="74"/>
      <c r="CG614" s="74"/>
      <c r="CH614" s="74"/>
      <c r="CI614" s="74"/>
      <c r="CJ614" s="74"/>
      <c r="CK614" s="74"/>
      <c r="CL614" s="74"/>
      <c r="CM614" s="74"/>
      <c r="CN614" s="74"/>
      <c r="CO614" s="74"/>
      <c r="CP614" s="74"/>
      <c r="CQ614" s="74"/>
      <c r="CR614" s="74"/>
      <c r="CS614" s="74"/>
      <c r="CT614" s="74"/>
      <c r="CU614" s="74"/>
      <c r="CV614" s="74"/>
      <c r="CW614" s="74"/>
      <c r="CX614" s="74"/>
      <c r="CY614" s="74"/>
      <c r="CZ614" s="74"/>
      <c r="DA614" s="74"/>
      <c r="DB614" s="74"/>
      <c r="DC614" s="74"/>
    </row>
    <row r="615" spans="1:107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BV615" s="74"/>
      <c r="BW615" s="74"/>
      <c r="BX615" s="74"/>
      <c r="BY615" s="74"/>
      <c r="BZ615" s="74"/>
      <c r="CA615" s="74"/>
      <c r="CB615" s="74"/>
      <c r="CC615" s="74"/>
      <c r="CD615" s="74"/>
      <c r="CE615" s="74"/>
      <c r="CF615" s="74"/>
      <c r="CG615" s="74"/>
      <c r="CH615" s="74"/>
      <c r="CI615" s="74"/>
      <c r="CJ615" s="74"/>
      <c r="CK615" s="74"/>
      <c r="CL615" s="74"/>
      <c r="CM615" s="74"/>
      <c r="CN615" s="74"/>
      <c r="CO615" s="74"/>
      <c r="CP615" s="74"/>
      <c r="CQ615" s="74"/>
      <c r="CR615" s="74"/>
      <c r="CS615" s="74"/>
      <c r="CT615" s="74"/>
      <c r="CU615" s="74"/>
      <c r="CV615" s="74"/>
      <c r="CW615" s="74"/>
      <c r="CX615" s="74"/>
      <c r="CY615" s="74"/>
      <c r="CZ615" s="74"/>
      <c r="DA615" s="74"/>
      <c r="DB615" s="74"/>
      <c r="DC615" s="74"/>
    </row>
    <row r="616" spans="1:107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BV616" s="74"/>
      <c r="BW616" s="74"/>
      <c r="BX616" s="74"/>
      <c r="BY616" s="74"/>
      <c r="BZ616" s="74"/>
      <c r="CA616" s="74"/>
      <c r="CB616" s="74"/>
      <c r="CC616" s="74"/>
      <c r="CD616" s="74"/>
      <c r="CE616" s="74"/>
      <c r="CF616" s="74"/>
      <c r="CG616" s="74"/>
      <c r="CH616" s="74"/>
      <c r="CI616" s="74"/>
      <c r="CJ616" s="74"/>
      <c r="CK616" s="74"/>
      <c r="CL616" s="74"/>
      <c r="CM616" s="74"/>
      <c r="CN616" s="74"/>
      <c r="CO616" s="74"/>
      <c r="CP616" s="74"/>
      <c r="CQ616" s="74"/>
      <c r="CR616" s="74"/>
      <c r="CS616" s="74"/>
      <c r="CT616" s="74"/>
      <c r="CU616" s="74"/>
      <c r="CV616" s="74"/>
      <c r="CW616" s="74"/>
      <c r="CX616" s="74"/>
      <c r="CY616" s="74"/>
      <c r="CZ616" s="74"/>
      <c r="DA616" s="74"/>
      <c r="DB616" s="74"/>
      <c r="DC616" s="74"/>
    </row>
    <row r="617" spans="1:107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BV617" s="74"/>
      <c r="BW617" s="74"/>
      <c r="BX617" s="74"/>
      <c r="BY617" s="74"/>
      <c r="BZ617" s="74"/>
      <c r="CA617" s="74"/>
      <c r="CB617" s="74"/>
      <c r="CC617" s="74"/>
      <c r="CD617" s="74"/>
      <c r="CE617" s="74"/>
      <c r="CF617" s="74"/>
      <c r="CG617" s="74"/>
      <c r="CH617" s="74"/>
      <c r="CI617" s="74"/>
      <c r="CJ617" s="74"/>
      <c r="CK617" s="74"/>
      <c r="CL617" s="74"/>
      <c r="CM617" s="74"/>
      <c r="CN617" s="74"/>
      <c r="CO617" s="74"/>
      <c r="CP617" s="74"/>
      <c r="CQ617" s="74"/>
      <c r="CR617" s="74"/>
      <c r="CS617" s="74"/>
      <c r="CT617" s="74"/>
      <c r="CU617" s="74"/>
      <c r="CV617" s="74"/>
      <c r="CW617" s="74"/>
      <c r="CX617" s="74"/>
      <c r="CY617" s="74"/>
      <c r="CZ617" s="74"/>
      <c r="DA617" s="74"/>
      <c r="DB617" s="74"/>
      <c r="DC617" s="74"/>
    </row>
    <row r="618" spans="1:107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BV618" s="74"/>
      <c r="BW618" s="74"/>
      <c r="BX618" s="74"/>
      <c r="BY618" s="74"/>
      <c r="BZ618" s="74"/>
      <c r="CA618" s="74"/>
      <c r="CB618" s="74"/>
      <c r="CC618" s="74"/>
      <c r="CD618" s="74"/>
      <c r="CE618" s="74"/>
      <c r="CF618" s="74"/>
      <c r="CG618" s="74"/>
      <c r="CH618" s="74"/>
      <c r="CI618" s="74"/>
      <c r="CJ618" s="74"/>
      <c r="CK618" s="74"/>
      <c r="CL618" s="74"/>
      <c r="CM618" s="74"/>
      <c r="CN618" s="74"/>
      <c r="CO618" s="74"/>
      <c r="CP618" s="74"/>
      <c r="CQ618" s="74"/>
      <c r="CR618" s="74"/>
      <c r="CS618" s="74"/>
      <c r="CT618" s="74"/>
      <c r="CU618" s="74"/>
      <c r="CV618" s="74"/>
      <c r="CW618" s="74"/>
      <c r="CX618" s="74"/>
      <c r="CY618" s="74"/>
      <c r="CZ618" s="74"/>
      <c r="DA618" s="74"/>
      <c r="DB618" s="74"/>
      <c r="DC618" s="74"/>
    </row>
    <row r="619" spans="1:107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H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BV619" s="74"/>
      <c r="BW619" s="74"/>
      <c r="BX619" s="74"/>
      <c r="BY619" s="74"/>
      <c r="BZ619" s="74"/>
      <c r="CA619" s="74"/>
      <c r="CB619" s="74"/>
      <c r="CC619" s="74"/>
      <c r="CD619" s="74"/>
      <c r="CE619" s="74"/>
      <c r="CF619" s="74"/>
      <c r="CG619" s="74"/>
      <c r="CH619" s="74"/>
      <c r="CI619" s="74"/>
      <c r="CJ619" s="74"/>
      <c r="CK619" s="74"/>
      <c r="CL619" s="74"/>
      <c r="CM619" s="74"/>
      <c r="CN619" s="74"/>
      <c r="CO619" s="74"/>
      <c r="CP619" s="74"/>
      <c r="CQ619" s="74"/>
      <c r="CR619" s="74"/>
      <c r="CS619" s="74"/>
      <c r="CT619" s="74"/>
      <c r="CU619" s="74"/>
      <c r="CV619" s="74"/>
      <c r="CW619" s="74"/>
      <c r="CX619" s="74"/>
      <c r="CY619" s="74"/>
      <c r="CZ619" s="74"/>
      <c r="DA619" s="74"/>
      <c r="DB619" s="74"/>
      <c r="DC619" s="74"/>
    </row>
    <row r="620" spans="1:107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G620" s="74"/>
      <c r="BH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BV620" s="74"/>
      <c r="BW620" s="74"/>
      <c r="BX620" s="74"/>
      <c r="BY620" s="74"/>
      <c r="BZ620" s="74"/>
      <c r="CA620" s="74"/>
      <c r="CB620" s="74"/>
      <c r="CC620" s="74"/>
      <c r="CD620" s="74"/>
      <c r="CE620" s="74"/>
      <c r="CF620" s="74"/>
      <c r="CG620" s="74"/>
      <c r="CH620" s="74"/>
      <c r="CI620" s="74"/>
      <c r="CJ620" s="74"/>
      <c r="CK620" s="74"/>
      <c r="CL620" s="74"/>
      <c r="CM620" s="74"/>
      <c r="CN620" s="74"/>
      <c r="CO620" s="74"/>
      <c r="CP620" s="74"/>
      <c r="CQ620" s="74"/>
      <c r="CR620" s="74"/>
      <c r="CS620" s="74"/>
      <c r="CT620" s="74"/>
      <c r="CU620" s="74"/>
      <c r="CV620" s="74"/>
      <c r="CW620" s="74"/>
      <c r="CX620" s="74"/>
      <c r="CY620" s="74"/>
      <c r="CZ620" s="74"/>
      <c r="DA620" s="74"/>
      <c r="DB620" s="74"/>
      <c r="DC620" s="74"/>
    </row>
    <row r="621" spans="1:107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G621" s="74"/>
      <c r="BH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BV621" s="74"/>
      <c r="BW621" s="74"/>
      <c r="BX621" s="74"/>
      <c r="BY621" s="74"/>
      <c r="BZ621" s="74"/>
      <c r="CA621" s="74"/>
      <c r="CB621" s="74"/>
      <c r="CC621" s="74"/>
      <c r="CD621" s="74"/>
      <c r="CE621" s="74"/>
      <c r="CF621" s="74"/>
      <c r="CG621" s="74"/>
      <c r="CH621" s="74"/>
      <c r="CI621" s="74"/>
      <c r="CJ621" s="74"/>
      <c r="CK621" s="74"/>
      <c r="CL621" s="74"/>
      <c r="CM621" s="74"/>
      <c r="CN621" s="74"/>
      <c r="CO621" s="74"/>
      <c r="CP621" s="74"/>
      <c r="CQ621" s="74"/>
      <c r="CR621" s="74"/>
      <c r="CS621" s="74"/>
      <c r="CT621" s="74"/>
      <c r="CU621" s="74"/>
      <c r="CV621" s="74"/>
      <c r="CW621" s="74"/>
      <c r="CX621" s="74"/>
      <c r="CY621" s="74"/>
      <c r="CZ621" s="74"/>
      <c r="DA621" s="74"/>
      <c r="DB621" s="74"/>
      <c r="DC621" s="74"/>
    </row>
    <row r="622" spans="1:107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G622" s="74"/>
      <c r="BH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BV622" s="74"/>
      <c r="BW622" s="74"/>
      <c r="BX622" s="74"/>
      <c r="BY622" s="74"/>
      <c r="BZ622" s="74"/>
      <c r="CA622" s="74"/>
      <c r="CB622" s="74"/>
      <c r="CC622" s="74"/>
      <c r="CD622" s="74"/>
      <c r="CE622" s="74"/>
      <c r="CF622" s="74"/>
      <c r="CG622" s="74"/>
      <c r="CH622" s="74"/>
      <c r="CI622" s="74"/>
      <c r="CJ622" s="74"/>
      <c r="CK622" s="74"/>
      <c r="CL622" s="74"/>
      <c r="CM622" s="74"/>
      <c r="CN622" s="74"/>
      <c r="CO622" s="74"/>
      <c r="CP622" s="74"/>
      <c r="CQ622" s="74"/>
      <c r="CR622" s="74"/>
      <c r="CS622" s="74"/>
      <c r="CT622" s="74"/>
      <c r="CU622" s="74"/>
      <c r="CV622" s="74"/>
      <c r="CW622" s="74"/>
      <c r="CX622" s="74"/>
      <c r="CY622" s="74"/>
      <c r="CZ622" s="74"/>
      <c r="DA622" s="74"/>
      <c r="DB622" s="74"/>
      <c r="DC622" s="74"/>
    </row>
    <row r="623" spans="1:107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G623" s="74"/>
      <c r="BH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BV623" s="74"/>
      <c r="BW623" s="74"/>
      <c r="BX623" s="74"/>
      <c r="BY623" s="74"/>
      <c r="BZ623" s="74"/>
      <c r="CA623" s="74"/>
      <c r="CB623" s="74"/>
      <c r="CC623" s="74"/>
      <c r="CD623" s="74"/>
      <c r="CE623" s="74"/>
      <c r="CF623" s="74"/>
      <c r="CG623" s="74"/>
      <c r="CH623" s="74"/>
      <c r="CI623" s="74"/>
      <c r="CJ623" s="74"/>
      <c r="CK623" s="74"/>
      <c r="CL623" s="74"/>
      <c r="CM623" s="74"/>
      <c r="CN623" s="74"/>
      <c r="CO623" s="74"/>
      <c r="CP623" s="74"/>
      <c r="CQ623" s="74"/>
      <c r="CR623" s="74"/>
      <c r="CS623" s="74"/>
      <c r="CT623" s="74"/>
      <c r="CU623" s="74"/>
      <c r="CV623" s="74"/>
      <c r="CW623" s="74"/>
      <c r="CX623" s="74"/>
      <c r="CY623" s="74"/>
      <c r="CZ623" s="74"/>
      <c r="DA623" s="74"/>
      <c r="DB623" s="74"/>
      <c r="DC623" s="74"/>
    </row>
    <row r="624" spans="1:107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G624" s="74"/>
      <c r="BH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BV624" s="74"/>
      <c r="BW624" s="74"/>
      <c r="BX624" s="74"/>
      <c r="BY624" s="74"/>
      <c r="BZ624" s="74"/>
      <c r="CA624" s="74"/>
      <c r="CB624" s="74"/>
      <c r="CC624" s="74"/>
      <c r="CD624" s="74"/>
      <c r="CE624" s="74"/>
      <c r="CF624" s="74"/>
      <c r="CG624" s="74"/>
      <c r="CH624" s="74"/>
      <c r="CI624" s="74"/>
      <c r="CJ624" s="74"/>
      <c r="CK624" s="74"/>
      <c r="CL624" s="74"/>
      <c r="CM624" s="74"/>
      <c r="CN624" s="74"/>
      <c r="CO624" s="74"/>
      <c r="CP624" s="74"/>
      <c r="CQ624" s="74"/>
      <c r="CR624" s="74"/>
      <c r="CS624" s="74"/>
      <c r="CT624" s="74"/>
      <c r="CU624" s="74"/>
      <c r="CV624" s="74"/>
      <c r="CW624" s="74"/>
      <c r="CX624" s="74"/>
      <c r="CY624" s="74"/>
      <c r="CZ624" s="74"/>
      <c r="DA624" s="74"/>
      <c r="DB624" s="74"/>
      <c r="DC624" s="74"/>
    </row>
    <row r="625" spans="1:107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G625" s="74"/>
      <c r="BH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BV625" s="74"/>
      <c r="BW625" s="74"/>
      <c r="BX625" s="74"/>
      <c r="BY625" s="74"/>
      <c r="BZ625" s="74"/>
      <c r="CA625" s="74"/>
      <c r="CB625" s="74"/>
      <c r="CC625" s="74"/>
      <c r="CD625" s="74"/>
      <c r="CE625" s="74"/>
      <c r="CF625" s="74"/>
      <c r="CG625" s="74"/>
      <c r="CH625" s="74"/>
      <c r="CI625" s="74"/>
      <c r="CJ625" s="74"/>
      <c r="CK625" s="74"/>
      <c r="CL625" s="74"/>
      <c r="CM625" s="74"/>
      <c r="CN625" s="74"/>
      <c r="CO625" s="74"/>
      <c r="CP625" s="74"/>
      <c r="CQ625" s="74"/>
      <c r="CR625" s="74"/>
      <c r="CS625" s="74"/>
      <c r="CT625" s="74"/>
      <c r="CU625" s="74"/>
      <c r="CV625" s="74"/>
      <c r="CW625" s="74"/>
      <c r="CX625" s="74"/>
      <c r="CY625" s="74"/>
      <c r="CZ625" s="74"/>
      <c r="DA625" s="74"/>
      <c r="DB625" s="74"/>
      <c r="DC625" s="74"/>
    </row>
    <row r="626" spans="1:107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G626" s="74"/>
      <c r="BH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BV626" s="74"/>
      <c r="BW626" s="74"/>
      <c r="BX626" s="74"/>
      <c r="BY626" s="74"/>
      <c r="BZ626" s="74"/>
      <c r="CA626" s="74"/>
      <c r="CB626" s="74"/>
      <c r="CC626" s="74"/>
      <c r="CD626" s="74"/>
      <c r="CE626" s="74"/>
      <c r="CF626" s="74"/>
      <c r="CG626" s="74"/>
      <c r="CH626" s="74"/>
      <c r="CI626" s="74"/>
      <c r="CJ626" s="74"/>
      <c r="CK626" s="74"/>
      <c r="CL626" s="74"/>
      <c r="CM626" s="74"/>
      <c r="CN626" s="74"/>
      <c r="CO626" s="74"/>
      <c r="CP626" s="74"/>
      <c r="CQ626" s="74"/>
      <c r="CR626" s="74"/>
      <c r="CS626" s="74"/>
      <c r="CT626" s="74"/>
      <c r="CU626" s="74"/>
      <c r="CV626" s="74"/>
      <c r="CW626" s="74"/>
      <c r="CX626" s="74"/>
      <c r="CY626" s="74"/>
      <c r="CZ626" s="74"/>
      <c r="DA626" s="74"/>
      <c r="DB626" s="74"/>
      <c r="DC626" s="74"/>
    </row>
    <row r="627" spans="1:107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G627" s="74"/>
      <c r="BH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BV627" s="74"/>
      <c r="BW627" s="74"/>
      <c r="BX627" s="74"/>
      <c r="BY627" s="74"/>
      <c r="BZ627" s="74"/>
      <c r="CA627" s="74"/>
      <c r="CB627" s="74"/>
      <c r="CC627" s="74"/>
      <c r="CD627" s="74"/>
      <c r="CE627" s="74"/>
      <c r="CF627" s="74"/>
      <c r="CG627" s="74"/>
      <c r="CH627" s="74"/>
      <c r="CI627" s="74"/>
      <c r="CJ627" s="74"/>
      <c r="CK627" s="74"/>
      <c r="CL627" s="74"/>
      <c r="CM627" s="74"/>
      <c r="CN627" s="74"/>
      <c r="CO627" s="74"/>
      <c r="CP627" s="74"/>
      <c r="CQ627" s="74"/>
      <c r="CR627" s="74"/>
      <c r="CS627" s="74"/>
      <c r="CT627" s="74"/>
      <c r="CU627" s="74"/>
      <c r="CV627" s="74"/>
      <c r="CW627" s="74"/>
      <c r="CX627" s="74"/>
      <c r="CY627" s="74"/>
      <c r="CZ627" s="74"/>
      <c r="DA627" s="74"/>
      <c r="DB627" s="74"/>
      <c r="DC627" s="74"/>
    </row>
    <row r="628" spans="1:107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G628" s="74"/>
      <c r="BH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BV628" s="74"/>
      <c r="BW628" s="74"/>
      <c r="BX628" s="74"/>
      <c r="BY628" s="74"/>
      <c r="BZ628" s="74"/>
      <c r="CA628" s="74"/>
      <c r="CB628" s="74"/>
      <c r="CC628" s="74"/>
      <c r="CD628" s="74"/>
      <c r="CE628" s="74"/>
      <c r="CF628" s="74"/>
      <c r="CG628" s="74"/>
      <c r="CH628" s="74"/>
      <c r="CI628" s="74"/>
      <c r="CJ628" s="74"/>
      <c r="CK628" s="74"/>
      <c r="CL628" s="74"/>
      <c r="CM628" s="74"/>
      <c r="CN628" s="74"/>
      <c r="CO628" s="74"/>
      <c r="CP628" s="74"/>
      <c r="CQ628" s="74"/>
      <c r="CR628" s="74"/>
      <c r="CS628" s="74"/>
      <c r="CT628" s="74"/>
      <c r="CU628" s="74"/>
      <c r="CV628" s="74"/>
      <c r="CW628" s="74"/>
      <c r="CX628" s="74"/>
      <c r="CY628" s="74"/>
      <c r="CZ628" s="74"/>
      <c r="DA628" s="74"/>
      <c r="DB628" s="74"/>
      <c r="DC628" s="74"/>
    </row>
    <row r="629" spans="1:107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G629" s="74"/>
      <c r="BH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BV629" s="74"/>
      <c r="BW629" s="74"/>
      <c r="BX629" s="74"/>
      <c r="BY629" s="74"/>
      <c r="BZ629" s="74"/>
      <c r="CA629" s="74"/>
      <c r="CB629" s="74"/>
      <c r="CC629" s="74"/>
      <c r="CD629" s="74"/>
      <c r="CE629" s="74"/>
      <c r="CF629" s="74"/>
      <c r="CG629" s="74"/>
      <c r="CH629" s="74"/>
      <c r="CI629" s="74"/>
      <c r="CJ629" s="74"/>
      <c r="CK629" s="74"/>
      <c r="CL629" s="74"/>
      <c r="CM629" s="74"/>
      <c r="CN629" s="74"/>
      <c r="CO629" s="74"/>
      <c r="CP629" s="74"/>
      <c r="CQ629" s="74"/>
      <c r="CR629" s="74"/>
      <c r="CS629" s="74"/>
      <c r="CT629" s="74"/>
      <c r="CU629" s="74"/>
      <c r="CV629" s="74"/>
      <c r="CW629" s="74"/>
      <c r="CX629" s="74"/>
      <c r="CY629" s="74"/>
      <c r="CZ629" s="74"/>
      <c r="DA629" s="74"/>
      <c r="DB629" s="74"/>
      <c r="DC629" s="74"/>
    </row>
    <row r="630" spans="1:107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G630" s="74"/>
      <c r="BH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BV630" s="74"/>
      <c r="BW630" s="74"/>
      <c r="BX630" s="74"/>
      <c r="BY630" s="74"/>
      <c r="BZ630" s="74"/>
      <c r="CA630" s="74"/>
      <c r="CB630" s="74"/>
      <c r="CC630" s="74"/>
      <c r="CD630" s="74"/>
      <c r="CE630" s="74"/>
      <c r="CF630" s="74"/>
      <c r="CG630" s="74"/>
      <c r="CH630" s="74"/>
      <c r="CI630" s="74"/>
      <c r="CJ630" s="74"/>
      <c r="CK630" s="74"/>
      <c r="CL630" s="74"/>
      <c r="CM630" s="74"/>
      <c r="CN630" s="74"/>
      <c r="CO630" s="74"/>
      <c r="CP630" s="74"/>
      <c r="CQ630" s="74"/>
      <c r="CR630" s="74"/>
      <c r="CS630" s="74"/>
      <c r="CT630" s="74"/>
      <c r="CU630" s="74"/>
      <c r="CV630" s="74"/>
      <c r="CW630" s="74"/>
      <c r="CX630" s="74"/>
      <c r="CY630" s="74"/>
      <c r="CZ630" s="74"/>
      <c r="DA630" s="74"/>
      <c r="DB630" s="74"/>
      <c r="DC630" s="74"/>
    </row>
    <row r="631" spans="1:107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74"/>
      <c r="AW631" s="74"/>
      <c r="AX631" s="74"/>
      <c r="AY631" s="74"/>
      <c r="AZ631" s="74"/>
      <c r="BA631" s="74"/>
      <c r="BB631" s="74"/>
      <c r="BC631" s="74"/>
      <c r="BD631" s="74"/>
      <c r="BE631" s="74"/>
      <c r="BF631" s="74"/>
      <c r="BG631" s="74"/>
      <c r="BH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BV631" s="74"/>
      <c r="BW631" s="74"/>
      <c r="BX631" s="74"/>
      <c r="BY631" s="74"/>
      <c r="BZ631" s="74"/>
      <c r="CA631" s="74"/>
      <c r="CB631" s="74"/>
      <c r="CC631" s="74"/>
      <c r="CD631" s="74"/>
      <c r="CE631" s="74"/>
      <c r="CF631" s="74"/>
      <c r="CG631" s="74"/>
      <c r="CH631" s="74"/>
      <c r="CI631" s="74"/>
      <c r="CJ631" s="74"/>
      <c r="CK631" s="74"/>
      <c r="CL631" s="74"/>
      <c r="CM631" s="74"/>
      <c r="CN631" s="74"/>
      <c r="CO631" s="74"/>
      <c r="CP631" s="74"/>
      <c r="CQ631" s="74"/>
      <c r="CR631" s="74"/>
      <c r="CS631" s="74"/>
      <c r="CT631" s="74"/>
      <c r="CU631" s="74"/>
      <c r="CV631" s="74"/>
      <c r="CW631" s="74"/>
      <c r="CX631" s="74"/>
      <c r="CY631" s="74"/>
      <c r="CZ631" s="74"/>
      <c r="DA631" s="74"/>
      <c r="DB631" s="74"/>
      <c r="DC631" s="74"/>
    </row>
    <row r="632" spans="1:107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74"/>
      <c r="AW632" s="74"/>
      <c r="AX632" s="74"/>
      <c r="AY632" s="74"/>
      <c r="AZ632" s="74"/>
      <c r="BA632" s="74"/>
      <c r="BB632" s="74"/>
      <c r="BC632" s="74"/>
      <c r="BD632" s="74"/>
      <c r="BE632" s="74"/>
      <c r="BF632" s="74"/>
      <c r="BG632" s="74"/>
      <c r="BH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BV632" s="74"/>
      <c r="BW632" s="74"/>
      <c r="BX632" s="74"/>
      <c r="BY632" s="74"/>
      <c r="BZ632" s="74"/>
      <c r="CA632" s="74"/>
      <c r="CB632" s="74"/>
      <c r="CC632" s="74"/>
      <c r="CD632" s="74"/>
      <c r="CE632" s="74"/>
      <c r="CF632" s="74"/>
      <c r="CG632" s="74"/>
      <c r="CH632" s="74"/>
      <c r="CI632" s="74"/>
      <c r="CJ632" s="74"/>
      <c r="CK632" s="74"/>
      <c r="CL632" s="74"/>
      <c r="CM632" s="74"/>
      <c r="CN632" s="74"/>
      <c r="CO632" s="74"/>
      <c r="CP632" s="74"/>
      <c r="CQ632" s="74"/>
      <c r="CR632" s="74"/>
      <c r="CS632" s="74"/>
      <c r="CT632" s="74"/>
      <c r="CU632" s="74"/>
      <c r="CV632" s="74"/>
      <c r="CW632" s="74"/>
      <c r="CX632" s="74"/>
      <c r="CY632" s="74"/>
      <c r="CZ632" s="74"/>
      <c r="DA632" s="74"/>
      <c r="DB632" s="74"/>
      <c r="DC632" s="74"/>
    </row>
    <row r="633" spans="1:107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74"/>
      <c r="AW633" s="74"/>
      <c r="AX633" s="74"/>
      <c r="AY633" s="74"/>
      <c r="AZ633" s="74"/>
      <c r="BA633" s="74"/>
      <c r="BB633" s="74"/>
      <c r="BC633" s="74"/>
      <c r="BD633" s="74"/>
      <c r="BE633" s="74"/>
      <c r="BF633" s="74"/>
      <c r="BG633" s="74"/>
      <c r="BH633" s="74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BV633" s="74"/>
      <c r="BW633" s="74"/>
      <c r="BX633" s="74"/>
      <c r="BY633" s="74"/>
      <c r="BZ633" s="74"/>
      <c r="CA633" s="74"/>
      <c r="CB633" s="74"/>
      <c r="CC633" s="74"/>
      <c r="CD633" s="74"/>
      <c r="CE633" s="74"/>
      <c r="CF633" s="74"/>
      <c r="CG633" s="74"/>
      <c r="CH633" s="74"/>
      <c r="CI633" s="74"/>
      <c r="CJ633" s="74"/>
      <c r="CK633" s="74"/>
      <c r="CL633" s="74"/>
      <c r="CM633" s="74"/>
      <c r="CN633" s="74"/>
      <c r="CO633" s="74"/>
      <c r="CP633" s="74"/>
      <c r="CQ633" s="74"/>
      <c r="CR633" s="74"/>
      <c r="CS633" s="74"/>
      <c r="CT633" s="74"/>
      <c r="CU633" s="74"/>
      <c r="CV633" s="74"/>
      <c r="CW633" s="74"/>
      <c r="CX633" s="74"/>
      <c r="CY633" s="74"/>
      <c r="CZ633" s="74"/>
      <c r="DA633" s="74"/>
      <c r="DB633" s="74"/>
      <c r="DC633" s="74"/>
    </row>
    <row r="634" spans="1:107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74"/>
      <c r="AW634" s="74"/>
      <c r="AX634" s="74"/>
      <c r="AY634" s="74"/>
      <c r="AZ634" s="74"/>
      <c r="BA634" s="74"/>
      <c r="BB634" s="74"/>
      <c r="BC634" s="74"/>
      <c r="BD634" s="74"/>
      <c r="BE634" s="74"/>
      <c r="BF634" s="74"/>
      <c r="BG634" s="74"/>
      <c r="BH634" s="74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BV634" s="74"/>
      <c r="BW634" s="74"/>
      <c r="BX634" s="74"/>
      <c r="BY634" s="74"/>
      <c r="BZ634" s="74"/>
      <c r="CA634" s="74"/>
      <c r="CB634" s="74"/>
      <c r="CC634" s="74"/>
      <c r="CD634" s="74"/>
      <c r="CE634" s="74"/>
      <c r="CF634" s="74"/>
      <c r="CG634" s="74"/>
      <c r="CH634" s="74"/>
      <c r="CI634" s="74"/>
      <c r="CJ634" s="74"/>
      <c r="CK634" s="74"/>
      <c r="CL634" s="74"/>
      <c r="CM634" s="74"/>
      <c r="CN634" s="74"/>
      <c r="CO634" s="74"/>
      <c r="CP634" s="74"/>
      <c r="CQ634" s="74"/>
      <c r="CR634" s="74"/>
      <c r="CS634" s="74"/>
      <c r="CT634" s="74"/>
      <c r="CU634" s="74"/>
      <c r="CV634" s="74"/>
      <c r="CW634" s="74"/>
      <c r="CX634" s="74"/>
      <c r="CY634" s="74"/>
      <c r="CZ634" s="74"/>
      <c r="DA634" s="74"/>
      <c r="DB634" s="74"/>
      <c r="DC634" s="74"/>
    </row>
    <row r="635" spans="1:107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74"/>
      <c r="AW635" s="74"/>
      <c r="AX635" s="74"/>
      <c r="AY635" s="74"/>
      <c r="AZ635" s="74"/>
      <c r="BA635" s="74"/>
      <c r="BB635" s="74"/>
      <c r="BC635" s="74"/>
      <c r="BD635" s="74"/>
      <c r="BE635" s="74"/>
      <c r="BF635" s="74"/>
      <c r="BG635" s="74"/>
      <c r="BH635" s="74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BV635" s="74"/>
      <c r="BW635" s="74"/>
      <c r="BX635" s="74"/>
      <c r="BY635" s="74"/>
      <c r="BZ635" s="74"/>
      <c r="CA635" s="74"/>
      <c r="CB635" s="74"/>
      <c r="CC635" s="74"/>
      <c r="CD635" s="74"/>
      <c r="CE635" s="74"/>
      <c r="CF635" s="74"/>
      <c r="CG635" s="74"/>
      <c r="CH635" s="74"/>
      <c r="CI635" s="74"/>
      <c r="CJ635" s="74"/>
      <c r="CK635" s="74"/>
      <c r="CL635" s="74"/>
      <c r="CM635" s="74"/>
      <c r="CN635" s="74"/>
      <c r="CO635" s="74"/>
      <c r="CP635" s="74"/>
      <c r="CQ635" s="74"/>
      <c r="CR635" s="74"/>
      <c r="CS635" s="74"/>
      <c r="CT635" s="74"/>
      <c r="CU635" s="74"/>
      <c r="CV635" s="74"/>
      <c r="CW635" s="74"/>
      <c r="CX635" s="74"/>
      <c r="CY635" s="74"/>
      <c r="CZ635" s="74"/>
      <c r="DA635" s="74"/>
      <c r="DB635" s="74"/>
      <c r="DC635" s="74"/>
    </row>
    <row r="636" spans="1:107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74"/>
      <c r="AW636" s="74"/>
      <c r="AX636" s="74"/>
      <c r="AY636" s="74"/>
      <c r="AZ636" s="74"/>
      <c r="BA636" s="74"/>
      <c r="BB636" s="74"/>
      <c r="BC636" s="74"/>
      <c r="BD636" s="74"/>
      <c r="BE636" s="74"/>
      <c r="BF636" s="74"/>
      <c r="BG636" s="74"/>
      <c r="BH636" s="74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BV636" s="74"/>
      <c r="BW636" s="74"/>
      <c r="BX636" s="74"/>
      <c r="BY636" s="74"/>
      <c r="BZ636" s="74"/>
      <c r="CA636" s="74"/>
      <c r="CB636" s="74"/>
      <c r="CC636" s="74"/>
      <c r="CD636" s="74"/>
      <c r="CE636" s="74"/>
      <c r="CF636" s="74"/>
      <c r="CG636" s="74"/>
      <c r="CH636" s="74"/>
      <c r="CI636" s="74"/>
      <c r="CJ636" s="74"/>
      <c r="CK636" s="74"/>
      <c r="CL636" s="74"/>
      <c r="CM636" s="74"/>
      <c r="CN636" s="74"/>
      <c r="CO636" s="74"/>
      <c r="CP636" s="74"/>
      <c r="CQ636" s="74"/>
      <c r="CR636" s="74"/>
      <c r="CS636" s="74"/>
      <c r="CT636" s="74"/>
      <c r="CU636" s="74"/>
      <c r="CV636" s="74"/>
      <c r="CW636" s="74"/>
      <c r="CX636" s="74"/>
      <c r="CY636" s="74"/>
      <c r="CZ636" s="74"/>
      <c r="DA636" s="74"/>
      <c r="DB636" s="74"/>
      <c r="DC636" s="74"/>
    </row>
    <row r="637" spans="1:107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74"/>
      <c r="AW637" s="74"/>
      <c r="AX637" s="74"/>
      <c r="AY637" s="74"/>
      <c r="AZ637" s="74"/>
      <c r="BA637" s="74"/>
      <c r="BB637" s="74"/>
      <c r="BC637" s="74"/>
      <c r="BD637" s="74"/>
      <c r="BE637" s="74"/>
      <c r="BF637" s="74"/>
      <c r="BG637" s="74"/>
      <c r="BH637" s="74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BV637" s="74"/>
      <c r="BW637" s="74"/>
      <c r="BX637" s="74"/>
      <c r="BY637" s="74"/>
      <c r="BZ637" s="74"/>
      <c r="CA637" s="74"/>
      <c r="CB637" s="74"/>
      <c r="CC637" s="74"/>
      <c r="CD637" s="74"/>
      <c r="CE637" s="74"/>
      <c r="CF637" s="74"/>
      <c r="CG637" s="74"/>
      <c r="CH637" s="74"/>
      <c r="CI637" s="74"/>
      <c r="CJ637" s="74"/>
      <c r="CK637" s="74"/>
      <c r="CL637" s="74"/>
      <c r="CM637" s="74"/>
      <c r="CN637" s="74"/>
      <c r="CO637" s="74"/>
      <c r="CP637" s="74"/>
      <c r="CQ637" s="74"/>
      <c r="CR637" s="74"/>
      <c r="CS637" s="74"/>
      <c r="CT637" s="74"/>
      <c r="CU637" s="74"/>
      <c r="CV637" s="74"/>
      <c r="CW637" s="74"/>
      <c r="CX637" s="74"/>
      <c r="CY637" s="74"/>
      <c r="CZ637" s="74"/>
      <c r="DA637" s="74"/>
      <c r="DB637" s="74"/>
      <c r="DC637" s="74"/>
    </row>
    <row r="638" spans="1:107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74"/>
      <c r="AW638" s="74"/>
      <c r="AX638" s="74"/>
      <c r="AY638" s="74"/>
      <c r="AZ638" s="74"/>
      <c r="BA638" s="74"/>
      <c r="BB638" s="74"/>
      <c r="BC638" s="74"/>
      <c r="BD638" s="74"/>
      <c r="BE638" s="74"/>
      <c r="BF638" s="74"/>
      <c r="BG638" s="74"/>
      <c r="BH638" s="74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BV638" s="74"/>
      <c r="BW638" s="74"/>
      <c r="BX638" s="74"/>
      <c r="BY638" s="74"/>
      <c r="BZ638" s="74"/>
      <c r="CA638" s="74"/>
      <c r="CB638" s="74"/>
      <c r="CC638" s="74"/>
      <c r="CD638" s="74"/>
      <c r="CE638" s="74"/>
      <c r="CF638" s="74"/>
      <c r="CG638" s="74"/>
      <c r="CH638" s="74"/>
      <c r="CI638" s="74"/>
      <c r="CJ638" s="74"/>
      <c r="CK638" s="74"/>
      <c r="CL638" s="74"/>
      <c r="CM638" s="74"/>
      <c r="CN638" s="74"/>
      <c r="CO638" s="74"/>
      <c r="CP638" s="74"/>
      <c r="CQ638" s="74"/>
      <c r="CR638" s="74"/>
      <c r="CS638" s="74"/>
      <c r="CT638" s="74"/>
      <c r="CU638" s="74"/>
      <c r="CV638" s="74"/>
      <c r="CW638" s="74"/>
      <c r="CX638" s="74"/>
      <c r="CY638" s="74"/>
      <c r="CZ638" s="74"/>
      <c r="DA638" s="74"/>
      <c r="DB638" s="74"/>
      <c r="DC638" s="74"/>
    </row>
    <row r="639" spans="1:107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74"/>
      <c r="AW639" s="74"/>
      <c r="AX639" s="74"/>
      <c r="AY639" s="74"/>
      <c r="AZ639" s="74"/>
      <c r="BA639" s="74"/>
      <c r="BB639" s="74"/>
      <c r="BC639" s="74"/>
      <c r="BD639" s="74"/>
      <c r="BE639" s="74"/>
      <c r="BF639" s="74"/>
      <c r="BG639" s="74"/>
      <c r="BH639" s="74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BV639" s="74"/>
      <c r="BW639" s="74"/>
      <c r="BX639" s="74"/>
      <c r="BY639" s="74"/>
      <c r="BZ639" s="74"/>
      <c r="CA639" s="74"/>
      <c r="CB639" s="74"/>
      <c r="CC639" s="74"/>
      <c r="CD639" s="74"/>
      <c r="CE639" s="74"/>
      <c r="CF639" s="74"/>
      <c r="CG639" s="74"/>
      <c r="CH639" s="74"/>
      <c r="CI639" s="74"/>
      <c r="CJ639" s="74"/>
      <c r="CK639" s="74"/>
      <c r="CL639" s="74"/>
      <c r="CM639" s="74"/>
      <c r="CN639" s="74"/>
      <c r="CO639" s="74"/>
      <c r="CP639" s="74"/>
      <c r="CQ639" s="74"/>
      <c r="CR639" s="74"/>
      <c r="CS639" s="74"/>
      <c r="CT639" s="74"/>
      <c r="CU639" s="74"/>
      <c r="CV639" s="74"/>
      <c r="CW639" s="74"/>
      <c r="CX639" s="74"/>
      <c r="CY639" s="74"/>
      <c r="CZ639" s="74"/>
      <c r="DA639" s="74"/>
      <c r="DB639" s="74"/>
      <c r="DC639" s="74"/>
    </row>
    <row r="640" spans="1:107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74"/>
      <c r="AW640" s="74"/>
      <c r="AX640" s="74"/>
      <c r="AY640" s="74"/>
      <c r="AZ640" s="74"/>
      <c r="BA640" s="74"/>
      <c r="BB640" s="74"/>
      <c r="BC640" s="74"/>
      <c r="BD640" s="74"/>
      <c r="BE640" s="74"/>
      <c r="BF640" s="74"/>
      <c r="BG640" s="74"/>
      <c r="BH640" s="74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BV640" s="74"/>
      <c r="BW640" s="74"/>
      <c r="BX640" s="74"/>
      <c r="BY640" s="74"/>
      <c r="BZ640" s="74"/>
      <c r="CA640" s="74"/>
      <c r="CB640" s="74"/>
      <c r="CC640" s="74"/>
      <c r="CD640" s="74"/>
      <c r="CE640" s="74"/>
      <c r="CF640" s="74"/>
      <c r="CG640" s="74"/>
      <c r="CH640" s="74"/>
      <c r="CI640" s="74"/>
      <c r="CJ640" s="74"/>
      <c r="CK640" s="74"/>
      <c r="CL640" s="74"/>
      <c r="CM640" s="74"/>
      <c r="CN640" s="74"/>
      <c r="CO640" s="74"/>
      <c r="CP640" s="74"/>
      <c r="CQ640" s="74"/>
      <c r="CR640" s="74"/>
      <c r="CS640" s="74"/>
      <c r="CT640" s="74"/>
      <c r="CU640" s="74"/>
      <c r="CV640" s="74"/>
      <c r="CW640" s="74"/>
      <c r="CX640" s="74"/>
      <c r="CY640" s="74"/>
      <c r="CZ640" s="74"/>
      <c r="DA640" s="74"/>
      <c r="DB640" s="74"/>
      <c r="DC640" s="74"/>
    </row>
    <row r="641" spans="1:107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74"/>
      <c r="AW641" s="74"/>
      <c r="AX641" s="74"/>
      <c r="AY641" s="74"/>
      <c r="AZ641" s="74"/>
      <c r="BA641" s="74"/>
      <c r="BB641" s="74"/>
      <c r="BC641" s="74"/>
      <c r="BD641" s="74"/>
      <c r="BE641" s="74"/>
      <c r="BF641" s="74"/>
      <c r="BG641" s="74"/>
      <c r="BH641" s="74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BV641" s="74"/>
      <c r="BW641" s="74"/>
      <c r="BX641" s="74"/>
      <c r="BY641" s="74"/>
      <c r="BZ641" s="74"/>
      <c r="CA641" s="74"/>
      <c r="CB641" s="74"/>
      <c r="CC641" s="74"/>
      <c r="CD641" s="74"/>
      <c r="CE641" s="74"/>
      <c r="CF641" s="74"/>
      <c r="CG641" s="74"/>
      <c r="CH641" s="74"/>
      <c r="CI641" s="74"/>
      <c r="CJ641" s="74"/>
      <c r="CK641" s="74"/>
      <c r="CL641" s="74"/>
      <c r="CM641" s="74"/>
      <c r="CN641" s="74"/>
      <c r="CO641" s="74"/>
      <c r="CP641" s="74"/>
      <c r="CQ641" s="74"/>
      <c r="CR641" s="74"/>
      <c r="CS641" s="74"/>
      <c r="CT641" s="74"/>
      <c r="CU641" s="74"/>
      <c r="CV641" s="74"/>
      <c r="CW641" s="74"/>
      <c r="CX641" s="74"/>
      <c r="CY641" s="74"/>
      <c r="CZ641" s="74"/>
      <c r="DA641" s="74"/>
      <c r="DB641" s="74"/>
      <c r="DC641" s="74"/>
    </row>
    <row r="642" spans="1:107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  <c r="AV642" s="74"/>
      <c r="AW642" s="74"/>
      <c r="AX642" s="74"/>
      <c r="AY642" s="74"/>
      <c r="AZ642" s="74"/>
      <c r="BA642" s="74"/>
      <c r="BB642" s="74"/>
      <c r="BC642" s="74"/>
      <c r="BD642" s="74"/>
      <c r="BE642" s="74"/>
      <c r="BF642" s="74"/>
      <c r="BG642" s="74"/>
      <c r="BH642" s="74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BV642" s="74"/>
      <c r="BW642" s="74"/>
      <c r="BX642" s="74"/>
      <c r="BY642" s="74"/>
      <c r="BZ642" s="74"/>
      <c r="CA642" s="74"/>
      <c r="CB642" s="74"/>
      <c r="CC642" s="74"/>
      <c r="CD642" s="74"/>
      <c r="CE642" s="74"/>
      <c r="CF642" s="74"/>
      <c r="CG642" s="74"/>
      <c r="CH642" s="74"/>
      <c r="CI642" s="74"/>
      <c r="CJ642" s="74"/>
      <c r="CK642" s="74"/>
      <c r="CL642" s="74"/>
      <c r="CM642" s="74"/>
      <c r="CN642" s="74"/>
      <c r="CO642" s="74"/>
      <c r="CP642" s="74"/>
      <c r="CQ642" s="74"/>
      <c r="CR642" s="74"/>
      <c r="CS642" s="74"/>
      <c r="CT642" s="74"/>
      <c r="CU642" s="74"/>
      <c r="CV642" s="74"/>
      <c r="CW642" s="74"/>
      <c r="CX642" s="74"/>
      <c r="CY642" s="74"/>
      <c r="CZ642" s="74"/>
      <c r="DA642" s="74"/>
      <c r="DB642" s="74"/>
      <c r="DC642" s="74"/>
    </row>
    <row r="643" spans="1:107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  <c r="AV643" s="74"/>
      <c r="AW643" s="74"/>
      <c r="AX643" s="74"/>
      <c r="AY643" s="74"/>
      <c r="AZ643" s="74"/>
      <c r="BA643" s="74"/>
      <c r="BB643" s="74"/>
      <c r="BC643" s="74"/>
      <c r="BD643" s="74"/>
      <c r="BE643" s="74"/>
      <c r="BF643" s="74"/>
      <c r="BG643" s="74"/>
      <c r="BH643" s="74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BV643" s="74"/>
      <c r="BW643" s="74"/>
      <c r="BX643" s="74"/>
      <c r="BY643" s="74"/>
      <c r="BZ643" s="74"/>
      <c r="CA643" s="74"/>
      <c r="CB643" s="74"/>
      <c r="CC643" s="74"/>
      <c r="CD643" s="74"/>
      <c r="CE643" s="74"/>
      <c r="CF643" s="74"/>
      <c r="CG643" s="74"/>
      <c r="CH643" s="74"/>
      <c r="CI643" s="74"/>
      <c r="CJ643" s="74"/>
      <c r="CK643" s="74"/>
      <c r="CL643" s="74"/>
      <c r="CM643" s="74"/>
      <c r="CN643" s="74"/>
      <c r="CO643" s="74"/>
      <c r="CP643" s="74"/>
      <c r="CQ643" s="74"/>
      <c r="CR643" s="74"/>
      <c r="CS643" s="74"/>
      <c r="CT643" s="74"/>
      <c r="CU643" s="74"/>
      <c r="CV643" s="74"/>
      <c r="CW643" s="74"/>
      <c r="CX643" s="74"/>
      <c r="CY643" s="74"/>
      <c r="CZ643" s="74"/>
      <c r="DA643" s="74"/>
      <c r="DB643" s="74"/>
      <c r="DC643" s="74"/>
    </row>
    <row r="644" spans="1:107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  <c r="BD644" s="74"/>
      <c r="BE644" s="74"/>
      <c r="BF644" s="74"/>
      <c r="BG644" s="74"/>
      <c r="BH644" s="74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BV644" s="74"/>
      <c r="BW644" s="74"/>
      <c r="BX644" s="74"/>
      <c r="BY644" s="74"/>
      <c r="BZ644" s="74"/>
      <c r="CA644" s="74"/>
      <c r="CB644" s="74"/>
      <c r="CC644" s="74"/>
      <c r="CD644" s="74"/>
      <c r="CE644" s="74"/>
      <c r="CF644" s="74"/>
      <c r="CG644" s="74"/>
      <c r="CH644" s="74"/>
      <c r="CI644" s="74"/>
      <c r="CJ644" s="74"/>
      <c r="CK644" s="74"/>
      <c r="CL644" s="74"/>
      <c r="CM644" s="74"/>
      <c r="CN644" s="74"/>
      <c r="CO644" s="74"/>
      <c r="CP644" s="74"/>
      <c r="CQ644" s="74"/>
      <c r="CR644" s="74"/>
      <c r="CS644" s="74"/>
      <c r="CT644" s="74"/>
      <c r="CU644" s="74"/>
      <c r="CV644" s="74"/>
      <c r="CW644" s="74"/>
      <c r="CX644" s="74"/>
      <c r="CY644" s="74"/>
      <c r="CZ644" s="74"/>
      <c r="DA644" s="74"/>
      <c r="DB644" s="74"/>
      <c r="DC644" s="74"/>
    </row>
    <row r="645" spans="1:107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  <c r="BD645" s="74"/>
      <c r="BE645" s="74"/>
      <c r="BF645" s="74"/>
      <c r="BG645" s="74"/>
      <c r="BH645" s="74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BV645" s="74"/>
      <c r="BW645" s="74"/>
      <c r="BX645" s="74"/>
      <c r="BY645" s="74"/>
      <c r="BZ645" s="74"/>
      <c r="CA645" s="74"/>
      <c r="CB645" s="74"/>
      <c r="CC645" s="74"/>
      <c r="CD645" s="74"/>
      <c r="CE645" s="74"/>
      <c r="CF645" s="74"/>
      <c r="CG645" s="74"/>
      <c r="CH645" s="74"/>
      <c r="CI645" s="74"/>
      <c r="CJ645" s="74"/>
      <c r="CK645" s="74"/>
      <c r="CL645" s="74"/>
      <c r="CM645" s="74"/>
      <c r="CN645" s="74"/>
      <c r="CO645" s="74"/>
      <c r="CP645" s="74"/>
      <c r="CQ645" s="74"/>
      <c r="CR645" s="74"/>
      <c r="CS645" s="74"/>
      <c r="CT645" s="74"/>
      <c r="CU645" s="74"/>
      <c r="CV645" s="74"/>
      <c r="CW645" s="74"/>
      <c r="CX645" s="74"/>
      <c r="CY645" s="74"/>
      <c r="CZ645" s="74"/>
      <c r="DA645" s="74"/>
      <c r="DB645" s="74"/>
      <c r="DC645" s="74"/>
    </row>
    <row r="646" spans="1:107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4"/>
      <c r="AU646" s="74"/>
      <c r="AV646" s="74"/>
      <c r="AW646" s="74"/>
      <c r="AX646" s="74"/>
      <c r="AY646" s="74"/>
      <c r="AZ646" s="74"/>
      <c r="BA646" s="74"/>
      <c r="BB646" s="74"/>
      <c r="BC646" s="74"/>
      <c r="BD646" s="74"/>
      <c r="BE646" s="74"/>
      <c r="BF646" s="74"/>
      <c r="BG646" s="74"/>
      <c r="BH646" s="74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BV646" s="74"/>
      <c r="BW646" s="74"/>
      <c r="BX646" s="74"/>
      <c r="BY646" s="74"/>
      <c r="BZ646" s="74"/>
      <c r="CA646" s="74"/>
      <c r="CB646" s="74"/>
      <c r="CC646" s="74"/>
      <c r="CD646" s="74"/>
      <c r="CE646" s="74"/>
      <c r="CF646" s="74"/>
      <c r="CG646" s="74"/>
      <c r="CH646" s="74"/>
      <c r="CI646" s="74"/>
      <c r="CJ646" s="74"/>
      <c r="CK646" s="74"/>
      <c r="CL646" s="74"/>
      <c r="CM646" s="74"/>
      <c r="CN646" s="74"/>
      <c r="CO646" s="74"/>
      <c r="CP646" s="74"/>
      <c r="CQ646" s="74"/>
      <c r="CR646" s="74"/>
      <c r="CS646" s="74"/>
      <c r="CT646" s="74"/>
      <c r="CU646" s="74"/>
      <c r="CV646" s="74"/>
      <c r="CW646" s="74"/>
      <c r="CX646" s="74"/>
      <c r="CY646" s="74"/>
      <c r="CZ646" s="74"/>
      <c r="DA646" s="74"/>
      <c r="DB646" s="74"/>
      <c r="DC646" s="74"/>
    </row>
    <row r="647" spans="1:107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  <c r="AO647" s="74"/>
      <c r="AP647" s="74"/>
      <c r="AQ647" s="74"/>
      <c r="AR647" s="74"/>
      <c r="AS647" s="74"/>
      <c r="AT647" s="74"/>
      <c r="AU647" s="74"/>
      <c r="AV647" s="74"/>
      <c r="AW647" s="74"/>
      <c r="AX647" s="74"/>
      <c r="AY647" s="74"/>
      <c r="AZ647" s="74"/>
      <c r="BA647" s="74"/>
      <c r="BB647" s="74"/>
      <c r="BC647" s="74"/>
      <c r="BD647" s="74"/>
      <c r="BE647" s="74"/>
      <c r="BF647" s="74"/>
      <c r="BG647" s="74"/>
      <c r="BH647" s="74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BV647" s="74"/>
      <c r="BW647" s="74"/>
      <c r="BX647" s="74"/>
      <c r="BY647" s="74"/>
      <c r="BZ647" s="74"/>
      <c r="CA647" s="74"/>
      <c r="CB647" s="74"/>
      <c r="CC647" s="74"/>
      <c r="CD647" s="74"/>
      <c r="CE647" s="74"/>
      <c r="CF647" s="74"/>
      <c r="CG647" s="74"/>
      <c r="CH647" s="74"/>
      <c r="CI647" s="74"/>
      <c r="CJ647" s="74"/>
      <c r="CK647" s="74"/>
      <c r="CL647" s="74"/>
      <c r="CM647" s="74"/>
      <c r="CN647" s="74"/>
      <c r="CO647" s="74"/>
      <c r="CP647" s="74"/>
      <c r="CQ647" s="74"/>
      <c r="CR647" s="74"/>
      <c r="CS647" s="74"/>
      <c r="CT647" s="74"/>
      <c r="CU647" s="74"/>
      <c r="CV647" s="74"/>
      <c r="CW647" s="74"/>
      <c r="CX647" s="74"/>
      <c r="CY647" s="74"/>
      <c r="CZ647" s="74"/>
      <c r="DA647" s="74"/>
      <c r="DB647" s="74"/>
      <c r="DC647" s="74"/>
    </row>
    <row r="648" spans="1:107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4"/>
      <c r="AU648" s="74"/>
      <c r="AV648" s="74"/>
      <c r="AW648" s="74"/>
      <c r="AX648" s="74"/>
      <c r="AY648" s="74"/>
      <c r="AZ648" s="74"/>
      <c r="BA648" s="74"/>
      <c r="BB648" s="74"/>
      <c r="BC648" s="74"/>
      <c r="BD648" s="74"/>
      <c r="BE648" s="74"/>
      <c r="BF648" s="74"/>
      <c r="BG648" s="74"/>
      <c r="BH648" s="74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BV648" s="74"/>
      <c r="BW648" s="74"/>
      <c r="BX648" s="74"/>
      <c r="BY648" s="74"/>
      <c r="BZ648" s="74"/>
      <c r="CA648" s="74"/>
      <c r="CB648" s="74"/>
      <c r="CC648" s="74"/>
      <c r="CD648" s="74"/>
      <c r="CE648" s="74"/>
      <c r="CF648" s="74"/>
      <c r="CG648" s="74"/>
      <c r="CH648" s="74"/>
      <c r="CI648" s="74"/>
      <c r="CJ648" s="74"/>
      <c r="CK648" s="74"/>
      <c r="CL648" s="74"/>
      <c r="CM648" s="74"/>
      <c r="CN648" s="74"/>
      <c r="CO648" s="74"/>
      <c r="CP648" s="74"/>
      <c r="CQ648" s="74"/>
      <c r="CR648" s="74"/>
      <c r="CS648" s="74"/>
      <c r="CT648" s="74"/>
      <c r="CU648" s="74"/>
      <c r="CV648" s="74"/>
      <c r="CW648" s="74"/>
      <c r="CX648" s="74"/>
      <c r="CY648" s="74"/>
      <c r="CZ648" s="74"/>
      <c r="DA648" s="74"/>
      <c r="DB648" s="74"/>
      <c r="DC648" s="74"/>
    </row>
    <row r="649" spans="1:107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4"/>
      <c r="AU649" s="74"/>
      <c r="AV649" s="74"/>
      <c r="AW649" s="74"/>
      <c r="AX649" s="74"/>
      <c r="AY649" s="74"/>
      <c r="AZ649" s="74"/>
      <c r="BA649" s="74"/>
      <c r="BB649" s="74"/>
      <c r="BC649" s="74"/>
      <c r="BD649" s="74"/>
      <c r="BE649" s="74"/>
      <c r="BF649" s="74"/>
      <c r="BG649" s="74"/>
      <c r="BH649" s="74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BV649" s="74"/>
      <c r="BW649" s="74"/>
      <c r="BX649" s="74"/>
      <c r="BY649" s="74"/>
      <c r="BZ649" s="74"/>
      <c r="CA649" s="74"/>
      <c r="CB649" s="74"/>
      <c r="CC649" s="74"/>
      <c r="CD649" s="74"/>
      <c r="CE649" s="74"/>
      <c r="CF649" s="74"/>
      <c r="CG649" s="74"/>
      <c r="CH649" s="74"/>
      <c r="CI649" s="74"/>
      <c r="CJ649" s="74"/>
      <c r="CK649" s="74"/>
      <c r="CL649" s="74"/>
      <c r="CM649" s="74"/>
      <c r="CN649" s="74"/>
      <c r="CO649" s="74"/>
      <c r="CP649" s="74"/>
      <c r="CQ649" s="74"/>
      <c r="CR649" s="74"/>
      <c r="CS649" s="74"/>
      <c r="CT649" s="74"/>
      <c r="CU649" s="74"/>
      <c r="CV649" s="74"/>
      <c r="CW649" s="74"/>
      <c r="CX649" s="74"/>
      <c r="CY649" s="74"/>
      <c r="CZ649" s="74"/>
      <c r="DA649" s="74"/>
      <c r="DB649" s="74"/>
      <c r="DC649" s="74"/>
    </row>
    <row r="650" spans="1:107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  <c r="AO650" s="74"/>
      <c r="AP650" s="74"/>
      <c r="AQ650" s="74"/>
      <c r="AR650" s="74"/>
      <c r="AS650" s="74"/>
      <c r="AT650" s="74"/>
      <c r="AU650" s="74"/>
      <c r="AV650" s="74"/>
      <c r="AW650" s="74"/>
      <c r="AX650" s="74"/>
      <c r="AY650" s="74"/>
      <c r="AZ650" s="74"/>
      <c r="BA650" s="74"/>
      <c r="BB650" s="74"/>
      <c r="BC650" s="74"/>
      <c r="BD650" s="74"/>
      <c r="BE650" s="74"/>
      <c r="BF650" s="74"/>
      <c r="BG650" s="74"/>
      <c r="BH650" s="74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BV650" s="74"/>
      <c r="BW650" s="74"/>
      <c r="BX650" s="74"/>
      <c r="BY650" s="74"/>
      <c r="BZ650" s="74"/>
      <c r="CA650" s="74"/>
      <c r="CB650" s="74"/>
      <c r="CC650" s="74"/>
      <c r="CD650" s="74"/>
      <c r="CE650" s="74"/>
      <c r="CF650" s="74"/>
      <c r="CG650" s="74"/>
      <c r="CH650" s="74"/>
      <c r="CI650" s="74"/>
      <c r="CJ650" s="74"/>
      <c r="CK650" s="74"/>
      <c r="CL650" s="74"/>
      <c r="CM650" s="74"/>
      <c r="CN650" s="74"/>
      <c r="CO650" s="74"/>
      <c r="CP650" s="74"/>
      <c r="CQ650" s="74"/>
      <c r="CR650" s="74"/>
      <c r="CS650" s="74"/>
      <c r="CT650" s="74"/>
      <c r="CU650" s="74"/>
      <c r="CV650" s="74"/>
      <c r="CW650" s="74"/>
      <c r="CX650" s="74"/>
      <c r="CY650" s="74"/>
      <c r="CZ650" s="74"/>
      <c r="DA650" s="74"/>
      <c r="DB650" s="74"/>
      <c r="DC650" s="74"/>
    </row>
    <row r="651" spans="1:107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4"/>
      <c r="AU651" s="74"/>
      <c r="AV651" s="74"/>
      <c r="AW651" s="74"/>
      <c r="AX651" s="74"/>
      <c r="AY651" s="74"/>
      <c r="AZ651" s="74"/>
      <c r="BA651" s="74"/>
      <c r="BB651" s="74"/>
      <c r="BC651" s="74"/>
      <c r="BD651" s="74"/>
      <c r="BE651" s="74"/>
      <c r="BF651" s="74"/>
      <c r="BG651" s="74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BV651" s="74"/>
      <c r="BW651" s="74"/>
      <c r="BX651" s="74"/>
      <c r="BY651" s="74"/>
      <c r="BZ651" s="74"/>
      <c r="CA651" s="74"/>
      <c r="CB651" s="74"/>
      <c r="CC651" s="74"/>
      <c r="CD651" s="74"/>
      <c r="CE651" s="74"/>
      <c r="CF651" s="74"/>
      <c r="CG651" s="74"/>
      <c r="CH651" s="74"/>
      <c r="CI651" s="74"/>
      <c r="CJ651" s="74"/>
      <c r="CK651" s="74"/>
      <c r="CL651" s="74"/>
      <c r="CM651" s="74"/>
      <c r="CN651" s="74"/>
      <c r="CO651" s="74"/>
      <c r="CP651" s="74"/>
      <c r="CQ651" s="74"/>
      <c r="CR651" s="74"/>
      <c r="CS651" s="74"/>
      <c r="CT651" s="74"/>
      <c r="CU651" s="74"/>
      <c r="CV651" s="74"/>
      <c r="CW651" s="74"/>
      <c r="CX651" s="74"/>
      <c r="CY651" s="74"/>
      <c r="CZ651" s="74"/>
      <c r="DA651" s="74"/>
      <c r="DB651" s="74"/>
      <c r="DC651" s="74"/>
    </row>
    <row r="652" spans="1:107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  <c r="AO652" s="74"/>
      <c r="AP652" s="74"/>
      <c r="AQ652" s="74"/>
      <c r="AR652" s="74"/>
      <c r="AS652" s="74"/>
      <c r="AT652" s="74"/>
      <c r="AU652" s="74"/>
      <c r="AV652" s="74"/>
      <c r="AW652" s="74"/>
      <c r="AX652" s="74"/>
      <c r="AY652" s="74"/>
      <c r="AZ652" s="74"/>
      <c r="BA652" s="74"/>
      <c r="BB652" s="74"/>
      <c r="BC652" s="74"/>
      <c r="BD652" s="74"/>
      <c r="BE652" s="74"/>
      <c r="BF652" s="74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BV652" s="74"/>
      <c r="BW652" s="74"/>
      <c r="BX652" s="74"/>
      <c r="BY652" s="74"/>
      <c r="BZ652" s="74"/>
      <c r="CA652" s="74"/>
      <c r="CB652" s="74"/>
      <c r="CC652" s="74"/>
      <c r="CD652" s="74"/>
      <c r="CE652" s="74"/>
      <c r="CF652" s="74"/>
      <c r="CG652" s="74"/>
      <c r="CH652" s="74"/>
      <c r="CI652" s="74"/>
      <c r="CJ652" s="74"/>
      <c r="CK652" s="74"/>
      <c r="CL652" s="74"/>
      <c r="CM652" s="74"/>
      <c r="CN652" s="74"/>
      <c r="CO652" s="74"/>
      <c r="CP652" s="74"/>
      <c r="CQ652" s="74"/>
      <c r="CR652" s="74"/>
      <c r="CS652" s="74"/>
      <c r="CT652" s="74"/>
      <c r="CU652" s="74"/>
      <c r="CV652" s="74"/>
      <c r="CW652" s="74"/>
      <c r="CX652" s="74"/>
      <c r="CY652" s="74"/>
      <c r="CZ652" s="74"/>
      <c r="DA652" s="74"/>
      <c r="DB652" s="74"/>
      <c r="DC652" s="74"/>
    </row>
    <row r="653" spans="1:107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  <c r="AO653" s="74"/>
      <c r="AP653" s="74"/>
      <c r="AQ653" s="74"/>
      <c r="AR653" s="74"/>
      <c r="AS653" s="74"/>
      <c r="AT653" s="74"/>
      <c r="AU653" s="74"/>
      <c r="AV653" s="74"/>
      <c r="AW653" s="74"/>
      <c r="AX653" s="74"/>
      <c r="AY653" s="74"/>
      <c r="AZ653" s="74"/>
      <c r="BA653" s="74"/>
      <c r="BB653" s="74"/>
      <c r="BC653" s="74"/>
      <c r="BD653" s="74"/>
      <c r="BE653" s="74"/>
      <c r="BF653" s="74"/>
      <c r="BG653" s="74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BV653" s="74"/>
      <c r="BW653" s="74"/>
      <c r="BX653" s="74"/>
      <c r="BY653" s="74"/>
      <c r="BZ653" s="74"/>
      <c r="CA653" s="74"/>
      <c r="CB653" s="74"/>
      <c r="CC653" s="74"/>
      <c r="CD653" s="74"/>
      <c r="CE653" s="74"/>
      <c r="CF653" s="74"/>
      <c r="CG653" s="74"/>
      <c r="CH653" s="74"/>
      <c r="CI653" s="74"/>
      <c r="CJ653" s="74"/>
      <c r="CK653" s="74"/>
      <c r="CL653" s="74"/>
      <c r="CM653" s="74"/>
      <c r="CN653" s="74"/>
      <c r="CO653" s="74"/>
      <c r="CP653" s="74"/>
      <c r="CQ653" s="74"/>
      <c r="CR653" s="74"/>
      <c r="CS653" s="74"/>
      <c r="CT653" s="74"/>
      <c r="CU653" s="74"/>
      <c r="CV653" s="74"/>
      <c r="CW653" s="74"/>
      <c r="CX653" s="74"/>
      <c r="CY653" s="74"/>
      <c r="CZ653" s="74"/>
      <c r="DA653" s="74"/>
      <c r="DB653" s="74"/>
      <c r="DC653" s="74"/>
    </row>
    <row r="654" spans="1:107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  <c r="AO654" s="74"/>
      <c r="AP654" s="74"/>
      <c r="AQ654" s="74"/>
      <c r="AR654" s="74"/>
      <c r="AS654" s="74"/>
      <c r="AT654" s="74"/>
      <c r="AU654" s="74"/>
      <c r="AV654" s="74"/>
      <c r="AW654" s="74"/>
      <c r="AX654" s="74"/>
      <c r="AY654" s="74"/>
      <c r="AZ654" s="74"/>
      <c r="BA654" s="74"/>
      <c r="BB654" s="74"/>
      <c r="BC654" s="74"/>
      <c r="BD654" s="74"/>
      <c r="BE654" s="74"/>
      <c r="BF654" s="74"/>
      <c r="BG654" s="74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BV654" s="74"/>
      <c r="BW654" s="74"/>
      <c r="BX654" s="74"/>
      <c r="BY654" s="74"/>
      <c r="BZ654" s="74"/>
      <c r="CA654" s="74"/>
      <c r="CB654" s="74"/>
      <c r="CC654" s="74"/>
      <c r="CD654" s="74"/>
      <c r="CE654" s="74"/>
      <c r="CF654" s="74"/>
      <c r="CG654" s="74"/>
      <c r="CH654" s="74"/>
      <c r="CI654" s="74"/>
      <c r="CJ654" s="74"/>
      <c r="CK654" s="74"/>
      <c r="CL654" s="74"/>
      <c r="CM654" s="74"/>
      <c r="CN654" s="74"/>
      <c r="CO654" s="74"/>
      <c r="CP654" s="74"/>
      <c r="CQ654" s="74"/>
      <c r="CR654" s="74"/>
      <c r="CS654" s="74"/>
      <c r="CT654" s="74"/>
      <c r="CU654" s="74"/>
      <c r="CV654" s="74"/>
      <c r="CW654" s="74"/>
      <c r="CX654" s="74"/>
      <c r="CY654" s="74"/>
      <c r="CZ654" s="74"/>
      <c r="DA654" s="74"/>
      <c r="DB654" s="74"/>
      <c r="DC654" s="74"/>
    </row>
    <row r="655" spans="1:107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  <c r="AO655" s="74"/>
      <c r="AP655" s="74"/>
      <c r="AQ655" s="74"/>
      <c r="AR655" s="74"/>
      <c r="AS655" s="74"/>
      <c r="AT655" s="74"/>
      <c r="AU655" s="74"/>
      <c r="AV655" s="74"/>
      <c r="AW655" s="74"/>
      <c r="AX655" s="74"/>
      <c r="AY655" s="74"/>
      <c r="AZ655" s="74"/>
      <c r="BA655" s="74"/>
      <c r="BB655" s="74"/>
      <c r="BC655" s="74"/>
      <c r="BD655" s="74"/>
      <c r="BE655" s="74"/>
      <c r="BF655" s="74"/>
      <c r="BG655" s="74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BV655" s="74"/>
      <c r="BW655" s="74"/>
      <c r="BX655" s="74"/>
      <c r="BY655" s="74"/>
      <c r="BZ655" s="74"/>
      <c r="CA655" s="74"/>
      <c r="CB655" s="74"/>
      <c r="CC655" s="74"/>
      <c r="CD655" s="74"/>
      <c r="CE655" s="74"/>
      <c r="CF655" s="74"/>
      <c r="CG655" s="74"/>
      <c r="CH655" s="74"/>
      <c r="CI655" s="74"/>
      <c r="CJ655" s="74"/>
      <c r="CK655" s="74"/>
      <c r="CL655" s="74"/>
      <c r="CM655" s="74"/>
      <c r="CN655" s="74"/>
      <c r="CO655" s="74"/>
      <c r="CP655" s="74"/>
      <c r="CQ655" s="74"/>
      <c r="CR655" s="74"/>
      <c r="CS655" s="74"/>
      <c r="CT655" s="74"/>
      <c r="CU655" s="74"/>
      <c r="CV655" s="74"/>
      <c r="CW655" s="74"/>
      <c r="CX655" s="74"/>
      <c r="CY655" s="74"/>
      <c r="CZ655" s="74"/>
      <c r="DA655" s="74"/>
      <c r="DB655" s="74"/>
      <c r="DC655" s="74"/>
    </row>
    <row r="656" spans="1:107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  <c r="AO656" s="74"/>
      <c r="AP656" s="74"/>
      <c r="AQ656" s="74"/>
      <c r="AR656" s="74"/>
      <c r="AS656" s="74"/>
      <c r="AT656" s="74"/>
      <c r="AU656" s="74"/>
      <c r="AV656" s="74"/>
      <c r="AW656" s="74"/>
      <c r="AX656" s="74"/>
      <c r="AY656" s="74"/>
      <c r="AZ656" s="74"/>
      <c r="BA656" s="74"/>
      <c r="BB656" s="74"/>
      <c r="BC656" s="74"/>
      <c r="BD656" s="74"/>
      <c r="BE656" s="74"/>
      <c r="BF656" s="74"/>
      <c r="BG656" s="74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BV656" s="74"/>
      <c r="BW656" s="74"/>
      <c r="BX656" s="74"/>
      <c r="BY656" s="74"/>
      <c r="BZ656" s="74"/>
      <c r="CA656" s="74"/>
      <c r="CB656" s="74"/>
      <c r="CC656" s="74"/>
      <c r="CD656" s="74"/>
      <c r="CE656" s="74"/>
      <c r="CF656" s="74"/>
      <c r="CG656" s="74"/>
      <c r="CH656" s="74"/>
      <c r="CI656" s="74"/>
      <c r="CJ656" s="74"/>
      <c r="CK656" s="74"/>
      <c r="CL656" s="74"/>
      <c r="CM656" s="74"/>
      <c r="CN656" s="74"/>
      <c r="CO656" s="74"/>
      <c r="CP656" s="74"/>
      <c r="CQ656" s="74"/>
      <c r="CR656" s="74"/>
      <c r="CS656" s="74"/>
      <c r="CT656" s="74"/>
      <c r="CU656" s="74"/>
      <c r="CV656" s="74"/>
      <c r="CW656" s="74"/>
      <c r="CX656" s="74"/>
      <c r="CY656" s="74"/>
      <c r="CZ656" s="74"/>
      <c r="DA656" s="74"/>
      <c r="DB656" s="74"/>
      <c r="DC656" s="74"/>
    </row>
    <row r="657" spans="1:107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  <c r="AO657" s="74"/>
      <c r="AP657" s="74"/>
      <c r="AQ657" s="74"/>
      <c r="AR657" s="74"/>
      <c r="AS657" s="74"/>
      <c r="AT657" s="74"/>
      <c r="AU657" s="74"/>
      <c r="AV657" s="74"/>
      <c r="AW657" s="74"/>
      <c r="AX657" s="74"/>
      <c r="AY657" s="74"/>
      <c r="AZ657" s="74"/>
      <c r="BA657" s="74"/>
      <c r="BB657" s="74"/>
      <c r="BC657" s="74"/>
      <c r="BD657" s="74"/>
      <c r="BE657" s="74"/>
      <c r="BF657" s="74"/>
      <c r="BG657" s="74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BV657" s="74"/>
      <c r="BW657" s="74"/>
      <c r="BX657" s="74"/>
      <c r="BY657" s="74"/>
      <c r="BZ657" s="74"/>
      <c r="CA657" s="74"/>
      <c r="CB657" s="74"/>
      <c r="CC657" s="74"/>
      <c r="CD657" s="74"/>
      <c r="CE657" s="74"/>
      <c r="CF657" s="74"/>
      <c r="CG657" s="74"/>
      <c r="CH657" s="74"/>
      <c r="CI657" s="74"/>
      <c r="CJ657" s="74"/>
      <c r="CK657" s="74"/>
      <c r="CL657" s="74"/>
      <c r="CM657" s="74"/>
      <c r="CN657" s="74"/>
      <c r="CO657" s="74"/>
      <c r="CP657" s="74"/>
      <c r="CQ657" s="74"/>
      <c r="CR657" s="74"/>
      <c r="CS657" s="74"/>
      <c r="CT657" s="74"/>
      <c r="CU657" s="74"/>
      <c r="CV657" s="74"/>
      <c r="CW657" s="74"/>
      <c r="CX657" s="74"/>
      <c r="CY657" s="74"/>
      <c r="CZ657" s="74"/>
      <c r="DA657" s="74"/>
      <c r="DB657" s="74"/>
      <c r="DC657" s="74"/>
    </row>
    <row r="658" spans="1:107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  <c r="AO658" s="74"/>
      <c r="AP658" s="74"/>
      <c r="AQ658" s="74"/>
      <c r="AR658" s="74"/>
      <c r="AS658" s="74"/>
      <c r="AT658" s="74"/>
      <c r="AU658" s="74"/>
      <c r="AV658" s="74"/>
      <c r="AW658" s="74"/>
      <c r="AX658" s="74"/>
      <c r="AY658" s="74"/>
      <c r="AZ658" s="74"/>
      <c r="BA658" s="74"/>
      <c r="BB658" s="74"/>
      <c r="BC658" s="74"/>
      <c r="BD658" s="74"/>
      <c r="BE658" s="74"/>
      <c r="BF658" s="74"/>
      <c r="BG658" s="74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BV658" s="74"/>
      <c r="BW658" s="74"/>
      <c r="BX658" s="74"/>
      <c r="BY658" s="74"/>
      <c r="BZ658" s="74"/>
      <c r="CA658" s="74"/>
      <c r="CB658" s="74"/>
      <c r="CC658" s="74"/>
      <c r="CD658" s="74"/>
      <c r="CE658" s="74"/>
      <c r="CF658" s="74"/>
      <c r="CG658" s="74"/>
      <c r="CH658" s="74"/>
      <c r="CI658" s="74"/>
      <c r="CJ658" s="74"/>
      <c r="CK658" s="74"/>
      <c r="CL658" s="74"/>
      <c r="CM658" s="74"/>
      <c r="CN658" s="74"/>
      <c r="CO658" s="74"/>
      <c r="CP658" s="74"/>
      <c r="CQ658" s="74"/>
      <c r="CR658" s="74"/>
      <c r="CS658" s="74"/>
      <c r="CT658" s="74"/>
      <c r="CU658" s="74"/>
      <c r="CV658" s="74"/>
      <c r="CW658" s="74"/>
      <c r="CX658" s="74"/>
      <c r="CY658" s="74"/>
      <c r="CZ658" s="74"/>
      <c r="DA658" s="74"/>
      <c r="DB658" s="74"/>
      <c r="DC658" s="74"/>
    </row>
  </sheetData>
  <sheetProtection password="C766" sheet="1" objects="1" scenarios="1" selectLockedCells="1"/>
  <mergeCells count="1">
    <mergeCell ref="C2:J2"/>
  </mergeCells>
  <phoneticPr fontId="21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2:G27"/>
  <sheetViews>
    <sheetView windowProtection="1" zoomScaleNormal="100" workbookViewId="0">
      <selection activeCell="B12" sqref="B12"/>
    </sheetView>
  </sheetViews>
  <sheetFormatPr defaultColWidth="8" defaultRowHeight="13.5"/>
  <cols>
    <col min="1" max="1" width="11" style="6" bestFit="1" customWidth="1"/>
    <col min="2" max="2" width="10.5" style="6" bestFit="1" customWidth="1"/>
    <col min="3" max="16384" width="8" style="6"/>
  </cols>
  <sheetData>
    <row r="2" spans="1:7">
      <c r="A2" s="6" t="s">
        <v>79</v>
      </c>
    </row>
    <row r="3" spans="1:7">
      <c r="A3" s="6" t="s">
        <v>80</v>
      </c>
    </row>
    <row r="4" spans="1:7">
      <c r="A4" s="6" t="s">
        <v>48</v>
      </c>
    </row>
    <row r="7" spans="1:7">
      <c r="A7" s="6" t="s">
        <v>81</v>
      </c>
      <c r="B7" s="6" t="b">
        <v>0</v>
      </c>
      <c r="F7" s="6" t="s">
        <v>137</v>
      </c>
      <c r="G7" s="78" t="s">
        <v>138</v>
      </c>
    </row>
    <row r="9" spans="1:7">
      <c r="A9" s="6" t="s">
        <v>82</v>
      </c>
      <c r="B9" s="7">
        <v>42784</v>
      </c>
    </row>
    <row r="10" spans="1:7">
      <c r="A10" s="6" t="s">
        <v>83</v>
      </c>
      <c r="B10" s="6">
        <v>28</v>
      </c>
    </row>
    <row r="12" spans="1:7">
      <c r="A12" s="6" t="s">
        <v>84</v>
      </c>
      <c r="B12" s="6">
        <v>14</v>
      </c>
    </row>
    <row r="14" spans="1:7">
      <c r="A14" s="6" t="s">
        <v>87</v>
      </c>
      <c r="B14" s="6" t="b">
        <f>男子参加</f>
        <v>0</v>
      </c>
    </row>
    <row r="15" spans="1:7">
      <c r="A15" s="6" t="s">
        <v>88</v>
      </c>
      <c r="B15" s="6">
        <f>COUNTA(男子入力!P6:T14)</f>
        <v>0</v>
      </c>
      <c r="C15" s="6">
        <f>COUNTA(男子入力!W6:AA14)</f>
        <v>0</v>
      </c>
      <c r="D15" s="6">
        <f>COUNTA(男子入力!AC6:AF14)</f>
        <v>0</v>
      </c>
    </row>
    <row r="17" spans="1:4">
      <c r="A17" s="6" t="s">
        <v>89</v>
      </c>
      <c r="B17" s="6" t="b">
        <f>女子参加</f>
        <v>0</v>
      </c>
    </row>
    <row r="18" spans="1:4">
      <c r="A18" s="6" t="s">
        <v>90</v>
      </c>
      <c r="B18" s="6">
        <f>COUNTA(女子入力!P6:T13)</f>
        <v>0</v>
      </c>
      <c r="C18" s="6">
        <f>COUNTA(女子入力!W6:AA13)</f>
        <v>0</v>
      </c>
      <c r="D18" s="6">
        <f>COUNTA(女子入力!AC6:AF13)</f>
        <v>0</v>
      </c>
    </row>
    <row r="20" spans="1:4">
      <c r="A20" s="6" t="s">
        <v>128</v>
      </c>
      <c r="B20" s="51" t="b">
        <v>0</v>
      </c>
    </row>
    <row r="21" spans="1:4">
      <c r="A21" s="6" t="s">
        <v>129</v>
      </c>
      <c r="B21" s="51" t="b">
        <v>0</v>
      </c>
    </row>
    <row r="22" spans="1:4">
      <c r="A22" s="6" t="s">
        <v>130</v>
      </c>
      <c r="B22" s="51" t="b">
        <v>0</v>
      </c>
    </row>
    <row r="23" spans="1:4">
      <c r="A23" s="6" t="s">
        <v>131</v>
      </c>
      <c r="B23" s="52" t="b">
        <v>0</v>
      </c>
    </row>
    <row r="26" spans="1:4">
      <c r="A26" s="6" t="s">
        <v>135</v>
      </c>
      <c r="B26" s="6" t="b">
        <v>1</v>
      </c>
    </row>
    <row r="27" spans="1:4">
      <c r="A27" s="6" t="s">
        <v>136</v>
      </c>
    </row>
  </sheetData>
  <sheetProtection selectLockedCells="1"/>
  <phoneticPr fontId="21"/>
  <hyperlinks>
    <hyperlink ref="G7" r:id="rId1"/>
  </hyperlink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AH10"/>
  <sheetViews>
    <sheetView windowProtection="1" workbookViewId="0">
      <selection activeCell="A10" sqref="A10"/>
    </sheetView>
  </sheetViews>
  <sheetFormatPr defaultRowHeight="13.5"/>
  <cols>
    <col min="1" max="1" width="10.125" bestFit="1" customWidth="1"/>
    <col min="2" max="2" width="10" bestFit="1" customWidth="1"/>
    <col min="3" max="3" width="11" bestFit="1" customWidth="1"/>
    <col min="4" max="4" width="10.25" bestFit="1" customWidth="1"/>
    <col min="5" max="5" width="6.5" bestFit="1" customWidth="1"/>
    <col min="6" max="6" width="20.25" customWidth="1"/>
    <col min="7" max="8" width="6.5" bestFit="1" customWidth="1"/>
    <col min="9" max="9" width="20.25" customWidth="1"/>
    <col min="10" max="11" width="6.5" bestFit="1" customWidth="1"/>
    <col min="12" max="12" width="20.25" customWidth="1"/>
    <col min="13" max="14" width="6.5" bestFit="1" customWidth="1"/>
    <col min="15" max="15" width="20.25" customWidth="1"/>
    <col min="16" max="17" width="6.5" bestFit="1" customWidth="1"/>
    <col min="18" max="18" width="20.25" customWidth="1"/>
    <col min="19" max="20" width="6.5" bestFit="1" customWidth="1"/>
    <col min="21" max="21" width="20.25" customWidth="1"/>
    <col min="22" max="23" width="6.5" bestFit="1" customWidth="1"/>
    <col min="24" max="24" width="20.25" customWidth="1"/>
    <col min="25" max="26" width="6.5" bestFit="1" customWidth="1"/>
    <col min="27" max="27" width="20.25" customWidth="1"/>
    <col min="28" max="29" width="6.5" bestFit="1" customWidth="1"/>
    <col min="30" max="30" width="20.25" customWidth="1"/>
    <col min="31" max="31" width="6.5" bestFit="1" customWidth="1"/>
    <col min="32" max="32" width="7.75" bestFit="1" customWidth="1"/>
    <col min="33" max="33" width="20.25" customWidth="1"/>
    <col min="34" max="34" width="7.75" bestFit="1" customWidth="1"/>
  </cols>
  <sheetData>
    <row r="2" spans="1:34">
      <c r="A2" t="s">
        <v>91</v>
      </c>
    </row>
    <row r="3" spans="1:34">
      <c r="A3" t="s">
        <v>7</v>
      </c>
      <c r="B3" t="s">
        <v>93</v>
      </c>
      <c r="C3" t="s">
        <v>4</v>
      </c>
      <c r="D3" t="s">
        <v>94</v>
      </c>
      <c r="E3" t="s">
        <v>95</v>
      </c>
      <c r="F3" t="s">
        <v>96</v>
      </c>
      <c r="G3" t="s">
        <v>97</v>
      </c>
      <c r="H3" t="s">
        <v>98</v>
      </c>
      <c r="I3" t="s">
        <v>99</v>
      </c>
      <c r="J3" t="s">
        <v>100</v>
      </c>
      <c r="K3" t="s">
        <v>101</v>
      </c>
      <c r="L3" t="s">
        <v>102</v>
      </c>
      <c r="M3" t="s">
        <v>103</v>
      </c>
      <c r="N3" t="s">
        <v>104</v>
      </c>
      <c r="O3" t="s">
        <v>105</v>
      </c>
      <c r="P3" t="s">
        <v>106</v>
      </c>
      <c r="Q3" t="s">
        <v>107</v>
      </c>
      <c r="R3" t="s">
        <v>108</v>
      </c>
      <c r="S3" t="s">
        <v>109</v>
      </c>
      <c r="T3" t="s">
        <v>110</v>
      </c>
      <c r="U3" t="s">
        <v>111</v>
      </c>
      <c r="V3" t="s">
        <v>112</v>
      </c>
      <c r="W3" t="s">
        <v>113</v>
      </c>
      <c r="X3" t="s">
        <v>114</v>
      </c>
      <c r="Y3" t="s">
        <v>115</v>
      </c>
      <c r="Z3" t="s">
        <v>116</v>
      </c>
      <c r="AA3" t="s">
        <v>117</v>
      </c>
      <c r="AB3" t="s">
        <v>118</v>
      </c>
      <c r="AC3" t="s">
        <v>119</v>
      </c>
      <c r="AD3" t="s">
        <v>120</v>
      </c>
      <c r="AE3" t="s">
        <v>121</v>
      </c>
      <c r="AF3" t="s">
        <v>122</v>
      </c>
      <c r="AG3" t="s">
        <v>123</v>
      </c>
      <c r="AH3" t="s">
        <v>124</v>
      </c>
    </row>
    <row r="4" spans="1:34">
      <c r="A4">
        <f>学校番号</f>
        <v>0</v>
      </c>
      <c r="C4">
        <f>学校名</f>
        <v>0</v>
      </c>
      <c r="D4">
        <f>男子監督</f>
        <v>0</v>
      </c>
      <c r="F4" t="str">
        <f>男１</f>
        <v/>
      </c>
      <c r="G4">
        <f>男子入力!$AC6</f>
        <v>0</v>
      </c>
      <c r="I4" t="str">
        <f>男２</f>
        <v/>
      </c>
      <c r="J4">
        <f>男子入力!$AC7</f>
        <v>0</v>
      </c>
      <c r="L4" t="str">
        <f>男３</f>
        <v/>
      </c>
      <c r="M4">
        <f>男子入力!$AC8</f>
        <v>0</v>
      </c>
      <c r="O4" t="str">
        <f>男４</f>
        <v/>
      </c>
      <c r="P4">
        <f>男子入力!$AC9</f>
        <v>0</v>
      </c>
      <c r="R4" t="str">
        <f>男５</f>
        <v/>
      </c>
      <c r="S4">
        <f>男子入力!$AC10</f>
        <v>0</v>
      </c>
      <c r="U4" t="str">
        <f>男６</f>
        <v/>
      </c>
      <c r="V4">
        <f>男子入力!$AC11</f>
        <v>0</v>
      </c>
      <c r="X4" t="str">
        <f>男７</f>
        <v/>
      </c>
      <c r="Y4">
        <f>男子入力!$AC12</f>
        <v>0</v>
      </c>
      <c r="AA4" t="str">
        <f>男８</f>
        <v/>
      </c>
      <c r="AB4">
        <f>男子入力!$AC13</f>
        <v>0</v>
      </c>
      <c r="AD4" t="str">
        <f>男９</f>
        <v/>
      </c>
      <c r="AE4">
        <f>男子入力!$AC14</f>
        <v>0</v>
      </c>
    </row>
    <row r="8" spans="1:34">
      <c r="A8" t="s">
        <v>92</v>
      </c>
    </row>
    <row r="9" spans="1:34">
      <c r="A9" t="s">
        <v>7</v>
      </c>
      <c r="B9" t="s">
        <v>93</v>
      </c>
      <c r="C9" t="s">
        <v>4</v>
      </c>
      <c r="D9" t="s">
        <v>94</v>
      </c>
      <c r="E9" t="s">
        <v>95</v>
      </c>
      <c r="F9" t="s">
        <v>96</v>
      </c>
      <c r="G9" t="s">
        <v>97</v>
      </c>
      <c r="H9" t="s">
        <v>98</v>
      </c>
      <c r="I9" t="s">
        <v>99</v>
      </c>
      <c r="J9" t="s">
        <v>100</v>
      </c>
      <c r="K9" t="s">
        <v>101</v>
      </c>
      <c r="L9" t="s">
        <v>102</v>
      </c>
      <c r="M9" t="s">
        <v>103</v>
      </c>
      <c r="N9" t="s">
        <v>104</v>
      </c>
      <c r="O9" t="s">
        <v>105</v>
      </c>
      <c r="P9" t="s">
        <v>106</v>
      </c>
      <c r="Q9" t="s">
        <v>107</v>
      </c>
      <c r="R9" t="s">
        <v>108</v>
      </c>
      <c r="S9" t="s">
        <v>109</v>
      </c>
      <c r="T9" t="s">
        <v>110</v>
      </c>
      <c r="U9" t="s">
        <v>111</v>
      </c>
      <c r="V9" t="s">
        <v>112</v>
      </c>
      <c r="W9" t="s">
        <v>113</v>
      </c>
      <c r="X9" t="s">
        <v>114</v>
      </c>
      <c r="Y9" t="s">
        <v>115</v>
      </c>
      <c r="Z9" t="s">
        <v>116</v>
      </c>
      <c r="AA9" t="s">
        <v>117</v>
      </c>
      <c r="AB9" t="s">
        <v>118</v>
      </c>
      <c r="AC9" t="s">
        <v>119</v>
      </c>
      <c r="AD9" t="s">
        <v>120</v>
      </c>
      <c r="AE9" t="s">
        <v>121</v>
      </c>
      <c r="AF9" t="s">
        <v>122</v>
      </c>
      <c r="AG9" t="s">
        <v>123</v>
      </c>
      <c r="AH9" t="s">
        <v>124</v>
      </c>
    </row>
    <row r="10" spans="1:34">
      <c r="A10">
        <f>学校番号</f>
        <v>0</v>
      </c>
      <c r="C10">
        <f>学校名</f>
        <v>0</v>
      </c>
      <c r="D10">
        <f>女子監督</f>
        <v>0</v>
      </c>
      <c r="F10" t="str">
        <f>女１</f>
        <v/>
      </c>
      <c r="G10">
        <f>女子入力!$AC6</f>
        <v>0</v>
      </c>
      <c r="I10" t="str">
        <f>女２</f>
        <v/>
      </c>
      <c r="J10">
        <f>女子入力!$AC7</f>
        <v>0</v>
      </c>
      <c r="L10" t="str">
        <f>女３</f>
        <v/>
      </c>
      <c r="M10">
        <f>女子入力!$AC8</f>
        <v>0</v>
      </c>
      <c r="O10" t="str">
        <f>女４</f>
        <v/>
      </c>
      <c r="P10">
        <f>女子入力!$AC9</f>
        <v>0</v>
      </c>
      <c r="R10" t="str">
        <f>女５</f>
        <v/>
      </c>
      <c r="S10">
        <f>女子入力!$AC10</f>
        <v>0</v>
      </c>
      <c r="U10" t="str">
        <f>女６</f>
        <v/>
      </c>
      <c r="V10">
        <f>女子入力!$AC11</f>
        <v>0</v>
      </c>
      <c r="X10" t="str">
        <f>女７</f>
        <v/>
      </c>
      <c r="Y10">
        <f>女子入力!$AC12</f>
        <v>0</v>
      </c>
      <c r="AA10" t="str">
        <f>女８</f>
        <v/>
      </c>
      <c r="AB10">
        <f>女子入力!$AC13</f>
        <v>0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67</vt:i4>
      </vt:variant>
    </vt:vector>
  </HeadingPairs>
  <TitlesOfParts>
    <vt:vector size="68" baseType="lpstr">
      <vt:lpstr>メニュー</vt:lpstr>
      <vt:lpstr>マイクロ駐</vt:lpstr>
      <vt:lpstr>メニュー</vt:lpstr>
      <vt:lpstr>回数</vt:lpstr>
      <vt:lpstr>開催日</vt:lpstr>
      <vt:lpstr>学校FAX１</vt:lpstr>
      <vt:lpstr>学校FAX２</vt:lpstr>
      <vt:lpstr>学校FAX３</vt:lpstr>
      <vt:lpstr>学校住所</vt:lpstr>
      <vt:lpstr>学校電話１</vt:lpstr>
      <vt:lpstr>学校電話２</vt:lpstr>
      <vt:lpstr>学校電話３</vt:lpstr>
      <vt:lpstr>学校番号</vt:lpstr>
      <vt:lpstr>学校名</vt:lpstr>
      <vt:lpstr>月</vt:lpstr>
      <vt:lpstr>校長氏名</vt:lpstr>
      <vt:lpstr>女１</vt:lpstr>
      <vt:lpstr>女２</vt:lpstr>
      <vt:lpstr>女３</vt:lpstr>
      <vt:lpstr>女４</vt:lpstr>
      <vt:lpstr>女５</vt:lpstr>
      <vt:lpstr>女６</vt:lpstr>
      <vt:lpstr>女７</vt:lpstr>
      <vt:lpstr>女８</vt:lpstr>
      <vt:lpstr>女子監督</vt:lpstr>
      <vt:lpstr>女子参加</vt:lpstr>
      <vt:lpstr>女子責任者</vt:lpstr>
      <vt:lpstr>女審判１</vt:lpstr>
      <vt:lpstr>女審判２</vt:lpstr>
      <vt:lpstr>女審判３</vt:lpstr>
      <vt:lpstr>女責任携帯１</vt:lpstr>
      <vt:lpstr>女責任携帯２</vt:lpstr>
      <vt:lpstr>女責任携帯３</vt:lpstr>
      <vt:lpstr>女責任電話１</vt:lpstr>
      <vt:lpstr>女責任電話２</vt:lpstr>
      <vt:lpstr>女責任電話３</vt:lpstr>
      <vt:lpstr>申込日</vt:lpstr>
      <vt:lpstr>数式バー</vt:lpstr>
      <vt:lpstr>責任者重複</vt:lpstr>
      <vt:lpstr>責任者名前１</vt:lpstr>
      <vt:lpstr>責任者名前２</vt:lpstr>
      <vt:lpstr>送信先</vt:lpstr>
      <vt:lpstr>大バス駐</vt:lpstr>
      <vt:lpstr>男１</vt:lpstr>
      <vt:lpstr>男２</vt:lpstr>
      <vt:lpstr>男３</vt:lpstr>
      <vt:lpstr>男４</vt:lpstr>
      <vt:lpstr>男５</vt:lpstr>
      <vt:lpstr>男６</vt:lpstr>
      <vt:lpstr>男７</vt:lpstr>
      <vt:lpstr>男８</vt:lpstr>
      <vt:lpstr>男９</vt:lpstr>
      <vt:lpstr>男子監督</vt:lpstr>
      <vt:lpstr>男子参加</vt:lpstr>
      <vt:lpstr>男子責任者</vt:lpstr>
      <vt:lpstr>男審判１</vt:lpstr>
      <vt:lpstr>男審判２</vt:lpstr>
      <vt:lpstr>男審判３</vt:lpstr>
      <vt:lpstr>男責任携帯１</vt:lpstr>
      <vt:lpstr>男責任携帯２</vt:lpstr>
      <vt:lpstr>男責任携帯３</vt:lpstr>
      <vt:lpstr>男責任電話１</vt:lpstr>
      <vt:lpstr>男責任電話２</vt:lpstr>
      <vt:lpstr>男責任電話３</vt:lpstr>
      <vt:lpstr>日</vt:lpstr>
      <vt:lpstr>年度</vt:lpstr>
      <vt:lpstr>郵便番号</vt:lpstr>
      <vt:lpstr>立区分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Keigo</dc:creator>
  <cp:lastModifiedBy>K.Y corp</cp:lastModifiedBy>
  <cp:lastPrinted>2015-01-14T10:21:30Z</cp:lastPrinted>
  <dcterms:created xsi:type="dcterms:W3CDTF">2014-01-04T23:51:55Z</dcterms:created>
  <dcterms:modified xsi:type="dcterms:W3CDTF">2016-12-26T04:54:46Z</dcterms:modified>
</cp:coreProperties>
</file>