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xl/vbaProjectSignature.bin" ContentType="application/vnd.ms-office.vbaProjectSignature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workbookProtection workbookPassword="C766" lockStructure="1" lockWindows="1"/>
  <bookViews>
    <workbookView xWindow="0" yWindow="75" windowWidth="11460" windowHeight="9150" firstSheet="5" activeTab="5"/>
  </bookViews>
  <sheets>
    <sheet name="男子入力" sheetId="7" state="veryHidden" r:id="rId1"/>
    <sheet name="女子入力" sheetId="8" state="veryHidden" r:id="rId2"/>
    <sheet name="新人駅伝男子申込書" sheetId="1" state="veryHidden" r:id="rId3"/>
    <sheet name="新人駅伝女子申込書" sheetId="2" state="veryHidden" r:id="rId4"/>
    <sheet name="基礎データ入力" sheetId="4" state="veryHidden" r:id="rId5"/>
    <sheet name="メニュー" sheetId="5" r:id="rId6"/>
    <sheet name="Setting" sheetId="6" state="veryHidden" r:id="rId7"/>
    <sheet name="送信データ" sheetId="9" state="veryHidden" r:id="rId8"/>
  </sheets>
  <functionGroups builtInGroupCount="17"/>
  <definedNames>
    <definedName name="マイクロ駐">Setting!$B$23</definedName>
    <definedName name="メニュー">Setting!$B$27</definedName>
    <definedName name="回数">Setting!$B$12</definedName>
    <definedName name="開催日">Setting!$B$9</definedName>
    <definedName name="学校FAX１">基礎データ入力!$Z$10</definedName>
    <definedName name="学校FAX２">基礎データ入力!$AD$10</definedName>
    <definedName name="学校FAX３">基礎データ入力!$AH$10</definedName>
    <definedName name="学校住所">基礎データ入力!$J$9</definedName>
    <definedName name="学校電話１">基礎データ入力!$K$10</definedName>
    <definedName name="学校電話２">基礎データ入力!$O$10</definedName>
    <definedName name="学校電話３">基礎データ入力!$S$10</definedName>
    <definedName name="学校番号">基礎データ入力!$AE$6</definedName>
    <definedName name="学校名">基礎データ入力!$O$6</definedName>
    <definedName name="月">基礎データ入力!$AB$3</definedName>
    <definedName name="校長氏名">基礎データ入力!$G$7</definedName>
    <definedName name="女１">新人駅伝女子申込書!$O$16</definedName>
    <definedName name="女２">新人駅伝女子申込書!$O$17</definedName>
    <definedName name="女３">新人駅伝女子申込書!$O$18</definedName>
    <definedName name="女４">新人駅伝女子申込書!$O$19</definedName>
    <definedName name="女５">新人駅伝女子申込書!$O$20</definedName>
    <definedName name="女６">新人駅伝女子申込書!$O$21</definedName>
    <definedName name="女７">新人駅伝女子申込書!$O$22</definedName>
    <definedName name="女８">新人駅伝女子申込書!$O$23</definedName>
    <definedName name="女子監督">基礎データ入力!$Q$14</definedName>
    <definedName name="女子参加">Setting!$B$21</definedName>
    <definedName name="女子責任者">基礎データ入力!$J$15,基礎データ入力!$K$16,基礎データ入力!$O$16,基礎データ入力!$S$16,基礎データ入力!$Z$16,基礎データ入力!$AD$16,基礎データ入力!$AH$16</definedName>
    <definedName name="女審判１">基礎データ入力!$K$19</definedName>
    <definedName name="女審判２">基礎データ入力!$T$19</definedName>
    <definedName name="女審判３">基礎データ入力!$AC$19</definedName>
    <definedName name="女責任携帯１">基礎データ入力!$Z$16</definedName>
    <definedName name="女責任携帯２">基礎データ入力!$AD$16</definedName>
    <definedName name="女責任携帯３">基礎データ入力!$AH$16</definedName>
    <definedName name="女責任電話１">基礎データ入力!$K$16</definedName>
    <definedName name="女責任電話２">基礎データ入力!$O$16</definedName>
    <definedName name="女責任電話３">基礎データ入力!$S$16</definedName>
    <definedName name="申込日">基礎データ入力!$W$3:$AI$3</definedName>
    <definedName name="数式バー">Setting!$B$26</definedName>
    <definedName name="責任者重複">Setting!$B$7</definedName>
    <definedName name="責任者名前１">基礎データ入力!$J$12</definedName>
    <definedName name="責任者名前２">基礎データ入力!$J$15</definedName>
    <definedName name="送信先">Setting!$G$7</definedName>
    <definedName name="大バス駐">Setting!$B$22</definedName>
    <definedName name="男１">新人駅伝男子申込書!$O$16</definedName>
    <definedName name="男２">新人駅伝男子申込書!$O$17</definedName>
    <definedName name="男３">新人駅伝男子申込書!$O$18</definedName>
    <definedName name="男４">新人駅伝男子申込書!$O$19</definedName>
    <definedName name="男５">新人駅伝男子申込書!$O$20</definedName>
    <definedName name="男６">新人駅伝男子申込書!$O$21</definedName>
    <definedName name="男７">新人駅伝男子申込書!$O$22</definedName>
    <definedName name="男８">新人駅伝男子申込書!$O$23</definedName>
    <definedName name="男９">新人駅伝男子申込書!$O$24</definedName>
    <definedName name="男子監督">基礎データ入力!$Q$11</definedName>
    <definedName name="男子参加">Setting!$B$20</definedName>
    <definedName name="男子責任者">基礎データ入力!$J$12,基礎データ入力!$K$13,基礎データ入力!$O$13,基礎データ入力!$S$13,基礎データ入力!$Z$13,基礎データ入力!$AD$13,基礎データ入力!$AH$13</definedName>
    <definedName name="男審判１">基礎データ入力!$K$18</definedName>
    <definedName name="男審判２">基礎データ入力!$T$18</definedName>
    <definedName name="男審判３">基礎データ入力!$AC$18</definedName>
    <definedName name="男責任携帯１">基礎データ入力!$Z$13</definedName>
    <definedName name="男責任携帯２">基礎データ入力!$AD$13</definedName>
    <definedName name="男責任携帯３">基礎データ入力!$AH$13</definedName>
    <definedName name="男責任電話１">基礎データ入力!$K$13</definedName>
    <definedName name="男責任電話２">基礎データ入力!$O$13</definedName>
    <definedName name="男責任電話３">基礎データ入力!$S$13</definedName>
    <definedName name="日">基礎データ入力!$AF$3</definedName>
    <definedName name="年度">Setting!$B$10</definedName>
    <definedName name="郵便番号">基礎データ入力!$J$8</definedName>
    <definedName name="立区分">基礎データ入力!$G$6</definedName>
  </definedNames>
  <calcPr calcId="145621"/>
</workbook>
</file>

<file path=xl/calcChain.xml><?xml version="1.0" encoding="utf-8"?>
<calcChain xmlns="http://schemas.openxmlformats.org/spreadsheetml/2006/main">
  <c r="W3" i="4" l="1"/>
  <c r="O31" i="2" s="1"/>
  <c r="A2" i="2"/>
  <c r="A1" i="2"/>
  <c r="A2" i="1"/>
  <c r="A1" i="1"/>
  <c r="I12" i="2"/>
  <c r="I12" i="1"/>
  <c r="AA26" i="1"/>
  <c r="Q26" i="1"/>
  <c r="G26" i="1"/>
  <c r="AA25" i="2"/>
  <c r="Q25" i="2"/>
  <c r="G25" i="2"/>
  <c r="Y11" i="1"/>
  <c r="Y13" i="1"/>
  <c r="AD27" i="2"/>
  <c r="O27" i="2"/>
  <c r="F27" i="2"/>
  <c r="Y13" i="2"/>
  <c r="Y11" i="2"/>
  <c r="F8" i="2"/>
  <c r="AB10" i="9"/>
  <c r="Y10" i="9"/>
  <c r="V10" i="9"/>
  <c r="P10" i="9"/>
  <c r="M10" i="9"/>
  <c r="J10" i="9"/>
  <c r="G10" i="9"/>
  <c r="S10" i="9"/>
  <c r="D10" i="9"/>
  <c r="C10" i="9"/>
  <c r="A10" i="9"/>
  <c r="K22" i="1"/>
  <c r="U27" i="2"/>
  <c r="AD28" i="1"/>
  <c r="U28" i="1"/>
  <c r="O28" i="1"/>
  <c r="F28" i="1"/>
  <c r="J13" i="2"/>
  <c r="N13" i="2"/>
  <c r="AC13" i="2"/>
  <c r="R13" i="2"/>
  <c r="AG13" i="2"/>
  <c r="AA23" i="2"/>
  <c r="K23" i="2"/>
  <c r="AA22" i="2"/>
  <c r="K22" i="2"/>
  <c r="AA21" i="2"/>
  <c r="K21" i="2"/>
  <c r="AA20" i="2"/>
  <c r="K20" i="2"/>
  <c r="AA19" i="2"/>
  <c r="K19" i="2"/>
  <c r="AA18" i="2"/>
  <c r="K18" i="2"/>
  <c r="AA17" i="2"/>
  <c r="K17" i="2"/>
  <c r="AA16" i="2"/>
  <c r="K16" i="2"/>
  <c r="AA16" i="1"/>
  <c r="AA17" i="1"/>
  <c r="AA18" i="1"/>
  <c r="AA19" i="1"/>
  <c r="AA20" i="1"/>
  <c r="AA21" i="1"/>
  <c r="AA22" i="1"/>
  <c r="AA23" i="1"/>
  <c r="AA24" i="1"/>
  <c r="AG11" i="2"/>
  <c r="AC11" i="2"/>
  <c r="R11" i="2"/>
  <c r="N11" i="2"/>
  <c r="J11" i="2"/>
  <c r="F10" i="2"/>
  <c r="H9" i="2"/>
  <c r="N7" i="2"/>
  <c r="F7" i="2"/>
  <c r="AE4" i="9"/>
  <c r="AB4" i="9"/>
  <c r="Y4" i="9"/>
  <c r="V4" i="9"/>
  <c r="S4" i="9"/>
  <c r="P4" i="9"/>
  <c r="M4" i="9"/>
  <c r="J4" i="9"/>
  <c r="G4" i="9"/>
  <c r="K16" i="1"/>
  <c r="K17" i="1"/>
  <c r="K18" i="1"/>
  <c r="K19" i="1"/>
  <c r="K20" i="1"/>
  <c r="K21" i="1"/>
  <c r="K23" i="1"/>
  <c r="K24" i="1"/>
  <c r="AG13" i="1"/>
  <c r="AC13" i="1"/>
  <c r="N13" i="1"/>
  <c r="J13" i="1"/>
  <c r="R13" i="1"/>
  <c r="AG11" i="1"/>
  <c r="AC11" i="1"/>
  <c r="R11" i="1"/>
  <c r="N11" i="1"/>
  <c r="J11" i="1"/>
  <c r="F10" i="1"/>
  <c r="H9" i="1"/>
  <c r="F8" i="1"/>
  <c r="N7" i="1"/>
  <c r="F7" i="1"/>
  <c r="D34" i="1" s="1"/>
  <c r="T33" i="2"/>
  <c r="F16" i="2"/>
  <c r="F22" i="2" s="1"/>
  <c r="F19" i="2"/>
  <c r="G6" i="8"/>
  <c r="G9" i="8" s="1"/>
  <c r="G7" i="8"/>
  <c r="F16" i="1"/>
  <c r="F22" i="1" s="1"/>
  <c r="G6" i="7"/>
  <c r="G13" i="7" s="1"/>
  <c r="D4" i="9"/>
  <c r="C4" i="9"/>
  <c r="A4" i="9"/>
  <c r="D18" i="6"/>
  <c r="C18" i="6"/>
  <c r="B18" i="6"/>
  <c r="D15" i="6"/>
  <c r="C15" i="6"/>
  <c r="B15" i="6"/>
  <c r="B17" i="6"/>
  <c r="B14" i="6"/>
  <c r="T34" i="1"/>
  <c r="F18" i="2"/>
  <c r="F20" i="2"/>
  <c r="F23" i="2"/>
  <c r="F21" i="2"/>
  <c r="G11" i="8"/>
  <c r="O24" i="1"/>
  <c r="O16" i="1"/>
  <c r="O21" i="1"/>
  <c r="O20" i="2"/>
  <c r="O16" i="2"/>
  <c r="O17" i="1"/>
  <c r="O18" i="1"/>
  <c r="O19" i="1"/>
  <c r="O23" i="2"/>
  <c r="O23" i="1"/>
  <c r="O22" i="2"/>
  <c r="O20" i="1"/>
  <c r="O21" i="2"/>
  <c r="O18" i="2"/>
  <c r="O17" i="2"/>
  <c r="O19" i="2"/>
  <c r="O22" i="1"/>
  <c r="O32" i="1" l="1"/>
  <c r="G9" i="7"/>
  <c r="G14" i="7"/>
  <c r="G11" i="7"/>
  <c r="F17" i="2"/>
  <c r="G10" i="7"/>
  <c r="G7" i="7"/>
  <c r="G12" i="7"/>
  <c r="D33" i="2"/>
  <c r="O4" i="9"/>
  <c r="I4" i="9"/>
  <c r="X4" i="9"/>
  <c r="U4" i="9"/>
  <c r="R4" i="9"/>
  <c r="X10" i="9"/>
  <c r="I10" i="9"/>
  <c r="L10" i="9"/>
  <c r="L4" i="9"/>
  <c r="F10" i="9"/>
  <c r="R10" i="9"/>
  <c r="F4" i="9"/>
  <c r="O10" i="9"/>
  <c r="AD4" i="9"/>
  <c r="AA4" i="9"/>
  <c r="AA10" i="9"/>
  <c r="U10" i="9"/>
  <c r="F17" i="1"/>
  <c r="G12" i="8"/>
  <c r="F18" i="1"/>
  <c r="G10" i="8"/>
  <c r="G8" i="7"/>
  <c r="F19" i="1"/>
  <c r="G13" i="8"/>
  <c r="G8" i="8"/>
  <c r="F20" i="1"/>
  <c r="F23" i="1"/>
  <c r="F21" i="1"/>
  <c r="F24" i="1"/>
</calcChain>
</file>

<file path=xl/sharedStrings.xml><?xml version="1.0" encoding="utf-8"?>
<sst xmlns="http://schemas.openxmlformats.org/spreadsheetml/2006/main" count="309" uniqueCount="139">
  <si>
    <t>　</t>
  </si>
  <si>
    <t>上記生徒は，健康状態に異常なく，大会への参加を認めます。</t>
  </si>
  <si>
    <t>男子申込書兼正式オーダー用紙</t>
    <rPh sb="0" eb="2">
      <t>ダンシ</t>
    </rPh>
    <rPh sb="2" eb="5">
      <t>モウシコミショ</t>
    </rPh>
    <rPh sb="5" eb="6">
      <t>ケン</t>
    </rPh>
    <rPh sb="6" eb="8">
      <t>セイシキ</t>
    </rPh>
    <rPh sb="12" eb="14">
      <t>ヨウシ</t>
    </rPh>
    <phoneticPr fontId="21"/>
  </si>
  <si>
    <t>３部作成し，２部を地区委員長に提出、１部は正式オーダー用紙として大会当日に提出する</t>
    <rPh sb="7" eb="8">
      <t>ブ</t>
    </rPh>
    <rPh sb="19" eb="20">
      <t>ブ</t>
    </rPh>
    <rPh sb="21" eb="23">
      <t>セイシキ</t>
    </rPh>
    <rPh sb="27" eb="29">
      <t>ヨウシ</t>
    </rPh>
    <rPh sb="32" eb="34">
      <t>タイカイ</t>
    </rPh>
    <rPh sb="34" eb="36">
      <t>トウジツ</t>
    </rPh>
    <rPh sb="37" eb="39">
      <t>テイシュツ</t>
    </rPh>
    <phoneticPr fontId="22"/>
  </si>
  <si>
    <t>学校名</t>
    <rPh sb="0" eb="3">
      <t>ガッコウメイ</t>
    </rPh>
    <phoneticPr fontId="21"/>
  </si>
  <si>
    <t>立</t>
    <rPh sb="0" eb="1">
      <t>リツ</t>
    </rPh>
    <phoneticPr fontId="21"/>
  </si>
  <si>
    <t>中学校</t>
    <rPh sb="0" eb="3">
      <t>チュウガッコウ</t>
    </rPh>
    <phoneticPr fontId="21"/>
  </si>
  <si>
    <t>学校番号</t>
    <rPh sb="0" eb="2">
      <t>ガッコウ</t>
    </rPh>
    <rPh sb="2" eb="4">
      <t>バンゴウ</t>
    </rPh>
    <phoneticPr fontId="21"/>
  </si>
  <si>
    <t>監督氏名</t>
    <rPh sb="0" eb="2">
      <t>カントク</t>
    </rPh>
    <rPh sb="2" eb="4">
      <t>シメイ</t>
    </rPh>
    <phoneticPr fontId="21"/>
  </si>
  <si>
    <t>学校連絡先</t>
    <rPh sb="0" eb="2">
      <t>ガッコウ</t>
    </rPh>
    <rPh sb="2" eb="5">
      <t>レンラクサキ</t>
    </rPh>
    <phoneticPr fontId="21"/>
  </si>
  <si>
    <t>〒</t>
    <phoneticPr fontId="21"/>
  </si>
  <si>
    <t>TEL</t>
    <phoneticPr fontId="21"/>
  </si>
  <si>
    <t>(</t>
    <phoneticPr fontId="21"/>
  </si>
  <si>
    <t>)-</t>
    <phoneticPr fontId="21"/>
  </si>
  <si>
    <t>-</t>
    <phoneticPr fontId="21"/>
  </si>
  <si>
    <t>FAX</t>
    <phoneticPr fontId="21"/>
  </si>
  <si>
    <t>申込責任者</t>
    <rPh sb="0" eb="2">
      <t>モウシコミ</t>
    </rPh>
    <rPh sb="2" eb="5">
      <t>セキニンシャ</t>
    </rPh>
    <phoneticPr fontId="21"/>
  </si>
  <si>
    <t>氏　　名</t>
    <rPh sb="0" eb="1">
      <t>シ</t>
    </rPh>
    <rPh sb="3" eb="4">
      <t>メイ</t>
    </rPh>
    <phoneticPr fontId="21"/>
  </si>
  <si>
    <t>自宅TEL</t>
    <rPh sb="0" eb="2">
      <t>ジタク</t>
    </rPh>
    <phoneticPr fontId="21"/>
  </si>
  <si>
    <t>(</t>
    <phoneticPr fontId="21"/>
  </si>
  <si>
    <t>)-</t>
    <phoneticPr fontId="21"/>
  </si>
  <si>
    <t>-</t>
    <phoneticPr fontId="21"/>
  </si>
  <si>
    <t>携帯ＴＥＬ</t>
    <rPh sb="0" eb="2">
      <t>ケイタイ</t>
    </rPh>
    <phoneticPr fontId="21"/>
  </si>
  <si>
    <t>(</t>
    <phoneticPr fontId="21"/>
  </si>
  <si>
    <t>)-</t>
    <phoneticPr fontId="21"/>
  </si>
  <si>
    <t>-</t>
    <phoneticPr fontId="21"/>
  </si>
  <si>
    <t>学年</t>
    <rPh sb="0" eb="2">
      <t>ガクネン</t>
    </rPh>
    <phoneticPr fontId="21"/>
  </si>
  <si>
    <t>正式オーダー</t>
    <rPh sb="0" eb="2">
      <t>セイシキ</t>
    </rPh>
    <phoneticPr fontId="21"/>
  </si>
  <si>
    <t>１区</t>
    <rPh sb="1" eb="2">
      <t>ク</t>
    </rPh>
    <phoneticPr fontId="21"/>
  </si>
  <si>
    <t>２区</t>
    <rPh sb="1" eb="2">
      <t>ク</t>
    </rPh>
    <phoneticPr fontId="21"/>
  </si>
  <si>
    <t>３区</t>
    <rPh sb="1" eb="2">
      <t>ク</t>
    </rPh>
    <phoneticPr fontId="21"/>
  </si>
  <si>
    <t>４区</t>
    <rPh sb="1" eb="2">
      <t>ク</t>
    </rPh>
    <phoneticPr fontId="21"/>
  </si>
  <si>
    <t>５区</t>
    <rPh sb="1" eb="2">
      <t>ク</t>
    </rPh>
    <phoneticPr fontId="21"/>
  </si>
  <si>
    <t>６区</t>
    <rPh sb="1" eb="2">
      <t>ク</t>
    </rPh>
    <phoneticPr fontId="21"/>
  </si>
  <si>
    <t>補欠</t>
    <rPh sb="0" eb="2">
      <t>ホケツ</t>
    </rPh>
    <phoneticPr fontId="21"/>
  </si>
  <si>
    <t>審判氏名</t>
    <rPh sb="0" eb="2">
      <t>シンパン</t>
    </rPh>
    <rPh sb="2" eb="4">
      <t>シメイ</t>
    </rPh>
    <phoneticPr fontId="21"/>
  </si>
  <si>
    <t>)</t>
    <phoneticPr fontId="21"/>
  </si>
  <si>
    <t>大型バス</t>
    <rPh sb="0" eb="2">
      <t>オオガタ</t>
    </rPh>
    <phoneticPr fontId="21"/>
  </si>
  <si>
    <t>台</t>
    <rPh sb="0" eb="1">
      <t>ダイ</t>
    </rPh>
    <phoneticPr fontId="21"/>
  </si>
  <si>
    <t>マイクロバス</t>
    <phoneticPr fontId="21"/>
  </si>
  <si>
    <t>申し込み料</t>
    <rPh sb="0" eb="1">
      <t>モウ</t>
    </rPh>
    <rPh sb="2" eb="3">
      <t>コ</t>
    </rPh>
    <rPh sb="4" eb="5">
      <t>リョウ</t>
    </rPh>
    <phoneticPr fontId="21"/>
  </si>
  <si>
    <t>振替用紙　コピー貼付</t>
    <rPh sb="0" eb="2">
      <t>フリカエ</t>
    </rPh>
    <rPh sb="2" eb="4">
      <t>ヨウシ</t>
    </rPh>
    <rPh sb="8" eb="10">
      <t>ハリツケ</t>
    </rPh>
    <phoneticPr fontId="21"/>
  </si>
  <si>
    <t>月</t>
    <rPh sb="0" eb="1">
      <t>ガツ</t>
    </rPh>
    <phoneticPr fontId="22"/>
  </si>
  <si>
    <t>日</t>
    <rPh sb="0" eb="1">
      <t>ニチ</t>
    </rPh>
    <phoneticPr fontId="22"/>
  </si>
  <si>
    <t>印</t>
    <rPh sb="0" eb="1">
      <t>イン</t>
    </rPh>
    <phoneticPr fontId="22"/>
  </si>
  <si>
    <t>女子申込書兼正式オーダー用紙</t>
    <rPh sb="0" eb="2">
      <t>ジョシ</t>
    </rPh>
    <rPh sb="2" eb="5">
      <t>モウシコミショ</t>
    </rPh>
    <rPh sb="5" eb="6">
      <t>ケン</t>
    </rPh>
    <rPh sb="6" eb="8">
      <t>セイシキ</t>
    </rPh>
    <rPh sb="12" eb="14">
      <t>ヨウシ</t>
    </rPh>
    <phoneticPr fontId="21"/>
  </si>
  <si>
    <t>男子</t>
    <rPh sb="0" eb="2">
      <t>ダンシ</t>
    </rPh>
    <phoneticPr fontId="21"/>
  </si>
  <si>
    <t>女子</t>
    <rPh sb="0" eb="2">
      <t>ジョシ</t>
    </rPh>
    <phoneticPr fontId="21"/>
  </si>
  <si>
    <t>○</t>
    <phoneticPr fontId="21"/>
  </si>
  <si>
    <t>ﾅﾝﾊﾞｰｶｰﾄﾞ</t>
    <phoneticPr fontId="21"/>
  </si>
  <si>
    <t>個人番号</t>
    <rPh sb="0" eb="2">
      <t>コジン</t>
    </rPh>
    <rPh sb="2" eb="4">
      <t>バンゴウ</t>
    </rPh>
    <phoneticPr fontId="18" alignment="distributed"/>
  </si>
  <si>
    <t>姓</t>
    <rPh sb="0" eb="1">
      <t>セイ</t>
    </rPh>
    <phoneticPr fontId="22"/>
  </si>
  <si>
    <t>名</t>
    <rPh sb="0" eb="1">
      <t>メイ</t>
    </rPh>
    <phoneticPr fontId="22"/>
  </si>
  <si>
    <t>学校基礎データ</t>
    <rPh sb="0" eb="2">
      <t>ガッコウ</t>
    </rPh>
    <rPh sb="2" eb="4">
      <t>キソ</t>
    </rPh>
    <phoneticPr fontId="21"/>
  </si>
  <si>
    <t>申込日</t>
    <rPh sb="0" eb="3">
      <t>モウシコミビ</t>
    </rPh>
    <phoneticPr fontId="21"/>
  </si>
  <si>
    <t>学校長氏名</t>
    <rPh sb="0" eb="3">
      <t>ガッコウチョウ</t>
    </rPh>
    <rPh sb="3" eb="5">
      <t>シメイ</t>
    </rPh>
    <phoneticPr fontId="21"/>
  </si>
  <si>
    <t>〒</t>
    <phoneticPr fontId="21"/>
  </si>
  <si>
    <t>←７桁の数字のみ入力して下さい。</t>
    <rPh sb="2" eb="3">
      <t>ケタ</t>
    </rPh>
    <rPh sb="4" eb="6">
      <t>スウジ</t>
    </rPh>
    <rPh sb="8" eb="10">
      <t>ニュウリョク</t>
    </rPh>
    <rPh sb="12" eb="13">
      <t>クダ</t>
    </rPh>
    <phoneticPr fontId="21"/>
  </si>
  <si>
    <t>住所</t>
    <rPh sb="0" eb="2">
      <t>ジュウショ</t>
    </rPh>
    <phoneticPr fontId="21"/>
  </si>
  <si>
    <t>TEL</t>
    <phoneticPr fontId="21"/>
  </si>
  <si>
    <t>(</t>
    <phoneticPr fontId="21"/>
  </si>
  <si>
    <t>)-</t>
    <phoneticPr fontId="21"/>
  </si>
  <si>
    <t>-</t>
    <phoneticPr fontId="21"/>
  </si>
  <si>
    <t>FAX</t>
    <phoneticPr fontId="21"/>
  </si>
  <si>
    <t>(</t>
    <phoneticPr fontId="21"/>
  </si>
  <si>
    <t>参　加</t>
    <rPh sb="0" eb="1">
      <t>サン</t>
    </rPh>
    <rPh sb="2" eb="3">
      <t>カ</t>
    </rPh>
    <phoneticPr fontId="21"/>
  </si>
  <si>
    <t>(</t>
    <phoneticPr fontId="21"/>
  </si>
  <si>
    <t>)-</t>
    <phoneticPr fontId="21"/>
  </si>
  <si>
    <t>-</t>
    <phoneticPr fontId="21"/>
  </si>
  <si>
    <t>(</t>
    <phoneticPr fontId="21"/>
  </si>
  <si>
    <t>)-</t>
    <phoneticPr fontId="21"/>
  </si>
  <si>
    <t>-</t>
    <phoneticPr fontId="21"/>
  </si>
  <si>
    <t>男　子</t>
    <rPh sb="0" eb="1">
      <t>オトコ</t>
    </rPh>
    <rPh sb="2" eb="3">
      <t>コ</t>
    </rPh>
    <phoneticPr fontId="21"/>
  </si>
  <si>
    <t>)</t>
    <phoneticPr fontId="21"/>
  </si>
  <si>
    <t>女　子</t>
    <rPh sb="0" eb="1">
      <t>オンナ</t>
    </rPh>
    <rPh sb="2" eb="3">
      <t>コ</t>
    </rPh>
    <phoneticPr fontId="21"/>
  </si>
  <si>
    <t>マイクロバス</t>
    <phoneticPr fontId="21"/>
  </si>
  <si>
    <t>赤い部分が残っていないか確認して、メニューに戻って下さい。</t>
    <rPh sb="0" eb="1">
      <t>アカ</t>
    </rPh>
    <rPh sb="2" eb="4">
      <t>ブブン</t>
    </rPh>
    <rPh sb="5" eb="6">
      <t>ノコ</t>
    </rPh>
    <rPh sb="12" eb="14">
      <t>カクニン</t>
    </rPh>
    <rPh sb="22" eb="23">
      <t>モド</t>
    </rPh>
    <rPh sb="25" eb="26">
      <t>クダ</t>
    </rPh>
    <phoneticPr fontId="21"/>
  </si>
  <si>
    <t>新人駅伝　申し込みプログラム</t>
    <rPh sb="0" eb="2">
      <t>シンジン</t>
    </rPh>
    <rPh sb="2" eb="4">
      <t>エキデン</t>
    </rPh>
    <rPh sb="5" eb="6">
      <t>モウ</t>
    </rPh>
    <rPh sb="7" eb="8">
      <t>コ</t>
    </rPh>
    <phoneticPr fontId="21"/>
  </si>
  <si>
    <t>○次の順で申し込み作業を行ってください。</t>
    <rPh sb="1" eb="2">
      <t>ツギ</t>
    </rPh>
    <rPh sb="3" eb="4">
      <t>ジュン</t>
    </rPh>
    <rPh sb="5" eb="6">
      <t>モウ</t>
    </rPh>
    <rPh sb="7" eb="8">
      <t>コ</t>
    </rPh>
    <rPh sb="9" eb="11">
      <t>サギョウ</t>
    </rPh>
    <rPh sb="12" eb="13">
      <t>オコナ</t>
    </rPh>
    <phoneticPr fontId="21"/>
  </si>
  <si>
    <t>セレクト１</t>
    <phoneticPr fontId="21"/>
  </si>
  <si>
    <t>　</t>
    <phoneticPr fontId="21"/>
  </si>
  <si>
    <t>責任者重複</t>
    <rPh sb="0" eb="3">
      <t>セキニンシャ</t>
    </rPh>
    <rPh sb="3" eb="5">
      <t>チョウフク</t>
    </rPh>
    <phoneticPr fontId="21"/>
  </si>
  <si>
    <t>開催日</t>
    <rPh sb="0" eb="3">
      <t>カイサイビ</t>
    </rPh>
    <phoneticPr fontId="21"/>
  </si>
  <si>
    <t>年度</t>
    <rPh sb="0" eb="2">
      <t>ネンド</t>
    </rPh>
    <phoneticPr fontId="21"/>
  </si>
  <si>
    <t>回数</t>
    <rPh sb="0" eb="2">
      <t>カイスウ</t>
    </rPh>
    <phoneticPr fontId="21"/>
  </si>
  <si>
    <t>男子入力表</t>
    <rPh sb="0" eb="2">
      <t>ダンシ</t>
    </rPh>
    <rPh sb="2" eb="4">
      <t>ニュウリョク</t>
    </rPh>
    <rPh sb="4" eb="5">
      <t>ヒョウ</t>
    </rPh>
    <phoneticPr fontId="21"/>
  </si>
  <si>
    <t>女子入力表</t>
    <rPh sb="0" eb="2">
      <t>ジョシ</t>
    </rPh>
    <rPh sb="2" eb="4">
      <t>ニュウリョク</t>
    </rPh>
    <rPh sb="4" eb="5">
      <t>ヒョウ</t>
    </rPh>
    <phoneticPr fontId="21"/>
  </si>
  <si>
    <t>男子参加</t>
    <rPh sb="0" eb="2">
      <t>ダンシ</t>
    </rPh>
    <rPh sb="2" eb="4">
      <t>サンカ</t>
    </rPh>
    <phoneticPr fontId="21"/>
  </si>
  <si>
    <t>男子人数</t>
    <rPh sb="0" eb="2">
      <t>ダンシ</t>
    </rPh>
    <rPh sb="2" eb="4">
      <t>ニンズウ</t>
    </rPh>
    <phoneticPr fontId="21"/>
  </si>
  <si>
    <t>女子参加</t>
    <rPh sb="0" eb="2">
      <t>ジョシ</t>
    </rPh>
    <rPh sb="2" eb="4">
      <t>サンカ</t>
    </rPh>
    <phoneticPr fontId="21"/>
  </si>
  <si>
    <t>女子人数</t>
    <rPh sb="0" eb="2">
      <t>ジョシ</t>
    </rPh>
    <rPh sb="2" eb="4">
      <t>ニンズウ</t>
    </rPh>
    <phoneticPr fontId="21"/>
  </si>
  <si>
    <t>男子データ</t>
    <rPh sb="0" eb="2">
      <t>ダンシ</t>
    </rPh>
    <phoneticPr fontId="21"/>
  </si>
  <si>
    <t>女子データ</t>
    <rPh sb="0" eb="2">
      <t>ジョシ</t>
    </rPh>
    <phoneticPr fontId="21"/>
  </si>
  <si>
    <t>ﾅﾝﾊﾞｰｶｰﾄﾞ</t>
    <phoneticPr fontId="21"/>
  </si>
  <si>
    <t>監督</t>
    <rPh sb="0" eb="2">
      <t>カントク</t>
    </rPh>
    <phoneticPr fontId="21"/>
  </si>
  <si>
    <t>走順１</t>
    <rPh sb="0" eb="2">
      <t>ソウジュン</t>
    </rPh>
    <phoneticPr fontId="21"/>
  </si>
  <si>
    <t>氏名１</t>
    <rPh sb="0" eb="2">
      <t>シメイ</t>
    </rPh>
    <phoneticPr fontId="21"/>
  </si>
  <si>
    <t>学年１</t>
    <rPh sb="0" eb="2">
      <t>ガクネン</t>
    </rPh>
    <phoneticPr fontId="21"/>
  </si>
  <si>
    <t>走順２</t>
    <rPh sb="0" eb="2">
      <t>ソウジュン</t>
    </rPh>
    <phoneticPr fontId="21"/>
  </si>
  <si>
    <t>氏名２</t>
    <rPh sb="0" eb="2">
      <t>シメイ</t>
    </rPh>
    <phoneticPr fontId="21"/>
  </si>
  <si>
    <t>学年２</t>
    <rPh sb="0" eb="2">
      <t>ガクネン</t>
    </rPh>
    <phoneticPr fontId="21"/>
  </si>
  <si>
    <t>走順３</t>
    <rPh sb="0" eb="2">
      <t>ソウジュン</t>
    </rPh>
    <phoneticPr fontId="21"/>
  </si>
  <si>
    <t>氏名３</t>
    <rPh sb="0" eb="2">
      <t>シメイ</t>
    </rPh>
    <phoneticPr fontId="21"/>
  </si>
  <si>
    <t>学年３</t>
    <rPh sb="0" eb="2">
      <t>ガクネン</t>
    </rPh>
    <phoneticPr fontId="21"/>
  </si>
  <si>
    <t>走順４</t>
    <rPh sb="0" eb="2">
      <t>ソウジュン</t>
    </rPh>
    <phoneticPr fontId="21"/>
  </si>
  <si>
    <t>氏名４</t>
    <rPh sb="0" eb="2">
      <t>シメイ</t>
    </rPh>
    <phoneticPr fontId="21"/>
  </si>
  <si>
    <t>学年４</t>
    <rPh sb="0" eb="2">
      <t>ガクネン</t>
    </rPh>
    <phoneticPr fontId="21"/>
  </si>
  <si>
    <t>走順５</t>
    <rPh sb="0" eb="2">
      <t>ソウジュン</t>
    </rPh>
    <phoneticPr fontId="21"/>
  </si>
  <si>
    <t>氏名５</t>
    <rPh sb="0" eb="2">
      <t>シメイ</t>
    </rPh>
    <phoneticPr fontId="21"/>
  </si>
  <si>
    <t>学年５</t>
    <rPh sb="0" eb="2">
      <t>ガクネン</t>
    </rPh>
    <phoneticPr fontId="21"/>
  </si>
  <si>
    <t>走順６</t>
    <rPh sb="0" eb="2">
      <t>ソウジュン</t>
    </rPh>
    <phoneticPr fontId="21"/>
  </si>
  <si>
    <t>氏名６</t>
    <rPh sb="0" eb="2">
      <t>シメイ</t>
    </rPh>
    <phoneticPr fontId="21"/>
  </si>
  <si>
    <t>学年６</t>
    <rPh sb="0" eb="2">
      <t>ガクネン</t>
    </rPh>
    <phoneticPr fontId="21"/>
  </si>
  <si>
    <t>走順７</t>
    <rPh sb="0" eb="2">
      <t>ソウジュン</t>
    </rPh>
    <phoneticPr fontId="21"/>
  </si>
  <si>
    <t>氏名７</t>
    <rPh sb="0" eb="2">
      <t>シメイ</t>
    </rPh>
    <phoneticPr fontId="21"/>
  </si>
  <si>
    <t>学年７</t>
    <rPh sb="0" eb="2">
      <t>ガクネン</t>
    </rPh>
    <phoneticPr fontId="21"/>
  </si>
  <si>
    <t>走順８</t>
    <rPh sb="0" eb="2">
      <t>ソウジュン</t>
    </rPh>
    <phoneticPr fontId="21"/>
  </si>
  <si>
    <t>氏名８</t>
    <rPh sb="0" eb="2">
      <t>シメイ</t>
    </rPh>
    <phoneticPr fontId="21"/>
  </si>
  <si>
    <t>学年８</t>
    <rPh sb="0" eb="2">
      <t>ガクネン</t>
    </rPh>
    <phoneticPr fontId="21"/>
  </si>
  <si>
    <t>走順９</t>
    <rPh sb="0" eb="2">
      <t>ソウジュン</t>
    </rPh>
    <phoneticPr fontId="21"/>
  </si>
  <si>
    <t>氏名９</t>
    <rPh sb="0" eb="2">
      <t>シメイ</t>
    </rPh>
    <phoneticPr fontId="21"/>
  </si>
  <si>
    <t>学年９</t>
    <rPh sb="0" eb="2">
      <t>ガクネン</t>
    </rPh>
    <phoneticPr fontId="21"/>
  </si>
  <si>
    <t>走順１０</t>
    <rPh sb="0" eb="2">
      <t>ソウジュン</t>
    </rPh>
    <phoneticPr fontId="21"/>
  </si>
  <si>
    <t>氏名１０</t>
    <rPh sb="0" eb="2">
      <t>シメイ</t>
    </rPh>
    <phoneticPr fontId="21"/>
  </si>
  <si>
    <t>学年１０</t>
    <rPh sb="0" eb="2">
      <t>ガクネン</t>
    </rPh>
    <phoneticPr fontId="21"/>
  </si>
  <si>
    <t>※　個人番号がない選手については、入力しないでください。</t>
    <rPh sb="2" eb="4">
      <t>コジン</t>
    </rPh>
    <rPh sb="4" eb="6">
      <t>バンゴウ</t>
    </rPh>
    <rPh sb="9" eb="11">
      <t>センシュ</t>
    </rPh>
    <rPh sb="17" eb="19">
      <t>ニュウリョク</t>
    </rPh>
    <phoneticPr fontId="21"/>
  </si>
  <si>
    <t>※　姓、名には空白を入力しないでください。</t>
    <rPh sb="2" eb="3">
      <t>セイ</t>
    </rPh>
    <rPh sb="4" eb="5">
      <t>メイ</t>
    </rPh>
    <rPh sb="7" eb="9">
      <t>クウハク</t>
    </rPh>
    <rPh sb="10" eb="12">
      <t>ニュウリョク</t>
    </rPh>
    <phoneticPr fontId="21"/>
  </si>
  <si>
    <t>バス留め置き</t>
    <rPh sb="2" eb="3">
      <t>ト</t>
    </rPh>
    <rPh sb="4" eb="5">
      <t>オ</t>
    </rPh>
    <phoneticPr fontId="21"/>
  </si>
  <si>
    <t>男子参加</t>
    <rPh sb="0" eb="2">
      <t>ダンシ</t>
    </rPh>
    <rPh sb="2" eb="4">
      <t>サンカ</t>
    </rPh>
    <phoneticPr fontId="21"/>
  </si>
  <si>
    <t>女子参加</t>
    <rPh sb="0" eb="2">
      <t>ジョシ</t>
    </rPh>
    <rPh sb="2" eb="4">
      <t>サンカ</t>
    </rPh>
    <phoneticPr fontId="21"/>
  </si>
  <si>
    <t>大バス駐</t>
    <rPh sb="0" eb="1">
      <t>ダイ</t>
    </rPh>
    <rPh sb="3" eb="4">
      <t>チュウ</t>
    </rPh>
    <phoneticPr fontId="21"/>
  </si>
  <si>
    <t>マイクロ駐</t>
    <rPh sb="4" eb="5">
      <t>チュウ</t>
    </rPh>
    <phoneticPr fontId="21"/>
  </si>
  <si>
    <t xml:space="preserve"> </t>
    <phoneticPr fontId="21"/>
  </si>
  <si>
    <t>中学校</t>
    <rPh sb="0" eb="3">
      <t>チュウガッコウ</t>
    </rPh>
    <phoneticPr fontId="22"/>
  </si>
  <si>
    <t>中学校</t>
    <rPh sb="0" eb="3">
      <t>チュウガッコウ</t>
    </rPh>
    <phoneticPr fontId="18" alignment="distributed"/>
  </si>
  <si>
    <t>数式バー</t>
    <rPh sb="0" eb="2">
      <t>スウシキ</t>
    </rPh>
    <phoneticPr fontId="21"/>
  </si>
  <si>
    <t>メニュー</t>
    <phoneticPr fontId="21"/>
  </si>
  <si>
    <t>送信先</t>
    <rPh sb="0" eb="3">
      <t>ソウシンサキ</t>
    </rPh>
    <phoneticPr fontId="21"/>
  </si>
  <si>
    <t>tyuu@haaa.jp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</si>
</sst>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"/>
    <numFmt numFmtId="177" formatCode="#,##0\ &quot;円&quot;;&quot;¥&quot;\-#,##0\ &quot;円&quot;"/>
    <numFmt numFmtId="178" formatCode="000\-0000"/>
    <numFmt numFmtId="179" formatCode="###0;;"/>
    <numFmt numFmtId="180" formatCode="##0"/>
  </numFmts>
  <fonts count="4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medium">
        <color indexed="60"/>
      </right>
      <top style="medium">
        <color indexed="60"/>
      </top>
      <bottom/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/>
      <bottom style="medium">
        <color indexed="60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double">
        <color indexed="19"/>
      </left>
      <right/>
      <top style="double">
        <color indexed="19"/>
      </top>
      <bottom/>
      <diagonal/>
    </border>
    <border>
      <left/>
      <right/>
      <top style="double">
        <color indexed="19"/>
      </top>
      <bottom/>
      <diagonal/>
    </border>
    <border>
      <left/>
      <right style="double">
        <color indexed="19"/>
      </right>
      <top style="double">
        <color indexed="19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/>
      <right style="double">
        <color indexed="19"/>
      </right>
      <top/>
      <bottom/>
      <diagonal/>
    </border>
    <border>
      <left style="double">
        <color indexed="19"/>
      </left>
      <right/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  <border>
      <left style="double">
        <color indexed="19"/>
      </left>
      <right/>
      <top/>
      <bottom style="double">
        <color indexed="19"/>
      </bottom>
      <diagonal/>
    </border>
    <border>
      <left/>
      <right/>
      <top/>
      <bottom style="double">
        <color indexed="19"/>
      </bottom>
      <diagonal/>
    </border>
    <border>
      <left/>
      <right style="double">
        <color indexed="19"/>
      </right>
      <top/>
      <bottom style="double">
        <color indexed="19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0"/>
      </left>
      <right/>
      <top style="thick">
        <color indexed="60"/>
      </top>
      <bottom/>
      <diagonal/>
    </border>
    <border>
      <left/>
      <right/>
      <top style="thick">
        <color indexed="60"/>
      </top>
      <bottom/>
      <diagonal/>
    </border>
    <border>
      <left/>
      <right style="thick">
        <color indexed="60"/>
      </right>
      <top style="thick">
        <color indexed="60"/>
      </top>
      <bottom/>
      <diagonal/>
    </border>
    <border>
      <left style="thick">
        <color indexed="60"/>
      </left>
      <right/>
      <top/>
      <bottom style="thick">
        <color indexed="60"/>
      </bottom>
      <diagonal/>
    </border>
    <border>
      <left/>
      <right/>
      <top/>
      <bottom style="thick">
        <color indexed="60"/>
      </bottom>
      <diagonal/>
    </border>
    <border>
      <left/>
      <right style="thick">
        <color indexed="60"/>
      </right>
      <top/>
      <bottom style="thick">
        <color indexed="6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325">
    <xf numFmtId="0" fontId="0" fillId="0" borderId="0" xfId="0"/>
    <xf numFmtId="0" fontId="0" fillId="0" borderId="0" xfId="0" applyAlignment="1" applyProtection="1">
      <alignment vertical="center"/>
    </xf>
    <xf numFmtId="0" fontId="29" fillId="0" borderId="10" xfId="0" applyFont="1" applyBorder="1" applyAlignment="1" applyProtection="1">
      <alignment horizontal="distributed" vertical="center" indent="1"/>
    </xf>
    <xf numFmtId="0" fontId="29" fillId="0" borderId="11" xfId="0" applyFont="1" applyBorder="1" applyAlignment="1" applyProtection="1">
      <alignment horizontal="distributed" vertical="center" indent="1"/>
    </xf>
    <xf numFmtId="0" fontId="29" fillId="0" borderId="12" xfId="0" applyFont="1" applyBorder="1" applyAlignment="1" applyProtection="1">
      <alignment horizontal="distributed" vertical="center" indent="1"/>
    </xf>
    <xf numFmtId="0" fontId="29" fillId="0" borderId="13" xfId="0" applyFont="1" applyBorder="1" applyAlignment="1" applyProtection="1">
      <alignment horizontal="distributed" vertical="center" inden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8" fillId="24" borderId="10" xfId="0" applyFont="1" applyFill="1" applyBorder="1" applyAlignment="1" applyProtection="1">
      <alignment horizontal="distributed" vertical="center" indent="2"/>
    </xf>
    <xf numFmtId="0" fontId="28" fillId="24" borderId="14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distributed" vertical="center" indent="2"/>
    </xf>
    <xf numFmtId="0" fontId="28" fillId="24" borderId="13" xfId="0" applyFont="1" applyFill="1" applyBorder="1" applyAlignment="1" applyProtection="1">
      <alignment horizontal="distributed" vertical="center" indent="2"/>
    </xf>
    <xf numFmtId="0" fontId="35" fillId="25" borderId="15" xfId="0" applyFont="1" applyFill="1" applyBorder="1" applyAlignment="1" applyProtection="1">
      <alignment vertical="center"/>
    </xf>
    <xf numFmtId="0" fontId="35" fillId="25" borderId="16" xfId="0" applyFont="1" applyFill="1" applyBorder="1" applyAlignment="1" applyProtection="1">
      <alignment vertical="center"/>
    </xf>
    <xf numFmtId="0" fontId="35" fillId="25" borderId="17" xfId="0" applyFont="1" applyFill="1" applyBorder="1" applyAlignment="1" applyProtection="1">
      <alignment vertical="center"/>
    </xf>
    <xf numFmtId="0" fontId="35" fillId="25" borderId="18" xfId="0" applyFont="1" applyFill="1" applyBorder="1" applyAlignment="1" applyProtection="1">
      <alignment vertical="center"/>
    </xf>
    <xf numFmtId="0" fontId="35" fillId="25" borderId="19" xfId="0" applyFont="1" applyFill="1" applyBorder="1" applyAlignment="1" applyProtection="1">
      <alignment vertical="center"/>
    </xf>
    <xf numFmtId="0" fontId="35" fillId="25" borderId="2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  <protection hidden="1"/>
    </xf>
    <xf numFmtId="0" fontId="0" fillId="26" borderId="21" xfId="0" applyFill="1" applyBorder="1" applyAlignment="1" applyProtection="1">
      <alignment vertical="center"/>
      <protection hidden="1"/>
    </xf>
    <xf numFmtId="0" fontId="0" fillId="26" borderId="22" xfId="0" applyFill="1" applyBorder="1" applyAlignment="1" applyProtection="1">
      <alignment vertical="center"/>
      <protection hidden="1"/>
    </xf>
    <xf numFmtId="0" fontId="0" fillId="26" borderId="23" xfId="0" applyFill="1" applyBorder="1" applyAlignment="1" applyProtection="1">
      <alignment vertical="center"/>
      <protection hidden="1"/>
    </xf>
    <xf numFmtId="0" fontId="0" fillId="26" borderId="24" xfId="0" applyFill="1" applyBorder="1" applyAlignment="1" applyProtection="1">
      <alignment vertical="center"/>
      <protection hidden="1"/>
    </xf>
    <xf numFmtId="0" fontId="0" fillId="26" borderId="25" xfId="0" applyFill="1" applyBorder="1" applyAlignment="1" applyProtection="1">
      <alignment vertical="center"/>
      <protection hidden="1"/>
    </xf>
    <xf numFmtId="0" fontId="0" fillId="26" borderId="26" xfId="0" applyFill="1" applyBorder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7" fillId="26" borderId="27" xfId="0" applyFont="1" applyFill="1" applyBorder="1" applyAlignment="1" applyProtection="1">
      <alignment vertical="center"/>
      <protection hidden="1"/>
    </xf>
    <xf numFmtId="0" fontId="27" fillId="26" borderId="28" xfId="0" applyFont="1" applyFill="1" applyBorder="1" applyAlignment="1" applyProtection="1">
      <alignment vertical="center"/>
      <protection hidden="1"/>
    </xf>
    <xf numFmtId="0" fontId="27" fillId="0" borderId="29" xfId="0" applyFont="1" applyFill="1" applyBorder="1" applyAlignment="1" applyProtection="1">
      <alignment vertical="center"/>
      <protection hidden="1"/>
    </xf>
    <xf numFmtId="0" fontId="27" fillId="26" borderId="30" xfId="0" applyFont="1" applyFill="1" applyBorder="1" applyAlignment="1" applyProtection="1">
      <alignment vertical="center"/>
      <protection hidden="1"/>
    </xf>
    <xf numFmtId="0" fontId="27" fillId="26" borderId="29" xfId="0" applyFont="1" applyFill="1" applyBorder="1" applyAlignment="1" applyProtection="1">
      <alignment vertical="center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0" fontId="27" fillId="26" borderId="31" xfId="0" applyFont="1" applyFill="1" applyBorder="1" applyAlignment="1" applyProtection="1">
      <alignment horizontal="center" vertical="center"/>
      <protection hidden="1"/>
    </xf>
    <xf numFmtId="0" fontId="27" fillId="26" borderId="32" xfId="0" applyFont="1" applyFill="1" applyBorder="1" applyAlignment="1" applyProtection="1">
      <alignment horizontal="center" vertical="center"/>
      <protection hidden="1"/>
    </xf>
    <xf numFmtId="0" fontId="27" fillId="26" borderId="33" xfId="0" applyFont="1" applyFill="1" applyBorder="1" applyAlignment="1" applyProtection="1">
      <alignment horizontal="center" vertical="center"/>
      <protection hidden="1"/>
    </xf>
    <xf numFmtId="0" fontId="27" fillId="26" borderId="34" xfId="0" applyFont="1" applyFill="1" applyBorder="1" applyAlignment="1" applyProtection="1">
      <alignment vertical="center"/>
      <protection hidden="1"/>
    </xf>
    <xf numFmtId="0" fontId="27" fillId="26" borderId="35" xfId="0" applyFont="1" applyFill="1" applyBorder="1" applyAlignment="1" applyProtection="1">
      <alignment vertical="center"/>
      <protection hidden="1"/>
    </xf>
    <xf numFmtId="0" fontId="27" fillId="26" borderId="35" xfId="42" quotePrefix="1" applyFont="1" applyFill="1" applyBorder="1" applyAlignment="1" applyProtection="1">
      <alignment horizontal="center"/>
      <protection hidden="1"/>
    </xf>
    <xf numFmtId="0" fontId="27" fillId="26" borderId="35" xfId="42" applyFont="1" applyFill="1" applyBorder="1" applyAlignment="1" applyProtection="1">
      <protection hidden="1"/>
    </xf>
    <xf numFmtId="0" fontId="27" fillId="26" borderId="36" xfId="0" applyFont="1" applyFill="1" applyBorder="1" applyAlignment="1" applyProtection="1">
      <alignment vertical="center"/>
      <protection hidden="1"/>
    </xf>
    <xf numFmtId="0" fontId="26" fillId="0" borderId="37" xfId="0" applyFont="1" applyFill="1" applyBorder="1" applyAlignment="1" applyProtection="1">
      <alignment horizontal="right" vertical="center"/>
      <protection hidden="1"/>
    </xf>
    <xf numFmtId="0" fontId="26" fillId="0" borderId="38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Fill="1" applyAlignment="1" applyProtection="1">
      <alignment vertical="center"/>
      <protection hidden="1"/>
    </xf>
    <xf numFmtId="0" fontId="36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horizontal="right" vertical="center"/>
      <protection hidden="1"/>
    </xf>
    <xf numFmtId="0" fontId="31" fillId="0" borderId="39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1" fillId="0" borderId="40" xfId="0" applyFont="1" applyFill="1" applyBorder="1" applyAlignment="1" applyProtection="1">
      <alignment horizontal="right" vertical="center"/>
      <protection hidden="1"/>
    </xf>
    <xf numFmtId="0" fontId="31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0" xfId="42" applyAlignment="1" applyProtection="1">
      <alignment vertical="center"/>
      <protection hidden="1"/>
    </xf>
    <xf numFmtId="0" fontId="26" fillId="0" borderId="37" xfId="0" applyNumberFormat="1" applyFont="1" applyBorder="1" applyAlignment="1" applyProtection="1">
      <alignment horizontal="right" vertical="center"/>
      <protection hidden="1"/>
    </xf>
    <xf numFmtId="0" fontId="26" fillId="0" borderId="38" xfId="0" applyNumberFormat="1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distributed" vertical="center" indent="2"/>
      <protection hidden="1"/>
    </xf>
    <xf numFmtId="0" fontId="28" fillId="0" borderId="14" xfId="0" applyFont="1" applyBorder="1" applyAlignment="1" applyProtection="1">
      <alignment horizontal="distributed" vertical="center" indent="2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0" fontId="28" fillId="0" borderId="13" xfId="0" applyFont="1" applyBorder="1" applyAlignment="1" applyProtection="1">
      <alignment horizontal="distributed" vertical="center" indent="2"/>
      <protection hidden="1"/>
    </xf>
    <xf numFmtId="0" fontId="38" fillId="0" borderId="10" xfId="0" applyFont="1" applyBorder="1" applyAlignment="1" applyProtection="1">
      <alignment horizontal="distributed" vertical="center" indent="1"/>
      <protection hidden="1"/>
    </xf>
    <xf numFmtId="0" fontId="38" fillId="0" borderId="13" xfId="0" applyFont="1" applyBorder="1" applyAlignment="1" applyProtection="1">
      <alignment horizontal="distributed" vertical="center" indent="1"/>
      <protection hidden="1"/>
    </xf>
    <xf numFmtId="0" fontId="31" fillId="0" borderId="40" xfId="0" applyFont="1" applyBorder="1" applyAlignment="1" applyProtection="1">
      <alignment horizontal="right" vertical="center"/>
      <protection hidden="1"/>
    </xf>
    <xf numFmtId="0" fontId="31" fillId="0" borderId="14" xfId="0" applyFont="1" applyBorder="1" applyAlignment="1" applyProtection="1">
      <alignment vertical="center"/>
      <protection hidden="1"/>
    </xf>
    <xf numFmtId="0" fontId="31" fillId="0" borderId="13" xfId="0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18" fillId="0" borderId="0" xfId="42" applyFont="1" applyProtection="1">
      <alignment vertical="center"/>
      <protection hidden="1"/>
    </xf>
    <xf numFmtId="0" fontId="18" fillId="0" borderId="0" xfId="42" applyProtection="1">
      <alignment vertical="center"/>
      <protection hidden="1"/>
    </xf>
    <xf numFmtId="0" fontId="18" fillId="0" borderId="0" xfId="42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distributed" vertical="center" shrinkToFit="1"/>
      <protection hidden="1"/>
    </xf>
    <xf numFmtId="0" fontId="32" fillId="0" borderId="41" xfId="42" applyFont="1" applyBorder="1" applyAlignment="1" applyProtection="1">
      <alignment horizontal="center" vertical="center"/>
      <protection hidden="1"/>
    </xf>
    <xf numFmtId="0" fontId="18" fillId="0" borderId="37" xfId="42" applyBorder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0" fillId="27" borderId="0" xfId="0" applyFill="1" applyProtection="1">
      <protection hidden="1"/>
    </xf>
    <xf numFmtId="0" fontId="0" fillId="0" borderId="0" xfId="0" applyProtection="1">
      <protection hidden="1"/>
    </xf>
    <xf numFmtId="0" fontId="34" fillId="28" borderId="0" xfId="0" applyFont="1" applyFill="1" applyAlignment="1" applyProtection="1">
      <alignment vertical="center"/>
      <protection hidden="1"/>
    </xf>
    <xf numFmtId="0" fontId="0" fillId="28" borderId="0" xfId="0" applyFill="1" applyAlignment="1" applyProtection="1">
      <alignment vertical="center"/>
      <protection hidden="1"/>
    </xf>
    <xf numFmtId="0" fontId="40" fillId="0" borderId="0" xfId="28"/>
    <xf numFmtId="0" fontId="6" fillId="0" borderId="42" xfId="0" applyFont="1" applyBorder="1" applyAlignment="1" applyProtection="1">
      <alignment horizontal="center" vertical="center"/>
    </xf>
    <xf numFmtId="180" fontId="29" fillId="0" borderId="10" xfId="0" applyNumberFormat="1" applyFont="1" applyBorder="1" applyAlignment="1" applyProtection="1">
      <alignment horizontal="distributed" vertical="center" readingOrder="1"/>
      <protection hidden="1"/>
    </xf>
    <xf numFmtId="180" fontId="30" fillId="0" borderId="14" xfId="0" applyNumberFormat="1" applyFont="1" applyBorder="1" applyAlignment="1" applyProtection="1">
      <alignment horizontal="distributed" vertical="center" readingOrder="1"/>
      <protection hidden="1"/>
    </xf>
    <xf numFmtId="176" fontId="29" fillId="0" borderId="12" xfId="0" applyNumberFormat="1" applyFont="1" applyBorder="1" applyAlignment="1" applyProtection="1">
      <alignment horizontal="center" vertical="center"/>
      <protection locked="0"/>
    </xf>
    <xf numFmtId="176" fontId="29" fillId="0" borderId="14" xfId="0" applyNumberFormat="1" applyFont="1" applyBorder="1" applyAlignment="1" applyProtection="1">
      <alignment horizontal="center" vertical="center"/>
      <protection locked="0"/>
    </xf>
    <xf numFmtId="176" fontId="29" fillId="0" borderId="13" xfId="0" applyNumberFormat="1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20" fillId="0" borderId="0" xfId="0" applyFont="1" applyAlignment="1" applyProtection="1">
      <alignment horizontal="center" vertical="center"/>
    </xf>
    <xf numFmtId="0" fontId="29" fillId="0" borderId="4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24" borderId="42" xfId="0" applyFill="1" applyBorder="1" applyAlignment="1" applyProtection="1">
      <alignment horizontal="center" vertical="center"/>
    </xf>
    <xf numFmtId="0" fontId="28" fillId="24" borderId="1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42" xfId="0" applyFont="1" applyFill="1" applyBorder="1" applyAlignment="1" applyProtection="1">
      <alignment horizontal="center" vertical="center"/>
    </xf>
    <xf numFmtId="179" fontId="29" fillId="0" borderId="10" xfId="0" applyNumberFormat="1" applyFont="1" applyBorder="1" applyAlignment="1" applyProtection="1">
      <alignment horizontal="distributed" vertical="center" readingOrder="1"/>
    </xf>
    <xf numFmtId="179" fontId="30" fillId="0" borderId="14" xfId="0" applyNumberFormat="1" applyFont="1" applyBorder="1" applyAlignment="1" applyProtection="1">
      <alignment horizontal="distributed" vertical="center" readingOrder="1"/>
    </xf>
    <xf numFmtId="180" fontId="29" fillId="0" borderId="10" xfId="0" applyNumberFormat="1" applyFont="1" applyBorder="1" applyAlignment="1" applyProtection="1">
      <alignment horizontal="distributed" vertical="center" readingOrder="1"/>
    </xf>
    <xf numFmtId="180" fontId="29" fillId="0" borderId="14" xfId="0" applyNumberFormat="1" applyFont="1" applyBorder="1" applyAlignment="1" applyProtection="1">
      <alignment horizontal="distributed" vertical="center" readingOrder="1"/>
    </xf>
    <xf numFmtId="180" fontId="29" fillId="0" borderId="11" xfId="0" applyNumberFormat="1" applyFont="1" applyBorder="1" applyAlignment="1" applyProtection="1">
      <alignment horizontal="distributed" vertical="center" readingOrder="1"/>
    </xf>
    <xf numFmtId="0" fontId="0" fillId="0" borderId="14" xfId="0" applyBorder="1" applyAlignment="1" applyProtection="1">
      <alignment horizontal="distributed" readingOrder="1"/>
    </xf>
    <xf numFmtId="0" fontId="0" fillId="0" borderId="11" xfId="0" applyBorder="1" applyAlignment="1" applyProtection="1">
      <alignment horizontal="distributed" readingOrder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29" borderId="42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9" xfId="0" applyBorder="1" applyAlignment="1">
      <alignment vertical="center"/>
    </xf>
    <xf numFmtId="0" fontId="18" fillId="0" borderId="0" xfId="42" quotePrefix="1" applyFont="1" applyAlignment="1" applyProtection="1">
      <alignment horizontal="distributed" vertical="center" indent="1"/>
      <protection hidden="1"/>
    </xf>
    <xf numFmtId="0" fontId="0" fillId="0" borderId="0" xfId="0" applyAlignment="1">
      <alignment horizontal="distributed" vertical="center" indent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38" fillId="0" borderId="42" xfId="0" applyFont="1" applyBorder="1" applyAlignment="1" applyProtection="1">
      <alignment horizontal="center" vertical="center"/>
      <protection hidden="1"/>
    </xf>
    <xf numFmtId="0" fontId="27" fillId="0" borderId="0" xfId="42" applyFont="1" applyAlignment="1" applyProtection="1">
      <alignment horizontal="distributed" vertical="center" shrinkToFit="1"/>
      <protection hidden="1"/>
    </xf>
    <xf numFmtId="0" fontId="27" fillId="0" borderId="0" xfId="0" applyFont="1" applyAlignment="1" applyProtection="1">
      <alignment horizontal="distributed" vertical="center" shrinkToFit="1"/>
      <protection hidden="1"/>
    </xf>
    <xf numFmtId="0" fontId="18" fillId="0" borderId="0" xfId="42" applyFont="1" applyBorder="1" applyAlignment="1" applyProtection="1">
      <alignment horizontal="center" vertical="center"/>
      <protection hidden="1"/>
    </xf>
    <xf numFmtId="0" fontId="18" fillId="0" borderId="37" xfId="42" applyFon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177" fontId="0" fillId="0" borderId="42" xfId="0" applyNumberFormat="1" applyBorder="1" applyAlignment="1" applyProtection="1">
      <alignment horizontal="center" vertical="center"/>
      <protection hidden="1"/>
    </xf>
    <xf numFmtId="0" fontId="25" fillId="0" borderId="39" xfId="0" applyFont="1" applyBorder="1" applyAlignment="1" applyProtection="1">
      <alignment horizontal="center" vertical="center"/>
      <protection hidden="1"/>
    </xf>
    <xf numFmtId="0" fontId="25" fillId="0" borderId="61" xfId="0" applyFont="1" applyBorder="1" applyAlignment="1" applyProtection="1">
      <alignment horizontal="center" vertical="center"/>
      <protection hidden="1"/>
    </xf>
    <xf numFmtId="0" fontId="25" fillId="0" borderId="40" xfId="0" applyFont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180" fontId="38" fillId="0" borderId="10" xfId="0" applyNumberFormat="1" applyFont="1" applyBorder="1" applyAlignment="1" applyProtection="1">
      <alignment horizontal="distributed" vertical="center" readingOrder="1"/>
      <protection hidden="1"/>
    </xf>
    <xf numFmtId="0" fontId="38" fillId="0" borderId="14" xfId="0" applyFont="1" applyBorder="1" applyAlignment="1" applyProtection="1">
      <alignment horizontal="distributed" readingOrder="1"/>
      <protection hidden="1"/>
    </xf>
    <xf numFmtId="0" fontId="39" fillId="0" borderId="0" xfId="42" applyFont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9" fillId="0" borderId="37" xfId="0" applyFont="1" applyBorder="1" applyAlignment="1" applyProtection="1">
      <alignment horizontal="center" vertical="center"/>
      <protection hidden="1"/>
    </xf>
    <xf numFmtId="0" fontId="31" fillId="0" borderId="10" xfId="0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distributed" vertical="center"/>
      <protection hidden="1"/>
    </xf>
    <xf numFmtId="0" fontId="18" fillId="0" borderId="0" xfId="42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176" fontId="38" fillId="0" borderId="12" xfId="0" applyNumberFormat="1" applyFont="1" applyBorder="1" applyAlignment="1" applyProtection="1">
      <alignment horizontal="center" vertical="center"/>
      <protection hidden="1"/>
    </xf>
    <xf numFmtId="176" fontId="38" fillId="0" borderId="14" xfId="0" applyNumberFormat="1" applyFont="1" applyBorder="1" applyAlignment="1" applyProtection="1">
      <alignment horizontal="center" vertical="center"/>
      <protection hidden="1"/>
    </xf>
    <xf numFmtId="176" fontId="38" fillId="0" borderId="13" xfId="0" applyNumberFormat="1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27" fillId="0" borderId="38" xfId="0" applyNumberFormat="1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center" vertical="center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0" fontId="28" fillId="0" borderId="1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9" fontId="38" fillId="0" borderId="10" xfId="0" applyNumberFormat="1" applyFont="1" applyBorder="1" applyAlignment="1" applyProtection="1">
      <alignment horizontal="distributed" vertical="center" readingOrder="1"/>
      <protection hidden="1"/>
    </xf>
    <xf numFmtId="179" fontId="38" fillId="0" borderId="14" xfId="0" applyNumberFormat="1" applyFont="1" applyBorder="1" applyAlignment="1" applyProtection="1">
      <alignment horizontal="distributed" vertical="center" readingOrder="1"/>
      <protection hidden="1"/>
    </xf>
    <xf numFmtId="0" fontId="28" fillId="0" borderId="42" xfId="0" applyFont="1" applyBorder="1" applyAlignment="1" applyProtection="1">
      <alignment horizontal="center" vertical="center"/>
      <protection hidden="1"/>
    </xf>
    <xf numFmtId="180" fontId="38" fillId="0" borderId="14" xfId="0" applyNumberFormat="1" applyFont="1" applyBorder="1" applyAlignment="1" applyProtection="1">
      <alignment horizontal="distributed" vertical="center" readingOrder="1"/>
      <protection hidden="1"/>
    </xf>
    <xf numFmtId="180" fontId="38" fillId="0" borderId="11" xfId="0" applyNumberFormat="1" applyFont="1" applyBorder="1" applyAlignment="1" applyProtection="1">
      <alignment horizontal="distributed" vertical="center" readingOrder="1"/>
      <protection hidden="1"/>
    </xf>
    <xf numFmtId="0" fontId="38" fillId="0" borderId="14" xfId="0" applyFont="1" applyBorder="1" applyAlignment="1" applyProtection="1">
      <alignment horizontal="distributed" vertical="center"/>
      <protection hidden="1"/>
    </xf>
    <xf numFmtId="0" fontId="0" fillId="0" borderId="14" xfId="0" applyBorder="1" applyAlignment="1">
      <alignment horizontal="distributed" vertical="center"/>
    </xf>
    <xf numFmtId="0" fontId="28" fillId="0" borderId="57" xfId="0" applyFont="1" applyBorder="1" applyAlignment="1" applyProtection="1">
      <alignment horizontal="center" vertical="center"/>
      <protection hidden="1"/>
    </xf>
    <xf numFmtId="0" fontId="28" fillId="0" borderId="50" xfId="0" applyFont="1" applyBorder="1" applyAlignment="1" applyProtection="1">
      <alignment horizontal="center" vertical="center"/>
      <protection hidden="1"/>
    </xf>
    <xf numFmtId="0" fontId="28" fillId="0" borderId="58" xfId="0" applyFont="1" applyBorder="1" applyAlignment="1" applyProtection="1">
      <alignment horizontal="center" vertical="center"/>
      <protection hidden="1"/>
    </xf>
    <xf numFmtId="0" fontId="20" fillId="0" borderId="50" xfId="0" applyNumberFormat="1" applyFont="1" applyBorder="1" applyAlignment="1" applyProtection="1">
      <alignment horizontal="center" vertical="center"/>
      <protection hidden="1"/>
    </xf>
    <xf numFmtId="0" fontId="20" fillId="0" borderId="59" xfId="0" applyNumberFormat="1" applyFont="1" applyBorder="1" applyAlignment="1" applyProtection="1">
      <alignment horizontal="center" vertical="center"/>
      <protection hidden="1"/>
    </xf>
    <xf numFmtId="0" fontId="27" fillId="0" borderId="51" xfId="0" applyNumberFormat="1" applyFont="1" applyBorder="1" applyAlignment="1" applyProtection="1">
      <alignment horizontal="center" vertical="center"/>
      <protection hidden="1"/>
    </xf>
    <xf numFmtId="0" fontId="28" fillId="0" borderId="14" xfId="0" applyFont="1" applyBorder="1" applyAlignment="1" applyProtection="1">
      <alignment horizontal="distributed" vertical="center" indent="1"/>
      <protection hidden="1"/>
    </xf>
    <xf numFmtId="0" fontId="0" fillId="0" borderId="14" xfId="0" applyBorder="1" applyAlignment="1">
      <alignment horizontal="distributed" vertical="center" indent="1"/>
    </xf>
    <xf numFmtId="0" fontId="20" fillId="0" borderId="0" xfId="0" applyFont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8" fillId="0" borderId="55" xfId="0" applyFont="1" applyBorder="1" applyAlignment="1" applyProtection="1">
      <alignment horizontal="center" vertical="center"/>
      <protection hidden="1"/>
    </xf>
    <xf numFmtId="0" fontId="28" fillId="0" borderId="38" xfId="0" applyFont="1" applyBorder="1" applyAlignment="1" applyProtection="1">
      <alignment horizontal="center" vertical="center"/>
      <protection hidden="1"/>
    </xf>
    <xf numFmtId="0" fontId="28" fillId="0" borderId="56" xfId="0" applyFont="1" applyBorder="1" applyAlignment="1" applyProtection="1">
      <alignment horizontal="center" vertical="center"/>
      <protection hidden="1"/>
    </xf>
    <xf numFmtId="0" fontId="20" fillId="0" borderId="14" xfId="0" applyNumberFormat="1" applyFont="1" applyBorder="1" applyAlignment="1" applyProtection="1">
      <alignment horizontal="distributed" vertical="center" justifyLastLine="1"/>
      <protection hidden="1"/>
    </xf>
    <xf numFmtId="0" fontId="25" fillId="0" borderId="14" xfId="0" applyNumberFormat="1" applyFont="1" applyBorder="1" applyAlignment="1" applyProtection="1">
      <alignment horizontal="distributed" vertical="center" justifyLastLine="1"/>
      <protection hidden="1"/>
    </xf>
    <xf numFmtId="0" fontId="25" fillId="0" borderId="13" xfId="0" applyNumberFormat="1" applyFont="1" applyBorder="1" applyAlignment="1" applyProtection="1">
      <alignment horizontal="distributed" vertical="center" justifyLastLine="1"/>
      <protection hidden="1"/>
    </xf>
    <xf numFmtId="0" fontId="18" fillId="0" borderId="0" xfId="42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178" fontId="20" fillId="0" borderId="50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28" fillId="0" borderId="60" xfId="0" applyNumberFormat="1" applyFont="1" applyBorder="1" applyAlignment="1" applyProtection="1">
      <alignment horizontal="center" vertical="center"/>
      <protection hidden="1"/>
    </xf>
    <xf numFmtId="0" fontId="28" fillId="0" borderId="38" xfId="0" applyNumberFormat="1" applyFont="1" applyBorder="1" applyAlignment="1" applyProtection="1">
      <alignment horizontal="center" vertical="center"/>
      <protection hidden="1"/>
    </xf>
    <xf numFmtId="0" fontId="28" fillId="0" borderId="56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20" fillId="0" borderId="52" xfId="0" applyFont="1" applyBorder="1" applyAlignment="1" applyProtection="1">
      <alignment horizontal="left" vertical="center"/>
      <protection hidden="1"/>
    </xf>
    <xf numFmtId="0" fontId="20" fillId="0" borderId="53" xfId="0" applyFont="1" applyBorder="1" applyAlignment="1" applyProtection="1">
      <alignment horizontal="left" vertical="center"/>
      <protection hidden="1"/>
    </xf>
    <xf numFmtId="0" fontId="20" fillId="0" borderId="54" xfId="0" applyFont="1" applyBorder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60" xfId="0" applyNumberFormat="1" applyBorder="1" applyAlignment="1" applyProtection="1">
      <alignment horizontal="center" vertical="center"/>
      <protection hidden="1"/>
    </xf>
    <xf numFmtId="0" fontId="0" fillId="0" borderId="38" xfId="0" applyNumberFormat="1" applyBorder="1" applyAlignment="1" applyProtection="1">
      <alignment horizontal="center" vertical="center"/>
      <protection hidden="1"/>
    </xf>
    <xf numFmtId="0" fontId="0" fillId="0" borderId="56" xfId="0" applyNumberFormat="1" applyBorder="1" applyAlignment="1" applyProtection="1">
      <alignment horizontal="center" vertical="center"/>
      <protection hidden="1"/>
    </xf>
    <xf numFmtId="0" fontId="37" fillId="0" borderId="42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4" xfId="0" applyFont="1" applyBorder="1" applyAlignment="1" applyProtection="1">
      <alignment horizontal="center" vertical="center"/>
      <protection hidden="1"/>
    </xf>
    <xf numFmtId="0" fontId="10" fillId="35" borderId="68" xfId="0" applyFont="1" applyFill="1" applyBorder="1" applyAlignment="1" applyProtection="1">
      <alignment horizontal="distributed" vertical="center" indent="1"/>
      <protection hidden="1"/>
    </xf>
    <xf numFmtId="0" fontId="10" fillId="35" borderId="69" xfId="0" applyFont="1" applyFill="1" applyBorder="1" applyAlignment="1" applyProtection="1">
      <alignment horizontal="distributed" vertical="center" indent="1"/>
      <protection hidden="1"/>
    </xf>
    <xf numFmtId="0" fontId="10" fillId="35" borderId="70" xfId="0" applyFont="1" applyFill="1" applyBorder="1" applyAlignment="1" applyProtection="1">
      <alignment horizontal="distributed" vertical="center" indent="1"/>
      <protection hidden="1"/>
    </xf>
    <xf numFmtId="0" fontId="10" fillId="35" borderId="71" xfId="0" applyFont="1" applyFill="1" applyBorder="1" applyAlignment="1" applyProtection="1">
      <alignment horizontal="distributed" vertical="center" indent="1"/>
      <protection hidden="1"/>
    </xf>
    <xf numFmtId="0" fontId="10" fillId="35" borderId="72" xfId="0" applyFont="1" applyFill="1" applyBorder="1" applyAlignment="1" applyProtection="1">
      <alignment horizontal="distributed" vertical="center" indent="1"/>
      <protection hidden="1"/>
    </xf>
    <xf numFmtId="0" fontId="10" fillId="35" borderId="73" xfId="0" applyFont="1" applyFill="1" applyBorder="1" applyAlignment="1" applyProtection="1">
      <alignment horizontal="distributed" vertical="center" indent="1"/>
      <protection hidden="1"/>
    </xf>
    <xf numFmtId="0" fontId="0" fillId="36" borderId="63" xfId="0" applyFill="1" applyBorder="1" applyAlignment="1" applyProtection="1">
      <alignment horizontal="center" vertical="center"/>
      <protection hidden="1"/>
    </xf>
    <xf numFmtId="0" fontId="0" fillId="36" borderId="61" xfId="0" applyFill="1" applyBorder="1" applyAlignment="1" applyProtection="1">
      <alignment horizontal="center" vertical="center"/>
      <protection hidden="1"/>
    </xf>
    <xf numFmtId="0" fontId="0" fillId="36" borderId="62" xfId="0" applyFill="1" applyBorder="1" applyAlignment="1" applyProtection="1">
      <alignment horizontal="center" vertical="center"/>
      <protection hidden="1"/>
    </xf>
    <xf numFmtId="0" fontId="0" fillId="35" borderId="39" xfId="0" applyFill="1" applyBorder="1" applyAlignment="1" applyProtection="1">
      <alignment horizontal="center" vertical="center"/>
      <protection locked="0" hidden="1"/>
    </xf>
    <xf numFmtId="0" fontId="0" fillId="35" borderId="61" xfId="0" applyFill="1" applyBorder="1" applyAlignment="1" applyProtection="1">
      <alignment horizontal="center" vertical="center"/>
      <protection locked="0" hidden="1"/>
    </xf>
    <xf numFmtId="0" fontId="0" fillId="0" borderId="61" xfId="0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25" fillId="34" borderId="39" xfId="0" applyFont="1" applyFill="1" applyBorder="1" applyAlignment="1" applyProtection="1">
      <alignment horizontal="center" vertical="center"/>
      <protection locked="0" hidden="1"/>
    </xf>
    <xf numFmtId="0" fontId="25" fillId="34" borderId="61" xfId="0" applyFont="1" applyFill="1" applyBorder="1" applyAlignment="1" applyProtection="1">
      <alignment horizontal="center" vertical="center"/>
      <protection locked="0" hidden="1"/>
    </xf>
    <xf numFmtId="0" fontId="25" fillId="34" borderId="40" xfId="0" applyFont="1" applyFill="1" applyBorder="1" applyAlignment="1" applyProtection="1">
      <alignment horizontal="center" vertical="center"/>
      <protection locked="0" hidden="1"/>
    </xf>
    <xf numFmtId="0" fontId="0" fillId="0" borderId="39" xfId="0" applyFill="1" applyBorder="1" applyAlignment="1" applyProtection="1">
      <alignment horizontal="center" vertical="center"/>
      <protection hidden="1"/>
    </xf>
    <xf numFmtId="0" fontId="0" fillId="35" borderId="63" xfId="0" applyFill="1" applyBorder="1" applyAlignment="1" applyProtection="1">
      <alignment horizontal="center" vertical="center"/>
      <protection locked="0" hidden="1"/>
    </xf>
    <xf numFmtId="0" fontId="6" fillId="26" borderId="43" xfId="0" applyFont="1" applyFill="1" applyBorder="1" applyAlignment="1" applyProtection="1">
      <alignment horizontal="center" vertical="center"/>
      <protection hidden="1"/>
    </xf>
    <xf numFmtId="0" fontId="6" fillId="26" borderId="44" xfId="0" applyFont="1" applyFill="1" applyBorder="1" applyAlignment="1" applyProtection="1">
      <alignment horizontal="center" vertical="center"/>
      <protection hidden="1"/>
    </xf>
    <xf numFmtId="0" fontId="6" fillId="26" borderId="48" xfId="0" applyFont="1" applyFill="1" applyBorder="1" applyAlignment="1" applyProtection="1">
      <alignment horizontal="center" vertical="center"/>
      <protection hidden="1"/>
    </xf>
    <xf numFmtId="0" fontId="6" fillId="26" borderId="37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locked="0" hidden="1"/>
    </xf>
    <xf numFmtId="0" fontId="0" fillId="0" borderId="62" xfId="0" applyFill="1" applyBorder="1" applyAlignment="1" applyProtection="1">
      <alignment horizontal="center" vertical="center"/>
      <protection hidden="1"/>
    </xf>
    <xf numFmtId="49" fontId="27" fillId="0" borderId="38" xfId="0" applyNumberFormat="1" applyFont="1" applyFill="1" applyBorder="1" applyAlignment="1" applyProtection="1">
      <alignment horizontal="center" vertical="center"/>
      <protection locked="0" hidden="1"/>
    </xf>
    <xf numFmtId="49" fontId="27" fillId="0" borderId="51" xfId="0" applyNumberFormat="1" applyFont="1" applyFill="1" applyBorder="1" applyAlignment="1" applyProtection="1">
      <alignment horizontal="center" vertical="center"/>
      <protection locked="0" hidden="1"/>
    </xf>
    <xf numFmtId="0" fontId="6" fillId="33" borderId="10" xfId="0" applyFont="1" applyFill="1" applyBorder="1" applyAlignment="1" applyProtection="1">
      <alignment horizontal="distributed" vertical="center" justifyLastLine="1"/>
      <protection hidden="1"/>
    </xf>
    <xf numFmtId="0" fontId="6" fillId="33" borderId="14" xfId="0" applyFont="1" applyFill="1" applyBorder="1" applyAlignment="1" applyProtection="1">
      <alignment horizontal="distributed" vertical="center" justifyLastLine="1"/>
      <protection hidden="1"/>
    </xf>
    <xf numFmtId="0" fontId="6" fillId="33" borderId="13" xfId="0" applyFont="1" applyFill="1" applyBorder="1" applyAlignment="1" applyProtection="1">
      <alignment horizontal="distributed" vertical="center" justifyLastLine="1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 vertical="center"/>
      <protection hidden="1"/>
    </xf>
    <xf numFmtId="0" fontId="0" fillId="25" borderId="61" xfId="0" applyFill="1" applyBorder="1" applyAlignment="1" applyProtection="1">
      <alignment horizontal="center" vertical="center"/>
      <protection hidden="1"/>
    </xf>
    <xf numFmtId="0" fontId="0" fillId="25" borderId="62" xfId="0" applyFill="1" applyBorder="1" applyAlignment="1" applyProtection="1">
      <alignment horizontal="center" vertical="center"/>
      <protection hidden="1"/>
    </xf>
    <xf numFmtId="0" fontId="25" fillId="0" borderId="40" xfId="0" applyFont="1" applyFill="1" applyBorder="1" applyAlignment="1" applyProtection="1">
      <alignment horizontal="center" vertical="center"/>
      <protection hidden="1"/>
    </xf>
    <xf numFmtId="0" fontId="20" fillId="0" borderId="40" xfId="0" applyFont="1" applyFill="1" applyBorder="1" applyAlignment="1" applyProtection="1">
      <alignment horizontal="center" vertical="center"/>
      <protection locked="0" hidden="1"/>
    </xf>
    <xf numFmtId="0" fontId="20" fillId="0" borderId="14" xfId="0" applyFont="1" applyFill="1" applyBorder="1" applyAlignment="1" applyProtection="1">
      <alignment horizontal="center" vertical="center"/>
      <protection locked="0" hidden="1"/>
    </xf>
    <xf numFmtId="0" fontId="20" fillId="0" borderId="13" xfId="0" applyFont="1" applyFill="1" applyBorder="1" applyAlignment="1" applyProtection="1">
      <alignment horizontal="center" vertical="center"/>
      <protection locked="0" hidden="1"/>
    </xf>
    <xf numFmtId="0" fontId="6" fillId="33" borderId="43" xfId="0" applyFont="1" applyFill="1" applyBorder="1" applyAlignment="1" applyProtection="1">
      <alignment horizontal="distributed" vertical="center" justifyLastLine="1"/>
      <protection hidden="1"/>
    </xf>
    <xf numFmtId="0" fontId="6" fillId="33" borderId="44" xfId="0" applyFont="1" applyFill="1" applyBorder="1" applyAlignment="1" applyProtection="1">
      <alignment horizontal="distributed" vertical="center" justifyLastLine="1"/>
      <protection hidden="1"/>
    </xf>
    <xf numFmtId="0" fontId="6" fillId="33" borderId="45" xfId="0" applyFont="1" applyFill="1" applyBorder="1" applyAlignment="1" applyProtection="1">
      <alignment horizontal="distributed" vertical="center" justifyLastLine="1"/>
      <protection hidden="1"/>
    </xf>
    <xf numFmtId="0" fontId="6" fillId="33" borderId="48" xfId="0" applyFont="1" applyFill="1" applyBorder="1" applyAlignment="1" applyProtection="1">
      <alignment horizontal="distributed" vertical="center" justifyLastLine="1"/>
      <protection hidden="1"/>
    </xf>
    <xf numFmtId="0" fontId="6" fillId="33" borderId="37" xfId="0" applyFont="1" applyFill="1" applyBorder="1" applyAlignment="1" applyProtection="1">
      <alignment horizontal="distributed" vertical="center" justifyLastLine="1"/>
      <protection hidden="1"/>
    </xf>
    <xf numFmtId="0" fontId="6" fillId="33" borderId="49" xfId="0" applyFont="1" applyFill="1" applyBorder="1" applyAlignment="1" applyProtection="1">
      <alignment horizontal="distributed" vertical="center" justifyLastLine="1"/>
      <protection hidden="1"/>
    </xf>
    <xf numFmtId="0" fontId="28" fillId="0" borderId="57" xfId="0" applyFont="1" applyFill="1" applyBorder="1" applyAlignment="1" applyProtection="1">
      <alignment horizontal="center" vertical="center"/>
      <protection hidden="1"/>
    </xf>
    <xf numFmtId="0" fontId="28" fillId="0" borderId="50" xfId="0" applyFont="1" applyFill="1" applyBorder="1" applyAlignment="1" applyProtection="1">
      <alignment horizontal="center" vertical="center"/>
      <protection hidden="1"/>
    </xf>
    <xf numFmtId="0" fontId="28" fillId="0" borderId="58" xfId="0" applyFont="1" applyFill="1" applyBorder="1" applyAlignment="1" applyProtection="1">
      <alignment horizontal="center" vertical="center"/>
      <protection hidden="1"/>
    </xf>
    <xf numFmtId="0" fontId="27" fillId="0" borderId="50" xfId="0" applyFont="1" applyFill="1" applyBorder="1" applyAlignment="1" applyProtection="1">
      <alignment horizontal="center" vertical="center"/>
      <protection locked="0" hidden="1"/>
    </xf>
    <xf numFmtId="0" fontId="20" fillId="0" borderId="50" xfId="0" applyFont="1" applyFill="1" applyBorder="1" applyAlignment="1" applyProtection="1">
      <alignment horizontal="center" vertical="center"/>
      <protection locked="0" hidden="1"/>
    </xf>
    <xf numFmtId="0" fontId="20" fillId="0" borderId="59" xfId="0" applyFont="1" applyFill="1" applyBorder="1" applyAlignment="1" applyProtection="1">
      <alignment horizontal="center" vertical="center"/>
      <protection locked="0" hidden="1"/>
    </xf>
    <xf numFmtId="0" fontId="28" fillId="0" borderId="55" xfId="0" applyFont="1" applyFill="1" applyBorder="1" applyAlignment="1" applyProtection="1">
      <alignment horizontal="center" vertical="center"/>
      <protection hidden="1"/>
    </xf>
    <xf numFmtId="0" fontId="28" fillId="0" borderId="38" xfId="0" applyFont="1" applyFill="1" applyBorder="1" applyAlignment="1" applyProtection="1">
      <alignment horizontal="center" vertical="center"/>
      <protection hidden="1"/>
    </xf>
    <xf numFmtId="0" fontId="28" fillId="0" borderId="56" xfId="0" applyFont="1" applyFill="1" applyBorder="1" applyAlignment="1" applyProtection="1">
      <alignment horizontal="center" vertical="center"/>
      <protection hidden="1"/>
    </xf>
    <xf numFmtId="0" fontId="28" fillId="0" borderId="60" xfId="0" applyFont="1" applyFill="1" applyBorder="1" applyAlignment="1" applyProtection="1">
      <alignment horizontal="center" vertical="center"/>
      <protection hidden="1"/>
    </xf>
    <xf numFmtId="0" fontId="6" fillId="32" borderId="43" xfId="0" applyFont="1" applyFill="1" applyBorder="1" applyAlignment="1" applyProtection="1">
      <alignment horizontal="distributed" vertical="center" justifyLastLine="1"/>
      <protection hidden="1"/>
    </xf>
    <xf numFmtId="0" fontId="6" fillId="32" borderId="44" xfId="0" applyFont="1" applyFill="1" applyBorder="1" applyAlignment="1" applyProtection="1">
      <alignment horizontal="distributed" vertical="center" justifyLastLine="1"/>
      <protection hidden="1"/>
    </xf>
    <xf numFmtId="0" fontId="6" fillId="32" borderId="45" xfId="0" applyFont="1" applyFill="1" applyBorder="1" applyAlignment="1" applyProtection="1">
      <alignment horizontal="distributed" vertical="center" justifyLastLine="1"/>
      <protection hidden="1"/>
    </xf>
    <xf numFmtId="0" fontId="6" fillId="32" borderId="48" xfId="0" applyFont="1" applyFill="1" applyBorder="1" applyAlignment="1" applyProtection="1">
      <alignment horizontal="distributed" vertical="center" justifyLastLine="1"/>
      <protection hidden="1"/>
    </xf>
    <xf numFmtId="0" fontId="6" fillId="32" borderId="37" xfId="0" applyFont="1" applyFill="1" applyBorder="1" applyAlignment="1" applyProtection="1">
      <alignment horizontal="distributed" vertical="center" justifyLastLine="1"/>
      <protection hidden="1"/>
    </xf>
    <xf numFmtId="0" fontId="6" fillId="32" borderId="49" xfId="0" applyFont="1" applyFill="1" applyBorder="1" applyAlignment="1" applyProtection="1">
      <alignment horizontal="distributed" vertical="center" justifyLastLine="1"/>
      <protection hidden="1"/>
    </xf>
    <xf numFmtId="0" fontId="27" fillId="0" borderId="59" xfId="0" applyFont="1" applyFill="1" applyBorder="1" applyAlignment="1" applyProtection="1">
      <alignment horizontal="center" vertical="center"/>
      <protection locked="0" hidden="1"/>
    </xf>
    <xf numFmtId="0" fontId="0" fillId="0" borderId="0" xfId="0" applyFill="1" applyAlignment="1" applyProtection="1">
      <alignment horizontal="distributed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67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6" fillId="32" borderId="10" xfId="0" applyFont="1" applyFill="1" applyBorder="1" applyAlignment="1" applyProtection="1">
      <alignment horizontal="distributed" vertical="center" justifyLastLine="1"/>
      <protection hidden="1"/>
    </xf>
    <xf numFmtId="0" fontId="6" fillId="32" borderId="14" xfId="0" applyFont="1" applyFill="1" applyBorder="1" applyAlignment="1" applyProtection="1">
      <alignment horizontal="distributed" vertical="center" justifyLastLine="1"/>
      <protection hidden="1"/>
    </xf>
    <xf numFmtId="0" fontId="6" fillId="32" borderId="13" xfId="0" applyFont="1" applyFill="1" applyBorder="1" applyAlignment="1" applyProtection="1">
      <alignment horizontal="distributed" vertical="center" justifyLastLine="1"/>
      <protection hidden="1"/>
    </xf>
    <xf numFmtId="0" fontId="6" fillId="30" borderId="10" xfId="0" applyFont="1" applyFill="1" applyBorder="1" applyAlignment="1" applyProtection="1">
      <alignment horizontal="distributed" vertical="center" justifyLastLine="1"/>
      <protection hidden="1"/>
    </xf>
    <xf numFmtId="0" fontId="6" fillId="30" borderId="14" xfId="0" applyFont="1" applyFill="1" applyBorder="1" applyAlignment="1" applyProtection="1">
      <alignment horizontal="distributed" vertical="center" justifyLastLine="1"/>
      <protection hidden="1"/>
    </xf>
    <xf numFmtId="0" fontId="6" fillId="30" borderId="13" xfId="0" applyFont="1" applyFill="1" applyBorder="1" applyAlignment="1" applyProtection="1">
      <alignment horizontal="distributed" vertical="center" justifyLastLine="1"/>
      <protection hidden="1"/>
    </xf>
    <xf numFmtId="0" fontId="20" fillId="0" borderId="10" xfId="0" applyFont="1" applyFill="1" applyBorder="1" applyAlignment="1" applyProtection="1">
      <alignment horizontal="center" vertical="center"/>
      <protection locked="0" hidden="1"/>
    </xf>
    <xf numFmtId="0" fontId="6" fillId="30" borderId="43" xfId="0" applyFont="1" applyFill="1" applyBorder="1" applyAlignment="1" applyProtection="1">
      <alignment horizontal="distributed" vertical="center" justifyLastLine="1"/>
      <protection hidden="1"/>
    </xf>
    <xf numFmtId="0" fontId="6" fillId="30" borderId="44" xfId="0" applyFont="1" applyFill="1" applyBorder="1" applyAlignment="1" applyProtection="1">
      <alignment horizontal="distributed" vertical="center" justifyLastLine="1"/>
      <protection hidden="1"/>
    </xf>
    <xf numFmtId="0" fontId="6" fillId="30" borderId="45" xfId="0" applyFont="1" applyFill="1" applyBorder="1" applyAlignment="1" applyProtection="1">
      <alignment horizontal="distributed" vertical="center" justifyLastLine="1"/>
      <protection hidden="1"/>
    </xf>
    <xf numFmtId="0" fontId="6" fillId="30" borderId="46" xfId="0" applyFont="1" applyFill="1" applyBorder="1" applyAlignment="1" applyProtection="1">
      <alignment horizontal="distributed" vertical="center" justifyLastLine="1"/>
      <protection hidden="1"/>
    </xf>
    <xf numFmtId="0" fontId="6" fillId="30" borderId="0" xfId="0" applyFont="1" applyFill="1" applyBorder="1" applyAlignment="1" applyProtection="1">
      <alignment horizontal="distributed" vertical="center" justifyLastLine="1"/>
      <protection hidden="1"/>
    </xf>
    <xf numFmtId="0" fontId="6" fillId="30" borderId="47" xfId="0" applyFont="1" applyFill="1" applyBorder="1" applyAlignment="1" applyProtection="1">
      <alignment horizontal="distributed" vertical="center" justifyLastLine="1"/>
      <protection hidden="1"/>
    </xf>
    <xf numFmtId="0" fontId="6" fillId="30" borderId="48" xfId="0" applyFont="1" applyFill="1" applyBorder="1" applyAlignment="1" applyProtection="1">
      <alignment horizontal="distributed" vertical="center" justifyLastLine="1"/>
      <protection hidden="1"/>
    </xf>
    <xf numFmtId="0" fontId="6" fillId="30" borderId="37" xfId="0" applyFont="1" applyFill="1" applyBorder="1" applyAlignment="1" applyProtection="1">
      <alignment horizontal="distributed" vertical="center" justifyLastLine="1"/>
      <protection hidden="1"/>
    </xf>
    <xf numFmtId="0" fontId="6" fillId="30" borderId="49" xfId="0" applyFont="1" applyFill="1" applyBorder="1" applyAlignment="1" applyProtection="1">
      <alignment horizontal="distributed" vertical="center" justifyLastLine="1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left" vertical="center"/>
      <protection locked="0" hidden="1"/>
    </xf>
    <xf numFmtId="0" fontId="20" fillId="0" borderId="53" xfId="0" applyFont="1" applyFill="1" applyBorder="1" applyAlignment="1" applyProtection="1">
      <alignment horizontal="left" vertical="center"/>
      <protection locked="0" hidden="1"/>
    </xf>
    <xf numFmtId="0" fontId="20" fillId="0" borderId="54" xfId="0" applyFont="1" applyFill="1" applyBorder="1" applyAlignment="1" applyProtection="1">
      <alignment horizontal="left" vertical="center"/>
      <protection locked="0" hidden="1"/>
    </xf>
    <xf numFmtId="178" fontId="20" fillId="0" borderId="65" xfId="0" applyNumberFormat="1" applyFont="1" applyFill="1" applyBorder="1" applyAlignment="1" applyProtection="1">
      <alignment horizontal="center" vertical="center"/>
      <protection locked="0" hidden="1"/>
    </xf>
    <xf numFmtId="178" fontId="20" fillId="0" borderId="50" xfId="0" applyNumberFormat="1" applyFont="1" applyFill="1" applyBorder="1" applyAlignment="1" applyProtection="1">
      <alignment horizontal="center" vertical="center"/>
      <protection locked="0" hidden="1"/>
    </xf>
    <xf numFmtId="0" fontId="2" fillId="31" borderId="50" xfId="0" applyFont="1" applyFill="1" applyBorder="1" applyAlignment="1" applyProtection="1">
      <alignment horizontal="left" vertical="center"/>
      <protection hidden="1"/>
    </xf>
    <xf numFmtId="0" fontId="2" fillId="31" borderId="59" xfId="0" applyFont="1" applyFill="1" applyBorder="1" applyAlignment="1" applyProtection="1">
      <alignment horizontal="left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/>
      <protection hidden="1"/>
    </xf>
    <xf numFmtId="0" fontId="20" fillId="0" borderId="14" xfId="0" applyNumberFormat="1" applyFont="1" applyFill="1" applyBorder="1" applyAlignment="1" applyProtection="1">
      <alignment horizontal="distributed" vertical="center" justifyLastLine="1"/>
      <protection locked="0" hidden="1"/>
    </xf>
    <xf numFmtId="0" fontId="25" fillId="0" borderId="14" xfId="0" applyNumberFormat="1" applyFont="1" applyFill="1" applyBorder="1" applyAlignment="1" applyProtection="1">
      <alignment horizontal="distributed" vertical="center" justifyLastLine="1"/>
      <protection locked="0" hidden="1"/>
    </xf>
    <xf numFmtId="0" fontId="25" fillId="0" borderId="13" xfId="0" applyNumberFormat="1" applyFont="1" applyFill="1" applyBorder="1" applyAlignment="1" applyProtection="1">
      <alignment horizontal="distributed" vertical="center" justifyLastLine="1"/>
      <protection locked="0" hidden="1"/>
    </xf>
    <xf numFmtId="0" fontId="33" fillId="26" borderId="0" xfId="0" applyFont="1" applyFill="1" applyBorder="1" applyAlignment="1" applyProtection="1">
      <alignment horizontal="distributed" vertical="center"/>
      <protection hidden="1"/>
    </xf>
    <xf numFmtId="0" fontId="33" fillId="0" borderId="0" xfId="0" applyFont="1" applyFill="1" applyAlignment="1" applyProtection="1">
      <alignment horizontal="distributed"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locked="0" hidden="1"/>
    </xf>
    <xf numFmtId="0" fontId="23" fillId="0" borderId="14" xfId="0" applyFont="1" applyFill="1" applyBorder="1" applyAlignment="1" applyProtection="1">
      <alignment horizontal="center" vertical="center"/>
      <protection locked="0"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27" fillId="26" borderId="0" xfId="42" quotePrefix="1" applyFont="1" applyFill="1" applyBorder="1" applyAlignment="1" applyProtection="1">
      <alignment horizontal="center" vertical="center"/>
      <protection hidden="1"/>
    </xf>
    <xf numFmtId="0" fontId="27" fillId="26" borderId="0" xfId="42" quotePrefix="1" applyFont="1" applyFill="1" applyBorder="1" applyAlignment="1" applyProtection="1">
      <alignment horizontal="center" vertical="center"/>
      <protection locked="0" hidden="1"/>
    </xf>
    <xf numFmtId="0" fontId="27" fillId="26" borderId="0" xfId="42" applyFont="1" applyFill="1" applyBorder="1" applyAlignment="1" applyProtection="1">
      <alignment horizontal="center" vertical="center"/>
      <protection hidden="1"/>
    </xf>
    <xf numFmtId="0" fontId="27" fillId="26" borderId="0" xfId="42" applyFont="1" applyFill="1" applyBorder="1" applyAlignment="1" applyProtection="1">
      <alignment horizontal="center" vertical="center"/>
      <protection locked="0" hidden="1"/>
    </xf>
    <xf numFmtId="0" fontId="0" fillId="36" borderId="74" xfId="0" applyFill="1" applyBorder="1" applyAlignment="1" applyProtection="1">
      <alignment horizontal="center" vertical="center"/>
      <protection hidden="1"/>
    </xf>
    <xf numFmtId="0" fontId="0" fillId="36" borderId="75" xfId="0" applyFill="1" applyBorder="1" applyAlignment="1" applyProtection="1">
      <alignment horizontal="center" vertical="center"/>
      <protection hidden="1"/>
    </xf>
    <xf numFmtId="0" fontId="0" fillId="36" borderId="76" xfId="0" applyFill="1" applyBorder="1" applyAlignment="1" applyProtection="1">
      <alignment horizontal="center" vertical="center"/>
      <protection hidden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新人駅伝" xfId="42"/>
    <cellStyle name="良い" xfId="43" builtinId="26" customBuiltin="1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fmlaLink="Setting!$B$23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CheckBox" fmlaLink="Setting!$B$7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CheckBox" fmlaLink="Setting!$B$20" lockText="1"/>
</file>

<file path=xl/ctrlProps/ctrlProp8.xml><?xml version="1.0" encoding="utf-8"?>
<formControlPr xmlns="http://schemas.microsoft.com/office/spreadsheetml/2009/9/main" objectType="CheckBox" fmlaLink="Setting!$B$21" lockText="1"/>
</file>

<file path=xl/ctrlProps/ctrlProp9.xml><?xml version="1.0" encoding="utf-8"?>
<formControlPr xmlns="http://schemas.microsoft.com/office/spreadsheetml/2009/9/main" objectType="CheckBox" fmlaLink="Setting!$B$2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152400</xdr:colOff>
          <xdr:row>1</xdr:row>
          <xdr:rowOff>57150</xdr:rowOff>
        </xdr:from>
        <xdr:to>
          <xdr:col>31</xdr:col>
          <xdr:colOff>180975</xdr:colOff>
          <xdr:row>3</xdr:row>
          <xdr:rowOff>47625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メニューへ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161925</xdr:colOff>
          <xdr:row>1</xdr:row>
          <xdr:rowOff>57150</xdr:rowOff>
        </xdr:from>
        <xdr:to>
          <xdr:col>32</xdr:col>
          <xdr:colOff>0</xdr:colOff>
          <xdr:row>3</xdr:row>
          <xdr:rowOff>47625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メニューへ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28575</xdr:colOff>
          <xdr:row>0</xdr:row>
          <xdr:rowOff>228600</xdr:rowOff>
        </xdr:from>
        <xdr:to>
          <xdr:col>34</xdr:col>
          <xdr:colOff>161925</xdr:colOff>
          <xdr:row>2</xdr:row>
          <xdr:rowOff>200025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47625</xdr:colOff>
          <xdr:row>1</xdr:row>
          <xdr:rowOff>38100</xdr:rowOff>
        </xdr:from>
        <xdr:to>
          <xdr:col>34</xdr:col>
          <xdr:colOff>180975</xdr:colOff>
          <xdr:row>3</xdr:row>
          <xdr:rowOff>9525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15</xdr:row>
          <xdr:rowOff>85725</xdr:rowOff>
        </xdr:from>
        <xdr:to>
          <xdr:col>5</xdr:col>
          <xdr:colOff>85725</xdr:colOff>
          <xdr:row>15</xdr:row>
          <xdr:rowOff>295275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男子に同じ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161925</xdr:colOff>
          <xdr:row>22</xdr:row>
          <xdr:rowOff>0</xdr:rowOff>
        </xdr:from>
        <xdr:to>
          <xdr:col>33</xdr:col>
          <xdr:colOff>0</xdr:colOff>
          <xdr:row>24</xdr:row>
          <xdr:rowOff>9525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メニューへ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10</xdr:row>
          <xdr:rowOff>47625</xdr:rowOff>
        </xdr:from>
        <xdr:to>
          <xdr:col>10</xdr:col>
          <xdr:colOff>161925</xdr:colOff>
          <xdr:row>10</xdr:row>
          <xdr:rowOff>304800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</xdr:row>
          <xdr:rowOff>38100</xdr:rowOff>
        </xdr:from>
        <xdr:to>
          <xdr:col>10</xdr:col>
          <xdr:colOff>171450</xdr:colOff>
          <xdr:row>13</xdr:row>
          <xdr:rowOff>295275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20</xdr:row>
          <xdr:rowOff>9525</xdr:rowOff>
        </xdr:from>
        <xdr:to>
          <xdr:col>7</xdr:col>
          <xdr:colOff>142875</xdr:colOff>
          <xdr:row>20</xdr:row>
          <xdr:rowOff>266700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20</xdr:row>
          <xdr:rowOff>19050</xdr:rowOff>
        </xdr:from>
        <xdr:to>
          <xdr:col>22</xdr:col>
          <xdr:colOff>161925</xdr:colOff>
          <xdr:row>20</xdr:row>
          <xdr:rowOff>276225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5</xdr:row>
      <xdr:rowOff>95251</xdr:rowOff>
    </xdr:from>
    <xdr:to>
      <xdr:col>8</xdr:col>
      <xdr:colOff>323850</xdr:colOff>
      <xdr:row>7</xdr:row>
      <xdr:rowOff>104775</xdr:rowOff>
    </xdr:to>
    <xdr:sp macro="[0]!学校情報入力" textlink="">
      <xdr:nvSpPr>
        <xdr:cNvPr id="2" name="角丸四角形 1" title="学校基礎データ入力"/>
        <xdr:cNvSpPr/>
      </xdr:nvSpPr>
      <xdr:spPr>
        <a:xfrm>
          <a:off x="1466850" y="1552576"/>
          <a:ext cx="2362200" cy="3524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学校情報入力</a:t>
          </a:r>
        </a:p>
      </xdr:txBody>
    </xdr:sp>
    <xdr:clientData fPrintsWithSheet="0"/>
  </xdr:twoCellAnchor>
  <xdr:twoCellAnchor>
    <xdr:from>
      <xdr:col>3</xdr:col>
      <xdr:colOff>152400</xdr:colOff>
      <xdr:row>9</xdr:row>
      <xdr:rowOff>38100</xdr:rowOff>
    </xdr:from>
    <xdr:to>
      <xdr:col>5</xdr:col>
      <xdr:colOff>419100</xdr:colOff>
      <xdr:row>11</xdr:row>
      <xdr:rowOff>38099</xdr:rowOff>
    </xdr:to>
    <xdr:sp macro="[0]!男子入力" textlink="">
      <xdr:nvSpPr>
        <xdr:cNvPr id="3" name="角丸四角形 2"/>
        <xdr:cNvSpPr/>
      </xdr:nvSpPr>
      <xdr:spPr>
        <a:xfrm>
          <a:off x="1466850" y="2181225"/>
          <a:ext cx="1143000" cy="3428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男データ入力</a:t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8</xdr:col>
      <xdr:colOff>333375</xdr:colOff>
      <xdr:row>14</xdr:row>
      <xdr:rowOff>123825</xdr:rowOff>
    </xdr:to>
    <xdr:sp macro="[0]!印刷.印刷" textlink="">
      <xdr:nvSpPr>
        <xdr:cNvPr id="4" name="角丸四角形 3"/>
        <xdr:cNvSpPr/>
      </xdr:nvSpPr>
      <xdr:spPr>
        <a:xfrm>
          <a:off x="1476375" y="2743200"/>
          <a:ext cx="2362200" cy="3143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印刷</a:t>
          </a:r>
        </a:p>
      </xdr:txBody>
    </xdr:sp>
    <xdr:clientData/>
  </xdr:twoCellAnchor>
  <xdr:twoCellAnchor>
    <xdr:from>
      <xdr:col>3</xdr:col>
      <xdr:colOff>161925</xdr:colOff>
      <xdr:row>16</xdr:row>
      <xdr:rowOff>95250</xdr:rowOff>
    </xdr:from>
    <xdr:to>
      <xdr:col>8</xdr:col>
      <xdr:colOff>333375</xdr:colOff>
      <xdr:row>18</xdr:row>
      <xdr:rowOff>66675</xdr:rowOff>
    </xdr:to>
    <xdr:sp macro="[0]!ファイル送信" textlink="">
      <xdr:nvSpPr>
        <xdr:cNvPr id="5" name="角丸四角形 4"/>
        <xdr:cNvSpPr/>
      </xdr:nvSpPr>
      <xdr:spPr>
        <a:xfrm>
          <a:off x="1476375" y="3371850"/>
          <a:ext cx="2362200" cy="3143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データ作成・送信</a:t>
          </a:r>
        </a:p>
      </xdr:txBody>
    </xdr:sp>
    <xdr:clientData/>
  </xdr:twoCellAnchor>
  <xdr:twoCellAnchor>
    <xdr:from>
      <xdr:col>4</xdr:col>
      <xdr:colOff>200025</xdr:colOff>
      <xdr:row>7</xdr:row>
      <xdr:rowOff>161925</xdr:rowOff>
    </xdr:from>
    <xdr:to>
      <xdr:col>4</xdr:col>
      <xdr:colOff>352425</xdr:colOff>
      <xdr:row>8</xdr:row>
      <xdr:rowOff>161925</xdr:rowOff>
    </xdr:to>
    <xdr:sp macro="" textlink="">
      <xdr:nvSpPr>
        <xdr:cNvPr id="6" name="下矢印 5"/>
        <xdr:cNvSpPr/>
      </xdr:nvSpPr>
      <xdr:spPr>
        <a:xfrm>
          <a:off x="1952625" y="1962150"/>
          <a:ext cx="152400" cy="171450"/>
        </a:xfrm>
        <a:prstGeom prst="downArrow">
          <a:avLst/>
        </a:prstGeom>
        <a:solidFill>
          <a:srgbClr val="FFC00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381000</xdr:colOff>
      <xdr:row>11</xdr:row>
      <xdr:rowOff>104775</xdr:rowOff>
    </xdr:from>
    <xdr:to>
      <xdr:col>6</xdr:col>
      <xdr:colOff>95250</xdr:colOff>
      <xdr:row>12</xdr:row>
      <xdr:rowOff>104775</xdr:rowOff>
    </xdr:to>
    <xdr:sp macro="" textlink="">
      <xdr:nvSpPr>
        <xdr:cNvPr id="7" name="下矢印 6"/>
        <xdr:cNvSpPr/>
      </xdr:nvSpPr>
      <xdr:spPr>
        <a:xfrm>
          <a:off x="2571750" y="2524125"/>
          <a:ext cx="152400" cy="171450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381000</xdr:colOff>
      <xdr:row>15</xdr:row>
      <xdr:rowOff>47625</xdr:rowOff>
    </xdr:from>
    <xdr:to>
      <xdr:col>6</xdr:col>
      <xdr:colOff>95250</xdr:colOff>
      <xdr:row>16</xdr:row>
      <xdr:rowOff>47625</xdr:rowOff>
    </xdr:to>
    <xdr:sp macro="" textlink="">
      <xdr:nvSpPr>
        <xdr:cNvPr id="8" name="下矢印 7"/>
        <xdr:cNvSpPr/>
      </xdr:nvSpPr>
      <xdr:spPr>
        <a:xfrm>
          <a:off x="2571750" y="3152775"/>
          <a:ext cx="152400" cy="171450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381000</xdr:colOff>
      <xdr:row>18</xdr:row>
      <xdr:rowOff>123825</xdr:rowOff>
    </xdr:from>
    <xdr:to>
      <xdr:col>6</xdr:col>
      <xdr:colOff>95250</xdr:colOff>
      <xdr:row>19</xdr:row>
      <xdr:rowOff>123825</xdr:rowOff>
    </xdr:to>
    <xdr:sp macro="" textlink="">
      <xdr:nvSpPr>
        <xdr:cNvPr id="9" name="下矢印 8"/>
        <xdr:cNvSpPr/>
      </xdr:nvSpPr>
      <xdr:spPr>
        <a:xfrm>
          <a:off x="2571750" y="3810000"/>
          <a:ext cx="152400" cy="171450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161925</xdr:colOff>
      <xdr:row>20</xdr:row>
      <xdr:rowOff>47625</xdr:rowOff>
    </xdr:from>
    <xdr:to>
      <xdr:col>8</xdr:col>
      <xdr:colOff>333375</xdr:colOff>
      <xdr:row>22</xdr:row>
      <xdr:rowOff>19050</xdr:rowOff>
    </xdr:to>
    <xdr:sp macro="[0]!終了" textlink="">
      <xdr:nvSpPr>
        <xdr:cNvPr id="10" name="角丸四角形 9"/>
        <xdr:cNvSpPr/>
      </xdr:nvSpPr>
      <xdr:spPr>
        <a:xfrm>
          <a:off x="1476375" y="4076700"/>
          <a:ext cx="2362200" cy="3143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終了</a:t>
          </a:r>
        </a:p>
      </xdr:txBody>
    </xdr:sp>
    <xdr:clientData/>
  </xdr:twoCellAnchor>
  <xdr:twoCellAnchor>
    <xdr:from>
      <xdr:col>6</xdr:col>
      <xdr:colOff>47625</xdr:colOff>
      <xdr:row>9</xdr:row>
      <xdr:rowOff>38100</xdr:rowOff>
    </xdr:from>
    <xdr:to>
      <xdr:col>8</xdr:col>
      <xdr:colOff>314325</xdr:colOff>
      <xdr:row>11</xdr:row>
      <xdr:rowOff>38099</xdr:rowOff>
    </xdr:to>
    <xdr:sp macro="[0]!女子入力" textlink="">
      <xdr:nvSpPr>
        <xdr:cNvPr id="11" name="角丸四角形 10"/>
        <xdr:cNvSpPr/>
      </xdr:nvSpPr>
      <xdr:spPr>
        <a:xfrm>
          <a:off x="2676525" y="2181225"/>
          <a:ext cx="1143000" cy="3428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女データ入力</a:t>
          </a:r>
        </a:p>
      </xdr:txBody>
    </xdr:sp>
    <xdr:clientData/>
  </xdr:twoCellAnchor>
  <xdr:twoCellAnchor>
    <xdr:from>
      <xdr:col>7</xdr:col>
      <xdr:colOff>95250</xdr:colOff>
      <xdr:row>7</xdr:row>
      <xdr:rowOff>161925</xdr:rowOff>
    </xdr:from>
    <xdr:to>
      <xdr:col>7</xdr:col>
      <xdr:colOff>247650</xdr:colOff>
      <xdr:row>8</xdr:row>
      <xdr:rowOff>161925</xdr:rowOff>
    </xdr:to>
    <xdr:sp macro="" textlink="">
      <xdr:nvSpPr>
        <xdr:cNvPr id="13" name="下矢印 12"/>
        <xdr:cNvSpPr/>
      </xdr:nvSpPr>
      <xdr:spPr>
        <a:xfrm>
          <a:off x="3162300" y="1962150"/>
          <a:ext cx="152400" cy="171450"/>
        </a:xfrm>
        <a:prstGeom prst="downArrow">
          <a:avLst/>
        </a:prstGeom>
        <a:solidFill>
          <a:srgbClr val="FFC000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yuu@haa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AF17"/>
  <sheetViews>
    <sheetView windowProtection="1" showGridLines="0" showRowColHeaders="0" zoomScaleNormal="100" workbookViewId="0">
      <selection activeCell="L6" sqref="L6:N6"/>
    </sheetView>
  </sheetViews>
  <sheetFormatPr defaultColWidth="2.5" defaultRowHeight="13.5"/>
  <cols>
    <col min="1" max="1" width="3" style="1" customWidth="1"/>
    <col min="2" max="6" width="2.625" style="1" customWidth="1"/>
    <col min="7" max="20" width="2.5" style="1"/>
    <col min="21" max="22" width="1.25" style="1" customWidth="1"/>
    <col min="23" max="16384" width="2.5" style="1"/>
  </cols>
  <sheetData>
    <row r="1" spans="2:32" ht="16.5" customHeight="1"/>
    <row r="2" spans="2:32" ht="11.25" customHeigh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2:32" ht="18.75" customHeight="1">
      <c r="B3" s="87" t="s">
        <v>85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2:32" ht="8.25" customHeight="1">
      <c r="B4" s="89"/>
      <c r="C4" s="89"/>
      <c r="D4" s="89"/>
      <c r="E4" s="89"/>
      <c r="F4" s="89"/>
    </row>
    <row r="5" spans="2:32" ht="27" customHeight="1">
      <c r="B5" s="90"/>
      <c r="C5" s="90"/>
      <c r="D5" s="90"/>
      <c r="E5" s="90"/>
      <c r="F5" s="90"/>
      <c r="G5" s="91" t="s">
        <v>7</v>
      </c>
      <c r="H5" s="92"/>
      <c r="I5" s="92"/>
      <c r="J5" s="92"/>
      <c r="K5" s="92"/>
      <c r="L5" s="92" t="s">
        <v>50</v>
      </c>
      <c r="M5" s="92"/>
      <c r="N5" s="93"/>
      <c r="O5" s="8"/>
      <c r="P5" s="92" t="s">
        <v>51</v>
      </c>
      <c r="Q5" s="92"/>
      <c r="R5" s="92"/>
      <c r="S5" s="92"/>
      <c r="T5" s="92"/>
      <c r="U5" s="9"/>
      <c r="V5" s="10"/>
      <c r="W5" s="92" t="s">
        <v>52</v>
      </c>
      <c r="X5" s="92"/>
      <c r="Y5" s="92"/>
      <c r="Z5" s="92"/>
      <c r="AA5" s="92"/>
      <c r="AB5" s="11"/>
      <c r="AC5" s="94" t="s">
        <v>26</v>
      </c>
      <c r="AD5" s="94"/>
      <c r="AE5" s="94"/>
      <c r="AF5" s="94"/>
    </row>
    <row r="6" spans="2:32" ht="27" customHeight="1">
      <c r="B6" s="79" t="s">
        <v>28</v>
      </c>
      <c r="C6" s="79"/>
      <c r="D6" s="79"/>
      <c r="E6" s="79"/>
      <c r="F6" s="79"/>
      <c r="G6" s="80" t="str">
        <f>IF(基礎データ入力!AE6="","",基礎データ入力!AE6)</f>
        <v/>
      </c>
      <c r="H6" s="81"/>
      <c r="I6" s="81"/>
      <c r="J6" s="81"/>
      <c r="K6" s="81"/>
      <c r="L6" s="82"/>
      <c r="M6" s="83"/>
      <c r="N6" s="84"/>
      <c r="O6" s="2"/>
      <c r="P6" s="85"/>
      <c r="Q6" s="86"/>
      <c r="R6" s="86"/>
      <c r="S6" s="86"/>
      <c r="T6" s="86"/>
      <c r="U6" s="3"/>
      <c r="V6" s="4"/>
      <c r="W6" s="85"/>
      <c r="X6" s="86"/>
      <c r="Y6" s="86"/>
      <c r="Z6" s="86"/>
      <c r="AA6" s="86"/>
      <c r="AB6" s="5"/>
      <c r="AC6" s="88"/>
      <c r="AD6" s="88"/>
      <c r="AE6" s="88"/>
      <c r="AF6" s="88"/>
    </row>
    <row r="7" spans="2:32" ht="27" customHeight="1">
      <c r="B7" s="79" t="s">
        <v>29</v>
      </c>
      <c r="C7" s="79"/>
      <c r="D7" s="79"/>
      <c r="E7" s="79"/>
      <c r="F7" s="79"/>
      <c r="G7" s="95" t="str">
        <f t="shared" ref="G7:G14" si="0">$G$6</f>
        <v/>
      </c>
      <c r="H7" s="96"/>
      <c r="I7" s="96"/>
      <c r="J7" s="96"/>
      <c r="K7" s="96"/>
      <c r="L7" s="82"/>
      <c r="M7" s="83"/>
      <c r="N7" s="84"/>
      <c r="O7" s="2"/>
      <c r="P7" s="85"/>
      <c r="Q7" s="86"/>
      <c r="R7" s="86"/>
      <c r="S7" s="86"/>
      <c r="T7" s="86"/>
      <c r="U7" s="3"/>
      <c r="V7" s="4"/>
      <c r="W7" s="85"/>
      <c r="X7" s="86"/>
      <c r="Y7" s="86"/>
      <c r="Z7" s="86"/>
      <c r="AA7" s="86"/>
      <c r="AB7" s="5"/>
      <c r="AC7" s="88"/>
      <c r="AD7" s="88"/>
      <c r="AE7" s="88"/>
      <c r="AF7" s="88"/>
    </row>
    <row r="8" spans="2:32" ht="27" customHeight="1">
      <c r="B8" s="79" t="s">
        <v>30</v>
      </c>
      <c r="C8" s="79"/>
      <c r="D8" s="79"/>
      <c r="E8" s="79"/>
      <c r="F8" s="79"/>
      <c r="G8" s="95" t="str">
        <f t="shared" si="0"/>
        <v/>
      </c>
      <c r="H8" s="96"/>
      <c r="I8" s="96"/>
      <c r="J8" s="96"/>
      <c r="K8" s="96"/>
      <c r="L8" s="82"/>
      <c r="M8" s="83"/>
      <c r="N8" s="84"/>
      <c r="O8" s="2"/>
      <c r="P8" s="85"/>
      <c r="Q8" s="86"/>
      <c r="R8" s="86"/>
      <c r="S8" s="86"/>
      <c r="T8" s="86"/>
      <c r="U8" s="3"/>
      <c r="V8" s="4"/>
      <c r="W8" s="85"/>
      <c r="X8" s="86"/>
      <c r="Y8" s="86"/>
      <c r="Z8" s="86"/>
      <c r="AA8" s="86"/>
      <c r="AB8" s="5"/>
      <c r="AC8" s="88"/>
      <c r="AD8" s="88"/>
      <c r="AE8" s="88"/>
      <c r="AF8" s="88"/>
    </row>
    <row r="9" spans="2:32" ht="27" customHeight="1">
      <c r="B9" s="79" t="s">
        <v>31</v>
      </c>
      <c r="C9" s="79"/>
      <c r="D9" s="79"/>
      <c r="E9" s="79"/>
      <c r="F9" s="79"/>
      <c r="G9" s="95" t="str">
        <f t="shared" si="0"/>
        <v/>
      </c>
      <c r="H9" s="96"/>
      <c r="I9" s="96"/>
      <c r="J9" s="96"/>
      <c r="K9" s="96"/>
      <c r="L9" s="82"/>
      <c r="M9" s="83"/>
      <c r="N9" s="84"/>
      <c r="O9" s="2"/>
      <c r="P9" s="85"/>
      <c r="Q9" s="86"/>
      <c r="R9" s="86"/>
      <c r="S9" s="86"/>
      <c r="T9" s="86"/>
      <c r="U9" s="3"/>
      <c r="V9" s="4"/>
      <c r="W9" s="85"/>
      <c r="X9" s="86"/>
      <c r="Y9" s="86"/>
      <c r="Z9" s="86"/>
      <c r="AA9" s="86"/>
      <c r="AB9" s="5"/>
      <c r="AC9" s="88"/>
      <c r="AD9" s="88"/>
      <c r="AE9" s="88"/>
      <c r="AF9" s="88"/>
    </row>
    <row r="10" spans="2:32" ht="27" customHeight="1">
      <c r="B10" s="79" t="s">
        <v>32</v>
      </c>
      <c r="C10" s="79"/>
      <c r="D10" s="79"/>
      <c r="E10" s="79"/>
      <c r="F10" s="79"/>
      <c r="G10" s="95" t="str">
        <f t="shared" si="0"/>
        <v/>
      </c>
      <c r="H10" s="96"/>
      <c r="I10" s="96"/>
      <c r="J10" s="96"/>
      <c r="K10" s="96"/>
      <c r="L10" s="82"/>
      <c r="M10" s="83"/>
      <c r="N10" s="84"/>
      <c r="O10" s="2"/>
      <c r="P10" s="85"/>
      <c r="Q10" s="86"/>
      <c r="R10" s="86"/>
      <c r="S10" s="86"/>
      <c r="T10" s="86"/>
      <c r="U10" s="3"/>
      <c r="V10" s="4"/>
      <c r="W10" s="85"/>
      <c r="X10" s="86"/>
      <c r="Y10" s="86"/>
      <c r="Z10" s="86"/>
      <c r="AA10" s="86"/>
      <c r="AB10" s="5"/>
      <c r="AC10" s="88"/>
      <c r="AD10" s="88"/>
      <c r="AE10" s="88"/>
      <c r="AF10" s="88"/>
    </row>
    <row r="11" spans="2:32" ht="27" customHeight="1">
      <c r="B11" s="79" t="s">
        <v>33</v>
      </c>
      <c r="C11" s="79"/>
      <c r="D11" s="79"/>
      <c r="E11" s="79"/>
      <c r="F11" s="79"/>
      <c r="G11" s="95" t="str">
        <f t="shared" si="0"/>
        <v/>
      </c>
      <c r="H11" s="96"/>
      <c r="I11" s="96"/>
      <c r="J11" s="96"/>
      <c r="K11" s="96"/>
      <c r="L11" s="82"/>
      <c r="M11" s="83"/>
      <c r="N11" s="84"/>
      <c r="O11" s="2"/>
      <c r="P11" s="85"/>
      <c r="Q11" s="86"/>
      <c r="R11" s="86"/>
      <c r="S11" s="86"/>
      <c r="T11" s="86"/>
      <c r="U11" s="3"/>
      <c r="V11" s="4"/>
      <c r="W11" s="85"/>
      <c r="X11" s="86"/>
      <c r="Y11" s="86"/>
      <c r="Z11" s="86"/>
      <c r="AA11" s="86"/>
      <c r="AB11" s="5"/>
      <c r="AC11" s="88"/>
      <c r="AD11" s="88"/>
      <c r="AE11" s="88"/>
      <c r="AF11" s="88"/>
    </row>
    <row r="12" spans="2:32" ht="27" customHeight="1">
      <c r="B12" s="79" t="s">
        <v>34</v>
      </c>
      <c r="C12" s="79"/>
      <c r="D12" s="79"/>
      <c r="E12" s="79"/>
      <c r="F12" s="79"/>
      <c r="G12" s="97" t="str">
        <f t="shared" si="0"/>
        <v/>
      </c>
      <c r="H12" s="98"/>
      <c r="I12" s="98"/>
      <c r="J12" s="98"/>
      <c r="K12" s="99"/>
      <c r="L12" s="83"/>
      <c r="M12" s="83"/>
      <c r="N12" s="84"/>
      <c r="O12" s="2"/>
      <c r="P12" s="85"/>
      <c r="Q12" s="86"/>
      <c r="R12" s="86"/>
      <c r="S12" s="86"/>
      <c r="T12" s="86"/>
      <c r="U12" s="3"/>
      <c r="V12" s="4"/>
      <c r="W12" s="85"/>
      <c r="X12" s="86"/>
      <c r="Y12" s="86"/>
      <c r="Z12" s="86"/>
      <c r="AA12" s="86"/>
      <c r="AB12" s="5"/>
      <c r="AC12" s="88"/>
      <c r="AD12" s="88"/>
      <c r="AE12" s="88"/>
      <c r="AF12" s="88"/>
    </row>
    <row r="13" spans="2:32" ht="27" customHeight="1">
      <c r="B13" s="79" t="s">
        <v>34</v>
      </c>
      <c r="C13" s="79"/>
      <c r="D13" s="79"/>
      <c r="E13" s="79"/>
      <c r="F13" s="79"/>
      <c r="G13" s="97" t="str">
        <f t="shared" si="0"/>
        <v/>
      </c>
      <c r="H13" s="98"/>
      <c r="I13" s="98"/>
      <c r="J13" s="98"/>
      <c r="K13" s="99"/>
      <c r="L13" s="83"/>
      <c r="M13" s="83"/>
      <c r="N13" s="84"/>
      <c r="O13" s="2"/>
      <c r="P13" s="85"/>
      <c r="Q13" s="86"/>
      <c r="R13" s="86"/>
      <c r="S13" s="86"/>
      <c r="T13" s="86"/>
      <c r="U13" s="3"/>
      <c r="V13" s="4"/>
      <c r="W13" s="85"/>
      <c r="X13" s="86"/>
      <c r="Y13" s="86"/>
      <c r="Z13" s="86"/>
      <c r="AA13" s="86"/>
      <c r="AB13" s="5"/>
      <c r="AC13" s="88"/>
      <c r="AD13" s="88"/>
      <c r="AE13" s="88"/>
      <c r="AF13" s="88"/>
    </row>
    <row r="14" spans="2:32" ht="27" customHeight="1">
      <c r="B14" s="79" t="s">
        <v>34</v>
      </c>
      <c r="C14" s="79"/>
      <c r="D14" s="79"/>
      <c r="E14" s="79"/>
      <c r="F14" s="79"/>
      <c r="G14" s="97" t="str">
        <f t="shared" si="0"/>
        <v/>
      </c>
      <c r="H14" s="98"/>
      <c r="I14" s="98"/>
      <c r="J14" s="98"/>
      <c r="K14" s="99"/>
      <c r="L14" s="83"/>
      <c r="M14" s="83"/>
      <c r="N14" s="84"/>
      <c r="O14" s="2"/>
      <c r="P14" s="85"/>
      <c r="Q14" s="86"/>
      <c r="R14" s="86"/>
      <c r="S14" s="86"/>
      <c r="T14" s="86"/>
      <c r="U14" s="3"/>
      <c r="V14" s="4"/>
      <c r="W14" s="85"/>
      <c r="X14" s="86"/>
      <c r="Y14" s="86"/>
      <c r="Z14" s="86"/>
      <c r="AA14" s="86"/>
      <c r="AB14" s="5"/>
      <c r="AC14" s="88"/>
      <c r="AD14" s="88"/>
      <c r="AE14" s="88"/>
      <c r="AF14" s="88"/>
    </row>
    <row r="15" spans="2:32" ht="14.25" thickBot="1"/>
    <row r="16" spans="2:32" ht="21.75" customHeight="1">
      <c r="B16" s="12"/>
      <c r="C16" s="13" t="s">
        <v>125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</row>
    <row r="17" spans="2:32" ht="21.75" customHeight="1" thickBot="1">
      <c r="B17" s="15"/>
      <c r="C17" s="16" t="s">
        <v>126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</row>
  </sheetData>
  <sheetProtection selectLockedCells="1"/>
  <mergeCells count="63">
    <mergeCell ref="AC14:AF14"/>
    <mergeCell ref="B13:F13"/>
    <mergeCell ref="G13:K13"/>
    <mergeCell ref="L13:N13"/>
    <mergeCell ref="P13:T13"/>
    <mergeCell ref="W13:AA13"/>
    <mergeCell ref="AC13:AF13"/>
    <mergeCell ref="B14:F14"/>
    <mergeCell ref="G14:K14"/>
    <mergeCell ref="L14:N14"/>
    <mergeCell ref="P14:T14"/>
    <mergeCell ref="W14:AA14"/>
    <mergeCell ref="P9:T9"/>
    <mergeCell ref="W9:AA9"/>
    <mergeCell ref="AC12:AF12"/>
    <mergeCell ref="B11:F11"/>
    <mergeCell ref="G11:K11"/>
    <mergeCell ref="L11:N11"/>
    <mergeCell ref="P11:T11"/>
    <mergeCell ref="W11:AA11"/>
    <mergeCell ref="AC11:AF11"/>
    <mergeCell ref="B12:F12"/>
    <mergeCell ref="G12:K12"/>
    <mergeCell ref="L12:N12"/>
    <mergeCell ref="P12:T12"/>
    <mergeCell ref="W12:AA12"/>
    <mergeCell ref="B8:F8"/>
    <mergeCell ref="AC9:AF9"/>
    <mergeCell ref="B10:F10"/>
    <mergeCell ref="G10:K10"/>
    <mergeCell ref="L10:N10"/>
    <mergeCell ref="P10:T10"/>
    <mergeCell ref="W10:AA10"/>
    <mergeCell ref="G8:K8"/>
    <mergeCell ref="L8:N8"/>
    <mergeCell ref="P8:T8"/>
    <mergeCell ref="W8:AA8"/>
    <mergeCell ref="AC8:AF8"/>
    <mergeCell ref="AC10:AF10"/>
    <mergeCell ref="B9:F9"/>
    <mergeCell ref="G9:K9"/>
    <mergeCell ref="L9:N9"/>
    <mergeCell ref="B7:F7"/>
    <mergeCell ref="G7:K7"/>
    <mergeCell ref="L7:N7"/>
    <mergeCell ref="P7:T7"/>
    <mergeCell ref="W7:AA7"/>
    <mergeCell ref="AC7:AF7"/>
    <mergeCell ref="L5:N5"/>
    <mergeCell ref="P5:T5"/>
    <mergeCell ref="W5:AA5"/>
    <mergeCell ref="AC5:AF5"/>
    <mergeCell ref="W6:AA6"/>
    <mergeCell ref="B6:F6"/>
    <mergeCell ref="G6:K6"/>
    <mergeCell ref="L6:N6"/>
    <mergeCell ref="P6:T6"/>
    <mergeCell ref="B2:AF2"/>
    <mergeCell ref="B3:AF3"/>
    <mergeCell ref="AC6:AF6"/>
    <mergeCell ref="B4:F4"/>
    <mergeCell ref="B5:F5"/>
    <mergeCell ref="G5:K5"/>
  </mergeCells>
  <phoneticPr fontId="21"/>
  <conditionalFormatting sqref="L7:N10">
    <cfRule type="expression" dxfId="21" priority="5" stopIfTrue="1">
      <formula>ISBLANK(L7)</formula>
    </cfRule>
  </conditionalFormatting>
  <conditionalFormatting sqref="G12:K14">
    <cfRule type="expression" dxfId="20" priority="6" stopIfTrue="1">
      <formula>AND(ISBLANK(L12),ISBLANK(P12))</formula>
    </cfRule>
  </conditionalFormatting>
  <conditionalFormatting sqref="G6:N6">
    <cfRule type="expression" dxfId="19" priority="7" stopIfTrue="1">
      <formula>ISBLANK(G6)</formula>
    </cfRule>
  </conditionalFormatting>
  <conditionalFormatting sqref="P6:T13 W6:AA14 AC6:AF14">
    <cfRule type="expression" dxfId="18" priority="4" stopIfTrue="1">
      <formula>AND(ISBLANK($L6)=FALSE,ISBLANK(P6))</formula>
    </cfRule>
  </conditionalFormatting>
  <conditionalFormatting sqref="P14:T14">
    <cfRule type="expression" dxfId="17" priority="3" stopIfTrue="1">
      <formula>AND(ISBLANK($L14)=FALSE,ISBLANK(P14))</formula>
    </cfRule>
  </conditionalFormatting>
  <conditionalFormatting sqref="L11:N11">
    <cfRule type="expression" dxfId="16" priority="2" stopIfTrue="1">
      <formula>ISBLANK(L11)</formula>
    </cfRule>
  </conditionalFormatting>
  <dataValidations count="2">
    <dataValidation type="whole" imeMode="disabled" allowBlank="1" showInputMessage="1" showErrorMessage="1" sqref="L6:N14">
      <formula1>0</formula1>
      <formula2>99</formula2>
    </dataValidation>
    <dataValidation type="whole" allowBlank="1" showInputMessage="1" showErrorMessage="1" sqref="AC6:AF14">
      <formula1>1</formula1>
      <formula2>3</formula2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メニューへ">
                <anchor moveWithCells="1" sizeWithCells="1">
                  <from>
                    <xdr:col>23</xdr:col>
                    <xdr:colOff>152400</xdr:colOff>
                    <xdr:row>1</xdr:row>
                    <xdr:rowOff>57150</xdr:rowOff>
                  </from>
                  <to>
                    <xdr:col>31</xdr:col>
                    <xdr:colOff>180975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B1:AF17"/>
  <sheetViews>
    <sheetView windowProtection="1" showGridLines="0" showRowColHeaders="0" zoomScaleNormal="100" workbookViewId="0">
      <selection activeCell="L6" sqref="L6:N6"/>
    </sheetView>
  </sheetViews>
  <sheetFormatPr defaultColWidth="2.5" defaultRowHeight="13.5"/>
  <cols>
    <col min="1" max="1" width="3.75" style="1" customWidth="1"/>
    <col min="2" max="6" width="2.625" style="1" customWidth="1"/>
    <col min="7" max="20" width="2.5" style="1"/>
    <col min="21" max="22" width="1.25" style="1" customWidth="1"/>
    <col min="23" max="16384" width="2.5" style="1"/>
  </cols>
  <sheetData>
    <row r="1" spans="2:32" ht="18" customHeight="1"/>
    <row r="2" spans="2:32" ht="11.25" customHeigh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2:32" ht="18.75" customHeight="1">
      <c r="B3" s="87" t="s">
        <v>86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2:32" ht="8.25" customHeight="1">
      <c r="B4" s="89"/>
      <c r="C4" s="89"/>
      <c r="D4" s="89"/>
      <c r="E4" s="89"/>
      <c r="F4" s="89"/>
    </row>
    <row r="5" spans="2:32" ht="27" customHeight="1">
      <c r="B5" s="90"/>
      <c r="C5" s="90"/>
      <c r="D5" s="90"/>
      <c r="E5" s="90"/>
      <c r="F5" s="90"/>
      <c r="G5" s="91" t="s">
        <v>7</v>
      </c>
      <c r="H5" s="92"/>
      <c r="I5" s="92"/>
      <c r="J5" s="92"/>
      <c r="K5" s="92"/>
      <c r="L5" s="92" t="s">
        <v>50</v>
      </c>
      <c r="M5" s="92"/>
      <c r="N5" s="93"/>
      <c r="O5" s="8"/>
      <c r="P5" s="92" t="s">
        <v>51</v>
      </c>
      <c r="Q5" s="92"/>
      <c r="R5" s="92"/>
      <c r="S5" s="92"/>
      <c r="T5" s="92"/>
      <c r="U5" s="9"/>
      <c r="V5" s="10"/>
      <c r="W5" s="92" t="s">
        <v>52</v>
      </c>
      <c r="X5" s="92"/>
      <c r="Y5" s="92"/>
      <c r="Z5" s="92"/>
      <c r="AA5" s="92"/>
      <c r="AB5" s="11"/>
      <c r="AC5" s="94" t="s">
        <v>26</v>
      </c>
      <c r="AD5" s="94"/>
      <c r="AE5" s="94"/>
      <c r="AF5" s="94"/>
    </row>
    <row r="6" spans="2:32" ht="27" customHeight="1">
      <c r="B6" s="79" t="s">
        <v>28</v>
      </c>
      <c r="C6" s="79"/>
      <c r="D6" s="79"/>
      <c r="E6" s="79"/>
      <c r="F6" s="79"/>
      <c r="G6" s="80" t="str">
        <f>IF(基礎データ入力!AE6="","",基礎データ入力!AE6)</f>
        <v/>
      </c>
      <c r="H6" s="81"/>
      <c r="I6" s="81"/>
      <c r="J6" s="81"/>
      <c r="K6" s="81"/>
      <c r="L6" s="82"/>
      <c r="M6" s="83"/>
      <c r="N6" s="84"/>
      <c r="O6" s="2"/>
      <c r="P6" s="85"/>
      <c r="Q6" s="86"/>
      <c r="R6" s="86"/>
      <c r="S6" s="86"/>
      <c r="T6" s="86"/>
      <c r="U6" s="3"/>
      <c r="V6" s="4"/>
      <c r="W6" s="85"/>
      <c r="X6" s="86"/>
      <c r="Y6" s="86"/>
      <c r="Z6" s="86"/>
      <c r="AA6" s="86"/>
      <c r="AB6" s="5"/>
      <c r="AC6" s="88"/>
      <c r="AD6" s="88"/>
      <c r="AE6" s="88"/>
      <c r="AF6" s="88"/>
    </row>
    <row r="7" spans="2:32" ht="27" customHeight="1">
      <c r="B7" s="79" t="s">
        <v>29</v>
      </c>
      <c r="C7" s="79"/>
      <c r="D7" s="79"/>
      <c r="E7" s="79"/>
      <c r="F7" s="79"/>
      <c r="G7" s="95" t="str">
        <f t="shared" ref="G7:G13" si="0">$G$6</f>
        <v/>
      </c>
      <c r="H7" s="96"/>
      <c r="I7" s="96"/>
      <c r="J7" s="96"/>
      <c r="K7" s="96"/>
      <c r="L7" s="82"/>
      <c r="M7" s="83"/>
      <c r="N7" s="84"/>
      <c r="O7" s="2"/>
      <c r="P7" s="85"/>
      <c r="Q7" s="86"/>
      <c r="R7" s="86"/>
      <c r="S7" s="86"/>
      <c r="T7" s="86"/>
      <c r="U7" s="3"/>
      <c r="V7" s="4"/>
      <c r="W7" s="85"/>
      <c r="X7" s="86"/>
      <c r="Y7" s="86"/>
      <c r="Z7" s="86"/>
      <c r="AA7" s="86"/>
      <c r="AB7" s="5"/>
      <c r="AC7" s="88"/>
      <c r="AD7" s="88"/>
      <c r="AE7" s="88"/>
      <c r="AF7" s="88"/>
    </row>
    <row r="8" spans="2:32" ht="27" customHeight="1">
      <c r="B8" s="79" t="s">
        <v>30</v>
      </c>
      <c r="C8" s="79"/>
      <c r="D8" s="79"/>
      <c r="E8" s="79"/>
      <c r="F8" s="79"/>
      <c r="G8" s="95" t="str">
        <f t="shared" si="0"/>
        <v/>
      </c>
      <c r="H8" s="96"/>
      <c r="I8" s="96"/>
      <c r="J8" s="96"/>
      <c r="K8" s="96"/>
      <c r="L8" s="82"/>
      <c r="M8" s="83"/>
      <c r="N8" s="84"/>
      <c r="O8" s="2"/>
      <c r="P8" s="85"/>
      <c r="Q8" s="86"/>
      <c r="R8" s="86"/>
      <c r="S8" s="86"/>
      <c r="T8" s="86"/>
      <c r="U8" s="3"/>
      <c r="V8" s="4"/>
      <c r="W8" s="85"/>
      <c r="X8" s="86"/>
      <c r="Y8" s="86"/>
      <c r="Z8" s="86"/>
      <c r="AA8" s="86"/>
      <c r="AB8" s="5"/>
      <c r="AC8" s="88"/>
      <c r="AD8" s="88"/>
      <c r="AE8" s="88"/>
      <c r="AF8" s="88"/>
    </row>
    <row r="9" spans="2:32" ht="27" customHeight="1">
      <c r="B9" s="79" t="s">
        <v>31</v>
      </c>
      <c r="C9" s="79"/>
      <c r="D9" s="79"/>
      <c r="E9" s="79"/>
      <c r="F9" s="79"/>
      <c r="G9" s="95" t="str">
        <f t="shared" si="0"/>
        <v/>
      </c>
      <c r="H9" s="96"/>
      <c r="I9" s="96"/>
      <c r="J9" s="96"/>
      <c r="K9" s="96"/>
      <c r="L9" s="82"/>
      <c r="M9" s="83"/>
      <c r="N9" s="84"/>
      <c r="O9" s="2"/>
      <c r="P9" s="85"/>
      <c r="Q9" s="86"/>
      <c r="R9" s="86"/>
      <c r="S9" s="86"/>
      <c r="T9" s="86"/>
      <c r="U9" s="3"/>
      <c r="V9" s="4"/>
      <c r="W9" s="85"/>
      <c r="X9" s="86"/>
      <c r="Y9" s="86"/>
      <c r="Z9" s="86"/>
      <c r="AA9" s="86"/>
      <c r="AB9" s="5"/>
      <c r="AC9" s="88"/>
      <c r="AD9" s="88"/>
      <c r="AE9" s="88"/>
      <c r="AF9" s="88"/>
    </row>
    <row r="10" spans="2:32" ht="27" customHeight="1">
      <c r="B10" s="79" t="s">
        <v>32</v>
      </c>
      <c r="C10" s="79"/>
      <c r="D10" s="79"/>
      <c r="E10" s="79"/>
      <c r="F10" s="79"/>
      <c r="G10" s="95" t="str">
        <f t="shared" si="0"/>
        <v/>
      </c>
      <c r="H10" s="96"/>
      <c r="I10" s="96"/>
      <c r="J10" s="96"/>
      <c r="K10" s="96"/>
      <c r="L10" s="82"/>
      <c r="M10" s="83"/>
      <c r="N10" s="84"/>
      <c r="O10" s="2"/>
      <c r="P10" s="85"/>
      <c r="Q10" s="86"/>
      <c r="R10" s="86"/>
      <c r="S10" s="86"/>
      <c r="T10" s="86"/>
      <c r="U10" s="3"/>
      <c r="V10" s="4"/>
      <c r="W10" s="85"/>
      <c r="X10" s="86"/>
      <c r="Y10" s="86"/>
      <c r="Z10" s="86"/>
      <c r="AA10" s="86"/>
      <c r="AB10" s="5"/>
      <c r="AC10" s="88"/>
      <c r="AD10" s="88"/>
      <c r="AE10" s="88"/>
      <c r="AF10" s="88"/>
    </row>
    <row r="11" spans="2:32" ht="27" customHeight="1">
      <c r="B11" s="79" t="s">
        <v>34</v>
      </c>
      <c r="C11" s="79"/>
      <c r="D11" s="79"/>
      <c r="E11" s="79"/>
      <c r="F11" s="79"/>
      <c r="G11" s="97" t="str">
        <f t="shared" si="0"/>
        <v/>
      </c>
      <c r="H11" s="98"/>
      <c r="I11" s="98"/>
      <c r="J11" s="98"/>
      <c r="K11" s="99"/>
      <c r="L11" s="83"/>
      <c r="M11" s="83"/>
      <c r="N11" s="84"/>
      <c r="O11" s="2"/>
      <c r="P11" s="85"/>
      <c r="Q11" s="86"/>
      <c r="R11" s="86"/>
      <c r="S11" s="86"/>
      <c r="T11" s="86"/>
      <c r="U11" s="3"/>
      <c r="V11" s="4"/>
      <c r="W11" s="85"/>
      <c r="X11" s="86"/>
      <c r="Y11" s="86"/>
      <c r="Z11" s="86"/>
      <c r="AA11" s="86"/>
      <c r="AB11" s="5"/>
      <c r="AC11" s="88"/>
      <c r="AD11" s="88"/>
      <c r="AE11" s="88"/>
      <c r="AF11" s="88"/>
    </row>
    <row r="12" spans="2:32" ht="27" customHeight="1">
      <c r="B12" s="79" t="s">
        <v>34</v>
      </c>
      <c r="C12" s="79"/>
      <c r="D12" s="79"/>
      <c r="E12" s="79"/>
      <c r="F12" s="79"/>
      <c r="G12" s="97" t="str">
        <f t="shared" si="0"/>
        <v/>
      </c>
      <c r="H12" s="98"/>
      <c r="I12" s="98"/>
      <c r="J12" s="98"/>
      <c r="K12" s="99"/>
      <c r="L12" s="83"/>
      <c r="M12" s="83"/>
      <c r="N12" s="84"/>
      <c r="O12" s="2"/>
      <c r="P12" s="85"/>
      <c r="Q12" s="86"/>
      <c r="R12" s="86"/>
      <c r="S12" s="86"/>
      <c r="T12" s="86"/>
      <c r="U12" s="3"/>
      <c r="V12" s="4"/>
      <c r="W12" s="85"/>
      <c r="X12" s="86"/>
      <c r="Y12" s="86"/>
      <c r="Z12" s="86"/>
      <c r="AA12" s="86"/>
      <c r="AB12" s="5"/>
      <c r="AC12" s="88"/>
      <c r="AD12" s="88"/>
      <c r="AE12" s="88"/>
      <c r="AF12" s="88"/>
    </row>
    <row r="13" spans="2:32" ht="27" customHeight="1">
      <c r="B13" s="79" t="s">
        <v>34</v>
      </c>
      <c r="C13" s="79"/>
      <c r="D13" s="79"/>
      <c r="E13" s="79"/>
      <c r="F13" s="79"/>
      <c r="G13" s="97" t="str">
        <f t="shared" si="0"/>
        <v/>
      </c>
      <c r="H13" s="100"/>
      <c r="I13" s="100"/>
      <c r="J13" s="100"/>
      <c r="K13" s="101"/>
      <c r="L13" s="83"/>
      <c r="M13" s="83"/>
      <c r="N13" s="84"/>
      <c r="O13" s="2"/>
      <c r="P13" s="85"/>
      <c r="Q13" s="86"/>
      <c r="R13" s="86"/>
      <c r="S13" s="86"/>
      <c r="T13" s="86"/>
      <c r="U13" s="3"/>
      <c r="V13" s="4"/>
      <c r="W13" s="85"/>
      <c r="X13" s="86"/>
      <c r="Y13" s="86"/>
      <c r="Z13" s="86"/>
      <c r="AA13" s="86"/>
      <c r="AB13" s="5"/>
      <c r="AC13" s="88"/>
      <c r="AD13" s="88"/>
      <c r="AE13" s="88"/>
      <c r="AF13" s="88"/>
    </row>
    <row r="15" spans="2:32" ht="14.25" thickBot="1"/>
    <row r="16" spans="2:32" ht="21.75" customHeight="1">
      <c r="B16" s="12"/>
      <c r="C16" s="13" t="s">
        <v>125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</row>
    <row r="17" spans="2:32" ht="21.75" customHeight="1" thickBot="1">
      <c r="B17" s="15"/>
      <c r="C17" s="16" t="s">
        <v>126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</row>
  </sheetData>
  <sheetProtection selectLockedCells="1"/>
  <mergeCells count="57">
    <mergeCell ref="AC13:AF13"/>
    <mergeCell ref="B12:F12"/>
    <mergeCell ref="G12:K12"/>
    <mergeCell ref="L12:N12"/>
    <mergeCell ref="P12:T12"/>
    <mergeCell ref="W12:AA12"/>
    <mergeCell ref="AC12:AF12"/>
    <mergeCell ref="B13:F13"/>
    <mergeCell ref="G13:K13"/>
    <mergeCell ref="L13:N13"/>
    <mergeCell ref="P13:T13"/>
    <mergeCell ref="W13:AA13"/>
    <mergeCell ref="AC11:AF11"/>
    <mergeCell ref="B10:F10"/>
    <mergeCell ref="G10:K10"/>
    <mergeCell ref="L10:N10"/>
    <mergeCell ref="P10:T10"/>
    <mergeCell ref="W10:AA10"/>
    <mergeCell ref="AC10:AF10"/>
    <mergeCell ref="B11:F11"/>
    <mergeCell ref="G11:K11"/>
    <mergeCell ref="L11:N11"/>
    <mergeCell ref="P11:T11"/>
    <mergeCell ref="W11:AA11"/>
    <mergeCell ref="AC9:AF9"/>
    <mergeCell ref="B8:F8"/>
    <mergeCell ref="G8:K8"/>
    <mergeCell ref="L8:N8"/>
    <mergeCell ref="P8:T8"/>
    <mergeCell ref="W8:AA8"/>
    <mergeCell ref="P9:T9"/>
    <mergeCell ref="W9:AA9"/>
    <mergeCell ref="AC8:AF8"/>
    <mergeCell ref="B9:F9"/>
    <mergeCell ref="G9:K9"/>
    <mergeCell ref="L9:N9"/>
    <mergeCell ref="AC7:AF7"/>
    <mergeCell ref="B6:F6"/>
    <mergeCell ref="G6:K6"/>
    <mergeCell ref="L6:N6"/>
    <mergeCell ref="P6:T6"/>
    <mergeCell ref="AC6:AF6"/>
    <mergeCell ref="B7:F7"/>
    <mergeCell ref="G7:K7"/>
    <mergeCell ref="L7:N7"/>
    <mergeCell ref="P7:T7"/>
    <mergeCell ref="W7:AA7"/>
    <mergeCell ref="W6:AA6"/>
    <mergeCell ref="B2:AF2"/>
    <mergeCell ref="B3:AF3"/>
    <mergeCell ref="B4:F4"/>
    <mergeCell ref="B5:F5"/>
    <mergeCell ref="G5:K5"/>
    <mergeCell ref="L5:N5"/>
    <mergeCell ref="P5:T5"/>
    <mergeCell ref="W5:AA5"/>
    <mergeCell ref="AC5:AF5"/>
  </mergeCells>
  <phoneticPr fontId="21"/>
  <conditionalFormatting sqref="G11:K13">
    <cfRule type="expression" dxfId="15" priority="7" stopIfTrue="1">
      <formula>AND(ISBLANK(L11),ISBLANK(P11))</formula>
    </cfRule>
  </conditionalFormatting>
  <conditionalFormatting sqref="L7:N10">
    <cfRule type="expression" dxfId="14" priority="4" stopIfTrue="1">
      <formula>ISBLANK(L7)</formula>
    </cfRule>
  </conditionalFormatting>
  <conditionalFormatting sqref="G6:N6">
    <cfRule type="expression" dxfId="13" priority="6" stopIfTrue="1">
      <formula>ISBLANK(G6)</formula>
    </cfRule>
  </conditionalFormatting>
  <conditionalFormatting sqref="AC6:AF13">
    <cfRule type="expression" dxfId="12" priority="3" stopIfTrue="1">
      <formula>AND(OR(ISBLANK($P6)=FALSE,ISBLANK($L6)=FALSE),ISBLANK(AC6))</formula>
    </cfRule>
  </conditionalFormatting>
  <conditionalFormatting sqref="P6:T13 W6:AA13">
    <cfRule type="expression" dxfId="11" priority="1" stopIfTrue="1">
      <formula>AND(ISBLANK($L6)=FALSE,ISBLANK(P6))</formula>
    </cfRule>
  </conditionalFormatting>
  <dataValidations count="2">
    <dataValidation type="whole" allowBlank="1" showInputMessage="1" showErrorMessage="1" sqref="AC6:AF13">
      <formula1>1</formula1>
      <formula2>3</formula2>
    </dataValidation>
    <dataValidation type="whole" imeMode="disabled" allowBlank="1" showInputMessage="1" showErrorMessage="1" sqref="L6:N13">
      <formula1>0</formula1>
      <formula2>99</formula2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メニューへ">
                <anchor moveWithCells="1" sizeWithCells="1">
                  <from>
                    <xdr:col>23</xdr:col>
                    <xdr:colOff>161925</xdr:colOff>
                    <xdr:row>1</xdr:row>
                    <xdr:rowOff>57150</xdr:rowOff>
                  </from>
                  <to>
                    <xdr:col>32</xdr:col>
                    <xdr:colOff>0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I37"/>
  <sheetViews>
    <sheetView windowProtection="1" showGridLines="0" zoomScaleNormal="100" workbookViewId="0">
      <selection activeCell="W30" sqref="W30:AI30"/>
    </sheetView>
  </sheetViews>
  <sheetFormatPr defaultColWidth="2.5" defaultRowHeight="13.5"/>
  <cols>
    <col min="1" max="35" width="2.5" style="53" customWidth="1"/>
    <col min="36" max="16384" width="2.5" style="53"/>
  </cols>
  <sheetData>
    <row r="1" spans="1:35" ht="18.75" customHeight="1">
      <c r="A1" s="162" t="str">
        <f>TEXT(EDATE(開催日,-3),"ggge")&amp;"年度"</f>
        <v>平成28年度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</row>
    <row r="2" spans="1:35" ht="18.75" customHeight="1">
      <c r="A2" s="162" t="str">
        <f>"第"&amp;回数&amp;"回兵庫県中学校新人駅伝競走大会"</f>
        <v>第14回兵庫県中学校新人駅伝競走大会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</row>
    <row r="3" spans="1:35" ht="18.75" customHeight="1">
      <c r="A3" s="162" t="s">
        <v>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</row>
    <row r="5" spans="1:35" s="54" customFormat="1" ht="15" customHeight="1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</row>
    <row r="6" spans="1:35" ht="6.75" customHeight="1"/>
    <row r="7" spans="1:35" ht="31.5" customHeight="1">
      <c r="A7" s="136" t="s">
        <v>4</v>
      </c>
      <c r="B7" s="137"/>
      <c r="C7" s="137"/>
      <c r="D7" s="137"/>
      <c r="E7" s="138"/>
      <c r="F7" s="163" t="str">
        <f>IF(基礎データ入力!G6="","",基礎データ入力!G6)</f>
        <v/>
      </c>
      <c r="G7" s="164"/>
      <c r="H7" s="164"/>
      <c r="I7" s="164"/>
      <c r="J7" s="164"/>
      <c r="K7" s="164"/>
      <c r="L7" s="110" t="s">
        <v>5</v>
      </c>
      <c r="M7" s="110"/>
      <c r="N7" s="164" t="str">
        <f>IF(基礎データ入力!O6="","",基礎データ入力!O6)</f>
        <v/>
      </c>
      <c r="O7" s="164"/>
      <c r="P7" s="164"/>
      <c r="Q7" s="164"/>
      <c r="R7" s="164"/>
      <c r="S7" s="164"/>
      <c r="T7" s="164"/>
      <c r="U7" s="164"/>
      <c r="V7" s="185"/>
      <c r="W7" s="110" t="s">
        <v>6</v>
      </c>
      <c r="X7" s="185"/>
      <c r="Y7" s="185"/>
      <c r="Z7" s="106" t="s">
        <v>49</v>
      </c>
      <c r="AA7" s="185"/>
      <c r="AB7" s="185"/>
      <c r="AC7" s="196"/>
      <c r="AD7" s="168"/>
      <c r="AE7" s="169"/>
      <c r="AF7" s="169"/>
      <c r="AG7" s="169"/>
      <c r="AH7" s="169"/>
      <c r="AI7" s="170"/>
    </row>
    <row r="8" spans="1:35" ht="34.5" customHeight="1">
      <c r="A8" s="178" t="s">
        <v>8</v>
      </c>
      <c r="B8" s="179"/>
      <c r="C8" s="179"/>
      <c r="D8" s="179"/>
      <c r="E8" s="180"/>
      <c r="F8" s="181" t="str">
        <f>IF(男子監督="","",男子監督)</f>
        <v/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3"/>
    </row>
    <row r="9" spans="1:35" ht="24.75" customHeight="1">
      <c r="A9" s="136" t="s">
        <v>9</v>
      </c>
      <c r="B9" s="137"/>
      <c r="C9" s="137"/>
      <c r="D9" s="137"/>
      <c r="E9" s="138"/>
      <c r="F9" s="176" t="s">
        <v>10</v>
      </c>
      <c r="G9" s="177"/>
      <c r="H9" s="184" t="str">
        <f>IF(郵便番号="","",郵便番号)</f>
        <v/>
      </c>
      <c r="I9" s="184"/>
      <c r="J9" s="184"/>
      <c r="K9" s="184"/>
      <c r="L9" s="184"/>
      <c r="M9" s="184"/>
      <c r="N9" s="184"/>
      <c r="O9" s="184"/>
      <c r="P9" s="184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89"/>
    </row>
    <row r="10" spans="1:35" ht="24.75" customHeight="1">
      <c r="A10" s="173"/>
      <c r="B10" s="174"/>
      <c r="C10" s="174"/>
      <c r="D10" s="174"/>
      <c r="E10" s="175"/>
      <c r="F10" s="190" t="str">
        <f>IF(学校住所="","",学校住所)</f>
        <v/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</row>
    <row r="11" spans="1:35" ht="24.75" customHeight="1">
      <c r="A11" s="139"/>
      <c r="B11" s="140"/>
      <c r="C11" s="140"/>
      <c r="D11" s="140"/>
      <c r="E11" s="141"/>
      <c r="F11" s="193" t="s">
        <v>11</v>
      </c>
      <c r="G11" s="194"/>
      <c r="H11" s="195"/>
      <c r="I11" s="55" t="s">
        <v>12</v>
      </c>
      <c r="J11" s="142" t="str">
        <f>IF(学校電話１="","",学校電話１)</f>
        <v/>
      </c>
      <c r="K11" s="142"/>
      <c r="L11" s="142"/>
      <c r="M11" s="56" t="s">
        <v>13</v>
      </c>
      <c r="N11" s="142" t="str">
        <f>IF(学校電話２="","",学校電話２)</f>
        <v/>
      </c>
      <c r="O11" s="142"/>
      <c r="P11" s="142"/>
      <c r="Q11" s="56" t="s">
        <v>14</v>
      </c>
      <c r="R11" s="142" t="str">
        <f>IF(学校電話３="","",学校電話３)</f>
        <v/>
      </c>
      <c r="S11" s="142"/>
      <c r="T11" s="142"/>
      <c r="U11" s="197" t="s">
        <v>15</v>
      </c>
      <c r="V11" s="198"/>
      <c r="W11" s="199"/>
      <c r="X11" s="55" t="s">
        <v>12</v>
      </c>
      <c r="Y11" s="142" t="str">
        <f>IF(学校FAX１="","",学校FAX１)</f>
        <v/>
      </c>
      <c r="Z11" s="142"/>
      <c r="AA11" s="142"/>
      <c r="AB11" s="56" t="s">
        <v>13</v>
      </c>
      <c r="AC11" s="142" t="str">
        <f>IF(学校FAX２="","",学校FAX２)</f>
        <v/>
      </c>
      <c r="AD11" s="142"/>
      <c r="AE11" s="142"/>
      <c r="AF11" s="56" t="s">
        <v>14</v>
      </c>
      <c r="AG11" s="142" t="str">
        <f>IF(学校FAX３="","",学校FAX３)</f>
        <v/>
      </c>
      <c r="AH11" s="142"/>
      <c r="AI11" s="159"/>
    </row>
    <row r="12" spans="1:35" ht="30" customHeight="1">
      <c r="A12" s="136" t="s">
        <v>16</v>
      </c>
      <c r="B12" s="137"/>
      <c r="C12" s="137"/>
      <c r="D12" s="137"/>
      <c r="E12" s="138"/>
      <c r="F12" s="154" t="s">
        <v>17</v>
      </c>
      <c r="G12" s="155"/>
      <c r="H12" s="156"/>
      <c r="I12" s="157" t="str">
        <f>IF(責任者名前１="","",責任者名前１)</f>
        <v/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</row>
    <row r="13" spans="1:35" ht="30" customHeight="1">
      <c r="A13" s="139"/>
      <c r="B13" s="140"/>
      <c r="C13" s="140"/>
      <c r="D13" s="140"/>
      <c r="E13" s="141"/>
      <c r="F13" s="165" t="s">
        <v>18</v>
      </c>
      <c r="G13" s="166"/>
      <c r="H13" s="167"/>
      <c r="I13" s="55" t="s">
        <v>19</v>
      </c>
      <c r="J13" s="142" t="str">
        <f>IF(男責任電話１="","",男責任電話１)</f>
        <v/>
      </c>
      <c r="K13" s="142"/>
      <c r="L13" s="142"/>
      <c r="M13" s="56" t="s">
        <v>20</v>
      </c>
      <c r="N13" s="142" t="str">
        <f>IF(男責任電話２="","",男責任電話２)</f>
        <v/>
      </c>
      <c r="O13" s="142"/>
      <c r="P13" s="142"/>
      <c r="Q13" s="56" t="s">
        <v>21</v>
      </c>
      <c r="R13" s="142" t="str">
        <f>IF(男責任電話３="","",男責任電話３)</f>
        <v/>
      </c>
      <c r="S13" s="142"/>
      <c r="T13" s="142"/>
      <c r="U13" s="186" t="s">
        <v>22</v>
      </c>
      <c r="V13" s="187"/>
      <c r="W13" s="188"/>
      <c r="X13" s="55" t="s">
        <v>23</v>
      </c>
      <c r="Y13" s="142" t="str">
        <f>IF(男責任携帯１="","",男責任携帯１)</f>
        <v/>
      </c>
      <c r="Z13" s="142"/>
      <c r="AA13" s="142"/>
      <c r="AB13" s="56" t="s">
        <v>24</v>
      </c>
      <c r="AC13" s="142" t="str">
        <f>IF(男責任携帯２="","",男責任携帯２)</f>
        <v/>
      </c>
      <c r="AD13" s="142"/>
      <c r="AE13" s="142"/>
      <c r="AF13" s="56" t="s">
        <v>25</v>
      </c>
      <c r="AG13" s="142" t="str">
        <f>IF(男責任携帯３="","",男責任携帯３)</f>
        <v/>
      </c>
      <c r="AH13" s="142"/>
      <c r="AI13" s="159"/>
    </row>
    <row r="14" spans="1:35">
      <c r="A14" s="146"/>
      <c r="B14" s="146"/>
      <c r="C14" s="146"/>
      <c r="D14" s="146"/>
      <c r="E14" s="146"/>
    </row>
    <row r="15" spans="1:35" ht="27" customHeight="1">
      <c r="A15" s="117"/>
      <c r="B15" s="117"/>
      <c r="C15" s="117"/>
      <c r="D15" s="117"/>
      <c r="E15" s="117"/>
      <c r="F15" s="143" t="s">
        <v>7</v>
      </c>
      <c r="G15" s="144"/>
      <c r="H15" s="144"/>
      <c r="I15" s="144"/>
      <c r="J15" s="144"/>
      <c r="K15" s="144" t="s">
        <v>50</v>
      </c>
      <c r="L15" s="144"/>
      <c r="M15" s="145"/>
      <c r="N15" s="57"/>
      <c r="O15" s="58"/>
      <c r="P15" s="160"/>
      <c r="Q15" s="160"/>
      <c r="R15" s="160"/>
      <c r="S15" s="160"/>
      <c r="T15" s="161"/>
      <c r="U15" s="161"/>
      <c r="V15" s="161"/>
      <c r="W15" s="161"/>
      <c r="X15" s="161"/>
      <c r="Y15" s="161"/>
      <c r="Z15" s="60"/>
      <c r="AA15" s="149" t="s">
        <v>26</v>
      </c>
      <c r="AB15" s="149"/>
      <c r="AC15" s="149"/>
      <c r="AD15" s="149"/>
      <c r="AE15" s="149" t="s">
        <v>27</v>
      </c>
      <c r="AF15" s="149"/>
      <c r="AG15" s="149"/>
      <c r="AH15" s="149"/>
      <c r="AI15" s="149"/>
    </row>
    <row r="16" spans="1:35" ht="27" customHeight="1">
      <c r="A16" s="132" t="s">
        <v>28</v>
      </c>
      <c r="B16" s="132"/>
      <c r="C16" s="132"/>
      <c r="D16" s="132"/>
      <c r="E16" s="132"/>
      <c r="F16" s="123" t="str">
        <f>IF(基礎データ入力!AE6="","",基礎データ入力!AE6)</f>
        <v/>
      </c>
      <c r="G16" s="150"/>
      <c r="H16" s="150"/>
      <c r="I16" s="150"/>
      <c r="J16" s="150"/>
      <c r="K16" s="133" t="str">
        <f>IF(男子入力!L6="","",男子入力!L6)</f>
        <v/>
      </c>
      <c r="L16" s="134"/>
      <c r="M16" s="135"/>
      <c r="N16" s="61"/>
      <c r="O16" s="152" t="str">
        <f>Namae(男子入力!P6,男子入力!W6)</f>
        <v/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62"/>
      <c r="AA16" s="112" t="str">
        <f>IF(男子入力!AC6="","",男子入力!AC6)</f>
        <v/>
      </c>
      <c r="AB16" s="112"/>
      <c r="AC16" s="112"/>
      <c r="AD16" s="112"/>
      <c r="AE16" s="112"/>
      <c r="AF16" s="112"/>
      <c r="AG16" s="112"/>
      <c r="AH16" s="112"/>
      <c r="AI16" s="112"/>
    </row>
    <row r="17" spans="1:35" ht="27" customHeight="1">
      <c r="A17" s="132" t="s">
        <v>29</v>
      </c>
      <c r="B17" s="132"/>
      <c r="C17" s="132"/>
      <c r="D17" s="132"/>
      <c r="E17" s="132"/>
      <c r="F17" s="147" t="str">
        <f t="shared" ref="F17:F24" si="0">$F$16</f>
        <v/>
      </c>
      <c r="G17" s="148"/>
      <c r="H17" s="148"/>
      <c r="I17" s="148"/>
      <c r="J17" s="148"/>
      <c r="K17" s="133" t="str">
        <f>IF(男子入力!L7="","",男子入力!L7)</f>
        <v/>
      </c>
      <c r="L17" s="134"/>
      <c r="M17" s="135"/>
      <c r="N17" s="61"/>
      <c r="O17" s="152" t="str">
        <f>Namae(男子入力!P7,男子入力!W7)</f>
        <v/>
      </c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62"/>
      <c r="AA17" s="112" t="str">
        <f>IF(男子入力!AC7="","",男子入力!AC7)</f>
        <v/>
      </c>
      <c r="AB17" s="112"/>
      <c r="AC17" s="112"/>
      <c r="AD17" s="112"/>
      <c r="AE17" s="112"/>
      <c r="AF17" s="112"/>
      <c r="AG17" s="112"/>
      <c r="AH17" s="112"/>
      <c r="AI17" s="112"/>
    </row>
    <row r="18" spans="1:35" ht="27" customHeight="1">
      <c r="A18" s="132" t="s">
        <v>30</v>
      </c>
      <c r="B18" s="132"/>
      <c r="C18" s="132"/>
      <c r="D18" s="132"/>
      <c r="E18" s="132"/>
      <c r="F18" s="147" t="str">
        <f t="shared" si="0"/>
        <v/>
      </c>
      <c r="G18" s="148"/>
      <c r="H18" s="148"/>
      <c r="I18" s="148"/>
      <c r="J18" s="148"/>
      <c r="K18" s="133" t="str">
        <f>IF(男子入力!L8="","",男子入力!L8)</f>
        <v/>
      </c>
      <c r="L18" s="134"/>
      <c r="M18" s="135"/>
      <c r="N18" s="61"/>
      <c r="O18" s="152" t="str">
        <f>Namae(男子入力!P8,男子入力!W8)</f>
        <v/>
      </c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62"/>
      <c r="AA18" s="112" t="str">
        <f>IF(男子入力!AC8="","",男子入力!AC8)</f>
        <v/>
      </c>
      <c r="AB18" s="112"/>
      <c r="AC18" s="112"/>
      <c r="AD18" s="112"/>
      <c r="AE18" s="112"/>
      <c r="AF18" s="112"/>
      <c r="AG18" s="112"/>
      <c r="AH18" s="112"/>
      <c r="AI18" s="112"/>
    </row>
    <row r="19" spans="1:35" ht="27" customHeight="1">
      <c r="A19" s="132" t="s">
        <v>31</v>
      </c>
      <c r="B19" s="132"/>
      <c r="C19" s="132"/>
      <c r="D19" s="132"/>
      <c r="E19" s="132"/>
      <c r="F19" s="147" t="str">
        <f t="shared" si="0"/>
        <v/>
      </c>
      <c r="G19" s="148"/>
      <c r="H19" s="148"/>
      <c r="I19" s="148"/>
      <c r="J19" s="148"/>
      <c r="K19" s="133" t="str">
        <f>IF(男子入力!L9="","",男子入力!L9)</f>
        <v/>
      </c>
      <c r="L19" s="134"/>
      <c r="M19" s="135"/>
      <c r="N19" s="61"/>
      <c r="O19" s="152" t="str">
        <f>Namae(男子入力!P9,男子入力!W9)</f>
        <v/>
      </c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62"/>
      <c r="AA19" s="112" t="str">
        <f>IF(男子入力!AC9="","",男子入力!AC9)</f>
        <v/>
      </c>
      <c r="AB19" s="112"/>
      <c r="AC19" s="112"/>
      <c r="AD19" s="112"/>
      <c r="AE19" s="112"/>
      <c r="AF19" s="112"/>
      <c r="AG19" s="112"/>
      <c r="AH19" s="112"/>
      <c r="AI19" s="112"/>
    </row>
    <row r="20" spans="1:35" ht="27" customHeight="1">
      <c r="A20" s="132" t="s">
        <v>32</v>
      </c>
      <c r="B20" s="132"/>
      <c r="C20" s="132"/>
      <c r="D20" s="132"/>
      <c r="E20" s="132"/>
      <c r="F20" s="147" t="str">
        <f t="shared" si="0"/>
        <v/>
      </c>
      <c r="G20" s="148"/>
      <c r="H20" s="148"/>
      <c r="I20" s="148"/>
      <c r="J20" s="148"/>
      <c r="K20" s="133" t="str">
        <f>IF(男子入力!L10="","",男子入力!L10)</f>
        <v/>
      </c>
      <c r="L20" s="134"/>
      <c r="M20" s="135"/>
      <c r="N20" s="61"/>
      <c r="O20" s="152" t="str">
        <f>Namae(男子入力!P10,男子入力!W10)</f>
        <v/>
      </c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62"/>
      <c r="AA20" s="112" t="str">
        <f>IF(男子入力!AC10="","",男子入力!AC10)</f>
        <v/>
      </c>
      <c r="AB20" s="112"/>
      <c r="AC20" s="112"/>
      <c r="AD20" s="112"/>
      <c r="AE20" s="112"/>
      <c r="AF20" s="112"/>
      <c r="AG20" s="112"/>
      <c r="AH20" s="112"/>
      <c r="AI20" s="112"/>
    </row>
    <row r="21" spans="1:35" ht="27" customHeight="1">
      <c r="A21" s="132" t="s">
        <v>33</v>
      </c>
      <c r="B21" s="132"/>
      <c r="C21" s="132"/>
      <c r="D21" s="132"/>
      <c r="E21" s="132"/>
      <c r="F21" s="123" t="str">
        <f t="shared" si="0"/>
        <v/>
      </c>
      <c r="G21" s="150"/>
      <c r="H21" s="150"/>
      <c r="I21" s="150"/>
      <c r="J21" s="151"/>
      <c r="K21" s="134" t="str">
        <f>IF(男子入力!L11="","",男子入力!L11)</f>
        <v/>
      </c>
      <c r="L21" s="134"/>
      <c r="M21" s="135"/>
      <c r="N21" s="61"/>
      <c r="O21" s="152" t="str">
        <f>Namae(男子入力!P11,男子入力!W11)</f>
        <v/>
      </c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62"/>
      <c r="AA21" s="112" t="str">
        <f>IF(男子入力!AC11="","",男子入力!AC11)</f>
        <v/>
      </c>
      <c r="AB21" s="112"/>
      <c r="AC21" s="112"/>
      <c r="AD21" s="112"/>
      <c r="AE21" s="112"/>
      <c r="AF21" s="112"/>
      <c r="AG21" s="112"/>
      <c r="AH21" s="112"/>
      <c r="AI21" s="112"/>
    </row>
    <row r="22" spans="1:35" ht="27" customHeight="1">
      <c r="A22" s="132" t="s">
        <v>34</v>
      </c>
      <c r="B22" s="132"/>
      <c r="C22" s="132"/>
      <c r="D22" s="132"/>
      <c r="E22" s="132"/>
      <c r="F22" s="123" t="str">
        <f t="shared" si="0"/>
        <v/>
      </c>
      <c r="G22" s="124"/>
      <c r="H22" s="124"/>
      <c r="I22" s="124"/>
      <c r="J22" s="124"/>
      <c r="K22" s="133" t="str">
        <f>IF(男子入力!L12="","",男子入力!L12)</f>
        <v/>
      </c>
      <c r="L22" s="134"/>
      <c r="M22" s="135"/>
      <c r="N22" s="61"/>
      <c r="O22" s="152" t="str">
        <f>Namae(男子入力!P12,男子入力!W12)</f>
        <v/>
      </c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62"/>
      <c r="AA22" s="112" t="str">
        <f>IF(男子入力!AC12="","",男子入力!AC12)</f>
        <v/>
      </c>
      <c r="AB22" s="112"/>
      <c r="AC22" s="112"/>
      <c r="AD22" s="112"/>
      <c r="AE22" s="112"/>
      <c r="AF22" s="112"/>
      <c r="AG22" s="112"/>
      <c r="AH22" s="112"/>
      <c r="AI22" s="112"/>
    </row>
    <row r="23" spans="1:35" ht="27" customHeight="1">
      <c r="A23" s="132" t="s">
        <v>34</v>
      </c>
      <c r="B23" s="132"/>
      <c r="C23" s="132"/>
      <c r="D23" s="132"/>
      <c r="E23" s="132"/>
      <c r="F23" s="123" t="str">
        <f t="shared" si="0"/>
        <v/>
      </c>
      <c r="G23" s="124"/>
      <c r="H23" s="124"/>
      <c r="I23" s="124"/>
      <c r="J23" s="124"/>
      <c r="K23" s="133" t="str">
        <f>IF(男子入力!L13="","",男子入力!L13)</f>
        <v/>
      </c>
      <c r="L23" s="134"/>
      <c r="M23" s="135"/>
      <c r="N23" s="61"/>
      <c r="O23" s="152" t="str">
        <f>Namae(男子入力!P13,男子入力!W13)</f>
        <v/>
      </c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62"/>
      <c r="AA23" s="112" t="str">
        <f>IF(男子入力!AC13="","",男子入力!AC13)</f>
        <v/>
      </c>
      <c r="AB23" s="112"/>
      <c r="AC23" s="112"/>
      <c r="AD23" s="112"/>
      <c r="AE23" s="112"/>
      <c r="AF23" s="112"/>
      <c r="AG23" s="112"/>
      <c r="AH23" s="112"/>
      <c r="AI23" s="112"/>
    </row>
    <row r="24" spans="1:35" ht="27" customHeight="1">
      <c r="A24" s="132" t="s">
        <v>34</v>
      </c>
      <c r="B24" s="132"/>
      <c r="C24" s="132"/>
      <c r="D24" s="132"/>
      <c r="E24" s="132"/>
      <c r="F24" s="123" t="str">
        <f t="shared" si="0"/>
        <v/>
      </c>
      <c r="G24" s="124"/>
      <c r="H24" s="124"/>
      <c r="I24" s="124"/>
      <c r="J24" s="124"/>
      <c r="K24" s="133" t="str">
        <f>IF(男子入力!L14="","",男子入力!L14)</f>
        <v/>
      </c>
      <c r="L24" s="134"/>
      <c r="M24" s="135"/>
      <c r="N24" s="61"/>
      <c r="O24" s="152" t="str">
        <f>Namae(男子入力!P14,男子入力!W14)</f>
        <v/>
      </c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62"/>
      <c r="AA24" s="112" t="str">
        <f>IF(男子入力!AC14="","",男子入力!AC14)</f>
        <v/>
      </c>
      <c r="AB24" s="112"/>
      <c r="AC24" s="112"/>
      <c r="AD24" s="112"/>
      <c r="AE24" s="112"/>
      <c r="AF24" s="112"/>
      <c r="AG24" s="112"/>
      <c r="AH24" s="112"/>
      <c r="AI24" s="112"/>
    </row>
    <row r="26" spans="1:35" s="66" customFormat="1" ht="27" customHeight="1">
      <c r="A26" s="128" t="s">
        <v>35</v>
      </c>
      <c r="B26" s="129"/>
      <c r="C26" s="129"/>
      <c r="D26" s="129"/>
      <c r="E26" s="129"/>
      <c r="F26" s="63" t="s">
        <v>12</v>
      </c>
      <c r="G26" s="130" t="str">
        <f>IF(基礎データ入力!K18="","",基礎データ入力!K18)</f>
        <v/>
      </c>
      <c r="H26" s="130"/>
      <c r="I26" s="130"/>
      <c r="J26" s="130"/>
      <c r="K26" s="130"/>
      <c r="L26" s="130"/>
      <c r="M26" s="130"/>
      <c r="N26" s="130"/>
      <c r="O26" s="64" t="s">
        <v>36</v>
      </c>
      <c r="P26" s="63" t="s">
        <v>12</v>
      </c>
      <c r="Q26" s="110" t="str">
        <f>IF(基礎データ入力!T18="","",基礎データ入力!T18)</f>
        <v/>
      </c>
      <c r="R26" s="110"/>
      <c r="S26" s="110"/>
      <c r="T26" s="110"/>
      <c r="U26" s="110"/>
      <c r="V26" s="110"/>
      <c r="W26" s="110"/>
      <c r="X26" s="110"/>
      <c r="Y26" s="64" t="s">
        <v>36</v>
      </c>
      <c r="Z26" s="63" t="s">
        <v>12</v>
      </c>
      <c r="AA26" s="110" t="str">
        <f>IF(基礎データ入力!AC18="","",基礎データ入力!AC18)</f>
        <v/>
      </c>
      <c r="AB26" s="110"/>
      <c r="AC26" s="110"/>
      <c r="AD26" s="110"/>
      <c r="AE26" s="110"/>
      <c r="AF26" s="110"/>
      <c r="AG26" s="110"/>
      <c r="AH26" s="110"/>
      <c r="AI26" s="65" t="s">
        <v>36</v>
      </c>
    </row>
    <row r="28" spans="1:35" ht="27" customHeight="1">
      <c r="A28" s="122" t="s">
        <v>127</v>
      </c>
      <c r="B28" s="103"/>
      <c r="C28" s="103"/>
      <c r="D28" s="103"/>
      <c r="E28" s="111"/>
      <c r="F28" s="102" t="str">
        <f>IF(Setting!B22,"○","")</f>
        <v/>
      </c>
      <c r="G28" s="103"/>
      <c r="H28" s="103" t="s">
        <v>37</v>
      </c>
      <c r="I28" s="103"/>
      <c r="J28" s="103"/>
      <c r="K28" s="103"/>
      <c r="L28" s="103"/>
      <c r="M28" s="103"/>
      <c r="N28" s="104"/>
      <c r="O28" s="119" t="str">
        <f>IF(Setting!B22,基礎データ入力!P21,"")</f>
        <v/>
      </c>
      <c r="P28" s="121"/>
      <c r="Q28" s="102" t="s">
        <v>38</v>
      </c>
      <c r="R28" s="103"/>
      <c r="S28" s="104"/>
      <c r="T28" s="111"/>
      <c r="U28" s="106" t="str">
        <f>IF(Setting!B23,"○","")</f>
        <v/>
      </c>
      <c r="V28" s="107"/>
      <c r="W28" s="102" t="s">
        <v>39</v>
      </c>
      <c r="X28" s="103"/>
      <c r="Y28" s="103"/>
      <c r="Z28" s="103"/>
      <c r="AA28" s="103"/>
      <c r="AB28" s="103"/>
      <c r="AC28" s="104"/>
      <c r="AD28" s="119" t="str">
        <f>IF(Setting!B23,基礎データ入力!AE21,"")</f>
        <v/>
      </c>
      <c r="AE28" s="120"/>
      <c r="AF28" s="121"/>
      <c r="AG28" s="102" t="s">
        <v>38</v>
      </c>
      <c r="AH28" s="103"/>
      <c r="AI28" s="111"/>
    </row>
    <row r="30" spans="1:35" ht="27" customHeight="1">
      <c r="A30" s="117" t="s">
        <v>40</v>
      </c>
      <c r="B30" s="117"/>
      <c r="C30" s="117"/>
      <c r="D30" s="117"/>
      <c r="E30" s="117"/>
      <c r="F30" s="118">
        <v>3000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05" t="s">
        <v>41</v>
      </c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</row>
    <row r="31" spans="1:35" ht="27" customHeight="1">
      <c r="A31" s="53" t="s">
        <v>1</v>
      </c>
    </row>
    <row r="32" spans="1:35" s="68" customFormat="1" ht="18.75" customHeight="1">
      <c r="A32" s="67"/>
      <c r="B32" s="67"/>
      <c r="C32" s="67"/>
      <c r="D32" s="67"/>
      <c r="E32" s="67"/>
      <c r="F32" s="67"/>
      <c r="G32" s="67"/>
      <c r="H32" s="67"/>
      <c r="J32" s="69"/>
      <c r="L32" s="131"/>
      <c r="M32" s="131"/>
      <c r="O32" s="108" t="str">
        <f>CONCATENATE(基礎データ入力!W3,基礎データ入力!AB3,基礎データ入力!AD3,基礎データ入力!AF3,基礎データ入力!AH3)</f>
        <v>平成29年月日</v>
      </c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C32" s="67"/>
    </row>
    <row r="33" spans="1:34" s="68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34" s="68" customFormat="1" ht="5.25" customHeight="1">
      <c r="A34" s="67"/>
      <c r="B34" s="67"/>
      <c r="C34" s="67"/>
      <c r="D34" s="113" t="str">
        <f>CONCATENATE(F7,L7," ",N7)</f>
        <v xml:space="preserve">立 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70"/>
      <c r="P34" s="115" t="s">
        <v>134</v>
      </c>
      <c r="Q34" s="115"/>
      <c r="R34" s="115"/>
      <c r="S34" s="115"/>
      <c r="T34" s="125" t="str">
        <f>IF(校長氏名="","",校長氏名)</f>
        <v/>
      </c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</row>
    <row r="35" spans="1:34" s="68" customFormat="1" ht="15.75" customHeight="1">
      <c r="A35" s="67"/>
      <c r="B35" s="67"/>
      <c r="C35" s="67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70"/>
      <c r="P35" s="115"/>
      <c r="Q35" s="115"/>
      <c r="R35" s="115"/>
      <c r="S35" s="115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H35" s="71" t="s">
        <v>44</v>
      </c>
    </row>
    <row r="36" spans="1:34" s="68" customFormat="1" ht="5.25" customHeight="1">
      <c r="A36" s="67"/>
      <c r="B36" s="67"/>
      <c r="C36" s="67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70"/>
      <c r="P36" s="116"/>
      <c r="Q36" s="116"/>
      <c r="R36" s="116"/>
      <c r="S36" s="116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72"/>
    </row>
    <row r="37" spans="1:34">
      <c r="N37" s="73"/>
      <c r="O37" s="73"/>
    </row>
  </sheetData>
  <sheetProtection selectLockedCells="1"/>
  <mergeCells count="119">
    <mergeCell ref="Z7:AC7"/>
    <mergeCell ref="AA22:AD22"/>
    <mergeCell ref="AE22:AI22"/>
    <mergeCell ref="K24:M24"/>
    <mergeCell ref="AA23:AD23"/>
    <mergeCell ref="K22:M22"/>
    <mergeCell ref="AE23:AI23"/>
    <mergeCell ref="K23:M23"/>
    <mergeCell ref="AA24:AD24"/>
    <mergeCell ref="O22:Y22"/>
    <mergeCell ref="N7:V7"/>
    <mergeCell ref="O24:Y24"/>
    <mergeCell ref="AE21:AI21"/>
    <mergeCell ref="J11:L11"/>
    <mergeCell ref="U11:W11"/>
    <mergeCell ref="AE18:AI18"/>
    <mergeCell ref="AE20:AI20"/>
    <mergeCell ref="AE19:AI19"/>
    <mergeCell ref="AA21:AD21"/>
    <mergeCell ref="O18:Y18"/>
    <mergeCell ref="O19:Y19"/>
    <mergeCell ref="AA19:AD19"/>
    <mergeCell ref="AA20:AD20"/>
    <mergeCell ref="A1:AI1"/>
    <mergeCell ref="A2:AI2"/>
    <mergeCell ref="A3:AI3"/>
    <mergeCell ref="A7:E7"/>
    <mergeCell ref="F7:K7"/>
    <mergeCell ref="L7:M7"/>
    <mergeCell ref="F13:H13"/>
    <mergeCell ref="AD7:AI7"/>
    <mergeCell ref="A5:AI5"/>
    <mergeCell ref="AC11:AE11"/>
    <mergeCell ref="A9:E11"/>
    <mergeCell ref="F9:G9"/>
    <mergeCell ref="A8:E8"/>
    <mergeCell ref="F8:AI8"/>
    <mergeCell ref="H9:P9"/>
    <mergeCell ref="W7:Y7"/>
    <mergeCell ref="U13:W13"/>
    <mergeCell ref="Q9:AI9"/>
    <mergeCell ref="AG11:AI11"/>
    <mergeCell ref="F10:AI10"/>
    <mergeCell ref="F11:H11"/>
    <mergeCell ref="N11:P11"/>
    <mergeCell ref="R11:T11"/>
    <mergeCell ref="Y11:AA11"/>
    <mergeCell ref="AA18:AD18"/>
    <mergeCell ref="N13:P13"/>
    <mergeCell ref="R13:T13"/>
    <mergeCell ref="AA15:AD15"/>
    <mergeCell ref="F21:J21"/>
    <mergeCell ref="K21:M21"/>
    <mergeCell ref="A19:E19"/>
    <mergeCell ref="K19:M19"/>
    <mergeCell ref="A21:E21"/>
    <mergeCell ref="O20:Y20"/>
    <mergeCell ref="O21:Y21"/>
    <mergeCell ref="AA17:AD17"/>
    <mergeCell ref="Y13:AA13"/>
    <mergeCell ref="AC13:AE13"/>
    <mergeCell ref="AE15:AI15"/>
    <mergeCell ref="AE16:AI16"/>
    <mergeCell ref="F16:J16"/>
    <mergeCell ref="K16:M16"/>
    <mergeCell ref="O16:Y16"/>
    <mergeCell ref="P15:Y15"/>
    <mergeCell ref="F17:J17"/>
    <mergeCell ref="K17:M17"/>
    <mergeCell ref="O17:Y17"/>
    <mergeCell ref="AA16:AD16"/>
    <mergeCell ref="A23:E23"/>
    <mergeCell ref="F23:J23"/>
    <mergeCell ref="A22:E22"/>
    <mergeCell ref="F22:J22"/>
    <mergeCell ref="K20:M20"/>
    <mergeCell ref="A12:E13"/>
    <mergeCell ref="J13:L13"/>
    <mergeCell ref="F15:J15"/>
    <mergeCell ref="K15:M15"/>
    <mergeCell ref="A16:E16"/>
    <mergeCell ref="A14:E14"/>
    <mergeCell ref="A15:E15"/>
    <mergeCell ref="A17:E17"/>
    <mergeCell ref="A20:E20"/>
    <mergeCell ref="F18:J18"/>
    <mergeCell ref="K18:M18"/>
    <mergeCell ref="F19:J19"/>
    <mergeCell ref="F20:J20"/>
    <mergeCell ref="A18:E18"/>
    <mergeCell ref="F12:H12"/>
    <mergeCell ref="I12:AI12"/>
    <mergeCell ref="AE17:AI17"/>
    <mergeCell ref="AG13:AI13"/>
    <mergeCell ref="O23:Y23"/>
    <mergeCell ref="W28:AC28"/>
    <mergeCell ref="W30:AI30"/>
    <mergeCell ref="U28:V28"/>
    <mergeCell ref="O32:Z32"/>
    <mergeCell ref="Q26:X26"/>
    <mergeCell ref="Q28:T28"/>
    <mergeCell ref="AE24:AI24"/>
    <mergeCell ref="D34:N36"/>
    <mergeCell ref="P34:S36"/>
    <mergeCell ref="A30:E30"/>
    <mergeCell ref="F30:V30"/>
    <mergeCell ref="AG28:AI28"/>
    <mergeCell ref="AD28:AF28"/>
    <mergeCell ref="A28:E28"/>
    <mergeCell ref="F24:J24"/>
    <mergeCell ref="T34:AF36"/>
    <mergeCell ref="A26:E26"/>
    <mergeCell ref="G26:N26"/>
    <mergeCell ref="H28:N28"/>
    <mergeCell ref="O28:P28"/>
    <mergeCell ref="F28:G28"/>
    <mergeCell ref="L32:M32"/>
    <mergeCell ref="A24:E24"/>
    <mergeCell ref="AA26:AH26"/>
  </mergeCells>
  <phoneticPr fontId="18" alignment="distributed"/>
  <conditionalFormatting sqref="F22:F24">
    <cfRule type="expression" dxfId="10" priority="2">
      <formula>AND(K22="",O22="")</formula>
    </cfRule>
  </conditionalFormatting>
  <conditionalFormatting sqref="D34:N36">
    <cfRule type="cellIs" dxfId="9" priority="1" stopIfTrue="1" operator="equal">
      <formula>0</formula>
    </cfRule>
  </conditionalFormatting>
  <conditionalFormatting sqref="H22:I24">
    <cfRule type="expression" dxfId="8" priority="17">
      <formula>AND(M22="",P22="")</formula>
    </cfRule>
  </conditionalFormatting>
  <conditionalFormatting sqref="G22:G24">
    <cfRule type="expression" dxfId="7" priority="18">
      <formula>AND(L22="",#REF!="")</formula>
    </cfRule>
  </conditionalFormatting>
  <dataValidations count="7">
    <dataValidation type="whole" imeMode="disabled" allowBlank="1" showInputMessage="1" showErrorMessage="1" sqref="AD7:AI7">
      <formula1>100</formula1>
      <formula2>899</formula2>
    </dataValidation>
    <dataValidation type="textLength" imeMode="disabled" allowBlank="1" showInputMessage="1" showErrorMessage="1" sqref="J11:L11 R13:T13 AC11:AE11 R11:T11 AG11:AI11 AC13:AE13 J13:L13 AG13:AI13 N11:P11 N13:P13 Y13:AA13 Y11:AA11">
      <formula1>0</formula1>
      <formula2>9999</formula2>
    </dataValidation>
    <dataValidation type="whole" imeMode="disabled" allowBlank="1" showInputMessage="1" showErrorMessage="1" sqref="AD28:AF28 O28:P28">
      <formula1>1</formula1>
      <formula2>10</formula2>
    </dataValidation>
    <dataValidation type="whole" allowBlank="1" showInputMessage="1" showErrorMessage="1" sqref="AA16:AD24">
      <formula1>1</formula1>
      <formula2>3</formula2>
    </dataValidation>
    <dataValidation type="whole" imeMode="disabled" allowBlank="1" showInputMessage="1" showErrorMessage="1" sqref="K16:M24">
      <formula1>0</formula1>
      <formula2>99</formula2>
    </dataValidation>
    <dataValidation imeMode="on" allowBlank="1" showInputMessage="1" showErrorMessage="1" sqref="F7:K7 W7 I12:AI12 N7:U7 F10:AI10 F8:AI8 G26:N26"/>
    <dataValidation type="whole" imeMode="disabled" allowBlank="1" showInputMessage="1" showErrorMessage="1" sqref="H9:P9">
      <formula1>0</formula1>
      <formula2>9999999</formula2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シート印刷">
                <anchor>
                  <from>
                    <xdr:col>31</xdr:col>
                    <xdr:colOff>28575</xdr:colOff>
                    <xdr:row>0</xdr:row>
                    <xdr:rowOff>228600</xdr:rowOff>
                  </from>
                  <to>
                    <xdr:col>34</xdr:col>
                    <xdr:colOff>161925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I36"/>
  <sheetViews>
    <sheetView windowProtection="1" showGridLines="0" zoomScaleNormal="100" workbookViewId="0">
      <selection activeCell="W29" sqref="W29:AI29"/>
    </sheetView>
  </sheetViews>
  <sheetFormatPr defaultColWidth="2.5" defaultRowHeight="13.5"/>
  <cols>
    <col min="1" max="35" width="2.5" style="53" customWidth="1"/>
    <col min="36" max="16384" width="2.5" style="53"/>
  </cols>
  <sheetData>
    <row r="1" spans="1:35" ht="18.75" customHeight="1">
      <c r="A1" s="162" t="str">
        <f>TEXT(EDATE(開催日,-3),"ggge")&amp;"年度"</f>
        <v>平成28年度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</row>
    <row r="2" spans="1:35" ht="18.75" customHeight="1">
      <c r="A2" s="162" t="str">
        <f>"第"&amp;回数&amp;"回兵庫県中学校新人駅伝競走大会"</f>
        <v>第14回兵庫県中学校新人駅伝競走大会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</row>
    <row r="3" spans="1:35" ht="18.75" customHeight="1">
      <c r="A3" s="162" t="s">
        <v>45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</row>
    <row r="5" spans="1:35" s="54" customFormat="1" ht="15" customHeight="1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</row>
    <row r="6" spans="1:35" ht="6.75" customHeight="1"/>
    <row r="7" spans="1:35" ht="31.5" customHeight="1">
      <c r="A7" s="136" t="s">
        <v>4</v>
      </c>
      <c r="B7" s="137"/>
      <c r="C7" s="137"/>
      <c r="D7" s="137"/>
      <c r="E7" s="138"/>
      <c r="F7" s="163" t="str">
        <f>IF(基礎データ入力!G6="","",基礎データ入力!G6)</f>
        <v/>
      </c>
      <c r="G7" s="164"/>
      <c r="H7" s="164"/>
      <c r="I7" s="164"/>
      <c r="J7" s="164"/>
      <c r="K7" s="164"/>
      <c r="L7" s="110" t="s">
        <v>5</v>
      </c>
      <c r="M7" s="110"/>
      <c r="N7" s="164" t="str">
        <f>IF(基礎データ入力!O6="","",基礎データ入力!O6)</f>
        <v/>
      </c>
      <c r="O7" s="164"/>
      <c r="P7" s="164"/>
      <c r="Q7" s="164"/>
      <c r="R7" s="164"/>
      <c r="S7" s="164"/>
      <c r="T7" s="164"/>
      <c r="U7" s="164"/>
      <c r="V7" s="185"/>
      <c r="W7" s="110" t="s">
        <v>6</v>
      </c>
      <c r="X7" s="185"/>
      <c r="Y7" s="196"/>
      <c r="Z7" s="106" t="s">
        <v>49</v>
      </c>
      <c r="AA7" s="185"/>
      <c r="AB7" s="185"/>
      <c r="AC7" s="196"/>
      <c r="AD7" s="168"/>
      <c r="AE7" s="169"/>
      <c r="AF7" s="169"/>
      <c r="AG7" s="169"/>
      <c r="AH7" s="169"/>
      <c r="AI7" s="170"/>
    </row>
    <row r="8" spans="1:35" ht="34.5" customHeight="1">
      <c r="A8" s="178" t="s">
        <v>8</v>
      </c>
      <c r="B8" s="179"/>
      <c r="C8" s="179"/>
      <c r="D8" s="179"/>
      <c r="E8" s="180"/>
      <c r="F8" s="181" t="str">
        <f>IF(女子監督="","",女子監督)</f>
        <v/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3"/>
    </row>
    <row r="9" spans="1:35" ht="24.75" customHeight="1">
      <c r="A9" s="136" t="s">
        <v>9</v>
      </c>
      <c r="B9" s="137"/>
      <c r="C9" s="137"/>
      <c r="D9" s="137"/>
      <c r="E9" s="138"/>
      <c r="F9" s="176" t="s">
        <v>10</v>
      </c>
      <c r="G9" s="177"/>
      <c r="H9" s="184" t="str">
        <f>IF(郵便番号="","",郵便番号)</f>
        <v/>
      </c>
      <c r="I9" s="184"/>
      <c r="J9" s="184"/>
      <c r="K9" s="184"/>
      <c r="L9" s="184"/>
      <c r="M9" s="184"/>
      <c r="N9" s="184"/>
      <c r="O9" s="184"/>
      <c r="P9" s="184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89"/>
    </row>
    <row r="10" spans="1:35" ht="24.75" customHeight="1">
      <c r="A10" s="173"/>
      <c r="B10" s="174"/>
      <c r="C10" s="174"/>
      <c r="D10" s="174"/>
      <c r="E10" s="175"/>
      <c r="F10" s="190" t="str">
        <f>IF(学校住所="","",学校住所)</f>
        <v/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</row>
    <row r="11" spans="1:35" ht="24.75" customHeight="1">
      <c r="A11" s="139"/>
      <c r="B11" s="140"/>
      <c r="C11" s="140"/>
      <c r="D11" s="140"/>
      <c r="E11" s="141"/>
      <c r="F11" s="193" t="s">
        <v>11</v>
      </c>
      <c r="G11" s="194"/>
      <c r="H11" s="195"/>
      <c r="I11" s="55" t="s">
        <v>12</v>
      </c>
      <c r="J11" s="142" t="str">
        <f>IF(学校電話１="","",学校電話１)</f>
        <v/>
      </c>
      <c r="K11" s="142"/>
      <c r="L11" s="142"/>
      <c r="M11" s="56" t="s">
        <v>13</v>
      </c>
      <c r="N11" s="142" t="str">
        <f>IF(学校電話２="","",学校電話２)</f>
        <v/>
      </c>
      <c r="O11" s="142"/>
      <c r="P11" s="142"/>
      <c r="Q11" s="56" t="s">
        <v>14</v>
      </c>
      <c r="R11" s="142" t="str">
        <f>IF(学校電話３="","",学校電話３)</f>
        <v/>
      </c>
      <c r="S11" s="142"/>
      <c r="T11" s="142"/>
      <c r="U11" s="197" t="s">
        <v>15</v>
      </c>
      <c r="V11" s="198"/>
      <c r="W11" s="199"/>
      <c r="X11" s="55" t="s">
        <v>12</v>
      </c>
      <c r="Y11" s="142" t="str">
        <f>IF(学校FAX１="","",学校FAX１)</f>
        <v/>
      </c>
      <c r="Z11" s="142"/>
      <c r="AA11" s="142"/>
      <c r="AB11" s="56" t="s">
        <v>13</v>
      </c>
      <c r="AC11" s="142" t="str">
        <f>IF(学校FAX２="","",学校FAX２)</f>
        <v/>
      </c>
      <c r="AD11" s="142"/>
      <c r="AE11" s="142"/>
      <c r="AF11" s="56" t="s">
        <v>14</v>
      </c>
      <c r="AG11" s="142" t="str">
        <f>IF(学校FAX３="","",学校FAX３)</f>
        <v/>
      </c>
      <c r="AH11" s="142"/>
      <c r="AI11" s="159"/>
    </row>
    <row r="12" spans="1:35" ht="30" customHeight="1">
      <c r="A12" s="136" t="s">
        <v>16</v>
      </c>
      <c r="B12" s="137"/>
      <c r="C12" s="137"/>
      <c r="D12" s="137"/>
      <c r="E12" s="138"/>
      <c r="F12" s="154" t="s">
        <v>17</v>
      </c>
      <c r="G12" s="155"/>
      <c r="H12" s="156"/>
      <c r="I12" s="157" t="str">
        <f>IF(責任者名前２="","",責任者名前２)</f>
        <v/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</row>
    <row r="13" spans="1:35" ht="30" customHeight="1">
      <c r="A13" s="139"/>
      <c r="B13" s="140"/>
      <c r="C13" s="140"/>
      <c r="D13" s="140"/>
      <c r="E13" s="141"/>
      <c r="F13" s="165" t="s">
        <v>18</v>
      </c>
      <c r="G13" s="166"/>
      <c r="H13" s="167"/>
      <c r="I13" s="55" t="s">
        <v>12</v>
      </c>
      <c r="J13" s="142" t="str">
        <f>IF(女責任電話１="","",女責任電話１)</f>
        <v/>
      </c>
      <c r="K13" s="142"/>
      <c r="L13" s="142"/>
      <c r="M13" s="56" t="s">
        <v>13</v>
      </c>
      <c r="N13" s="142" t="str">
        <f>IF(女責任電話２="","",女責任電話２)</f>
        <v/>
      </c>
      <c r="O13" s="142"/>
      <c r="P13" s="142"/>
      <c r="Q13" s="56" t="s">
        <v>14</v>
      </c>
      <c r="R13" s="142" t="str">
        <f>IF(女責任電話３="","",女責任電話３)</f>
        <v/>
      </c>
      <c r="S13" s="142"/>
      <c r="T13" s="142"/>
      <c r="U13" s="186" t="s">
        <v>22</v>
      </c>
      <c r="V13" s="187"/>
      <c r="W13" s="188"/>
      <c r="X13" s="55" t="s">
        <v>12</v>
      </c>
      <c r="Y13" s="142" t="str">
        <f>IF(女責任携帯１="","",女責任携帯１)</f>
        <v/>
      </c>
      <c r="Z13" s="142"/>
      <c r="AA13" s="142"/>
      <c r="AB13" s="56" t="s">
        <v>13</v>
      </c>
      <c r="AC13" s="142" t="str">
        <f>IF(女責任携帯２="","",女責任携帯２)</f>
        <v/>
      </c>
      <c r="AD13" s="142"/>
      <c r="AE13" s="142"/>
      <c r="AF13" s="56" t="s">
        <v>14</v>
      </c>
      <c r="AG13" s="142" t="str">
        <f>IF(女責任携帯３="","",女責任携帯３)</f>
        <v/>
      </c>
      <c r="AH13" s="142"/>
      <c r="AI13" s="159"/>
    </row>
    <row r="14" spans="1:35">
      <c r="A14" s="146"/>
      <c r="B14" s="146"/>
      <c r="C14" s="146"/>
      <c r="D14" s="146"/>
      <c r="E14" s="146"/>
    </row>
    <row r="15" spans="1:35" ht="27" customHeight="1">
      <c r="A15" s="117"/>
      <c r="B15" s="117"/>
      <c r="C15" s="117"/>
      <c r="D15" s="117"/>
      <c r="E15" s="117"/>
      <c r="F15" s="143" t="s">
        <v>7</v>
      </c>
      <c r="G15" s="144"/>
      <c r="H15" s="144"/>
      <c r="I15" s="144"/>
      <c r="J15" s="144"/>
      <c r="K15" s="144" t="s">
        <v>50</v>
      </c>
      <c r="L15" s="144"/>
      <c r="M15" s="145"/>
      <c r="N15" s="57"/>
      <c r="O15" s="58"/>
      <c r="P15" s="144"/>
      <c r="Q15" s="144"/>
      <c r="R15" s="144"/>
      <c r="S15" s="144"/>
      <c r="T15" s="59"/>
      <c r="U15" s="144" t="s">
        <v>52</v>
      </c>
      <c r="V15" s="144"/>
      <c r="W15" s="144"/>
      <c r="X15" s="144"/>
      <c r="Y15" s="59"/>
      <c r="Z15" s="60"/>
      <c r="AA15" s="149" t="s">
        <v>26</v>
      </c>
      <c r="AB15" s="149"/>
      <c r="AC15" s="149"/>
      <c r="AD15" s="149"/>
      <c r="AE15" s="149" t="s">
        <v>27</v>
      </c>
      <c r="AF15" s="149"/>
      <c r="AG15" s="149"/>
      <c r="AH15" s="149"/>
      <c r="AI15" s="149"/>
    </row>
    <row r="16" spans="1:35" ht="27" customHeight="1">
      <c r="A16" s="132" t="s">
        <v>28</v>
      </c>
      <c r="B16" s="132"/>
      <c r="C16" s="132"/>
      <c r="D16" s="132"/>
      <c r="E16" s="132"/>
      <c r="F16" s="123" t="str">
        <f>IF(基礎データ入力!AE6="","",基礎データ入力!AE6)</f>
        <v/>
      </c>
      <c r="G16" s="150"/>
      <c r="H16" s="150"/>
      <c r="I16" s="150"/>
      <c r="J16" s="150"/>
      <c r="K16" s="133" t="str">
        <f>IF(女子入力!L6="","",女子入力!L6)</f>
        <v/>
      </c>
      <c r="L16" s="134"/>
      <c r="M16" s="135"/>
      <c r="N16" s="61"/>
      <c r="O16" s="152" t="str">
        <f>Namae(女子入力!P6,女子入力!W6)</f>
        <v/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62"/>
      <c r="AA16" s="112" t="str">
        <f>IF(女子入力!AC6="","",女子入力!AC6)</f>
        <v/>
      </c>
      <c r="AB16" s="112"/>
      <c r="AC16" s="112"/>
      <c r="AD16" s="112"/>
      <c r="AE16" s="200"/>
      <c r="AF16" s="200"/>
      <c r="AG16" s="200"/>
      <c r="AH16" s="200"/>
      <c r="AI16" s="200"/>
    </row>
    <row r="17" spans="1:35" ht="27" customHeight="1">
      <c r="A17" s="132" t="s">
        <v>29</v>
      </c>
      <c r="B17" s="132"/>
      <c r="C17" s="132"/>
      <c r="D17" s="132"/>
      <c r="E17" s="132"/>
      <c r="F17" s="147" t="str">
        <f t="shared" ref="F17:F23" si="0">$F$16</f>
        <v/>
      </c>
      <c r="G17" s="148"/>
      <c r="H17" s="148"/>
      <c r="I17" s="148"/>
      <c r="J17" s="148"/>
      <c r="K17" s="133" t="str">
        <f>IF(女子入力!L7="","",女子入力!L7)</f>
        <v/>
      </c>
      <c r="L17" s="134"/>
      <c r="M17" s="135"/>
      <c r="N17" s="61"/>
      <c r="O17" s="152" t="str">
        <f>Namae(女子入力!P7,女子入力!W7)</f>
        <v/>
      </c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62"/>
      <c r="AA17" s="112" t="str">
        <f>IF(女子入力!AC7="","",女子入力!AC7)</f>
        <v/>
      </c>
      <c r="AB17" s="112"/>
      <c r="AC17" s="112"/>
      <c r="AD17" s="112"/>
      <c r="AE17" s="200"/>
      <c r="AF17" s="200"/>
      <c r="AG17" s="200"/>
      <c r="AH17" s="200"/>
      <c r="AI17" s="200"/>
    </row>
    <row r="18" spans="1:35" ht="27" customHeight="1">
      <c r="A18" s="132" t="s">
        <v>30</v>
      </c>
      <c r="B18" s="132"/>
      <c r="C18" s="132"/>
      <c r="D18" s="132"/>
      <c r="E18" s="132"/>
      <c r="F18" s="147" t="str">
        <f t="shared" si="0"/>
        <v/>
      </c>
      <c r="G18" s="148"/>
      <c r="H18" s="148"/>
      <c r="I18" s="148"/>
      <c r="J18" s="148"/>
      <c r="K18" s="133" t="str">
        <f>IF(女子入力!L8="","",女子入力!L8)</f>
        <v/>
      </c>
      <c r="L18" s="134"/>
      <c r="M18" s="135"/>
      <c r="N18" s="61"/>
      <c r="O18" s="152" t="str">
        <f>Namae(女子入力!P8,女子入力!W8)</f>
        <v/>
      </c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62"/>
      <c r="AA18" s="112" t="str">
        <f>IF(女子入力!AC8="","",女子入力!AC8)</f>
        <v/>
      </c>
      <c r="AB18" s="112"/>
      <c r="AC18" s="112"/>
      <c r="AD18" s="112"/>
      <c r="AE18" s="200"/>
      <c r="AF18" s="200"/>
      <c r="AG18" s="200"/>
      <c r="AH18" s="200"/>
      <c r="AI18" s="200"/>
    </row>
    <row r="19" spans="1:35" ht="27" customHeight="1">
      <c r="A19" s="132" t="s">
        <v>31</v>
      </c>
      <c r="B19" s="132"/>
      <c r="C19" s="132"/>
      <c r="D19" s="132"/>
      <c r="E19" s="132"/>
      <c r="F19" s="147" t="str">
        <f t="shared" si="0"/>
        <v/>
      </c>
      <c r="G19" s="148"/>
      <c r="H19" s="148"/>
      <c r="I19" s="148"/>
      <c r="J19" s="148"/>
      <c r="K19" s="133" t="str">
        <f>IF(女子入力!L9="","",女子入力!L9)</f>
        <v/>
      </c>
      <c r="L19" s="134"/>
      <c r="M19" s="135"/>
      <c r="N19" s="61"/>
      <c r="O19" s="152" t="str">
        <f>Namae(女子入力!P9,女子入力!W9)</f>
        <v/>
      </c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62"/>
      <c r="AA19" s="112" t="str">
        <f>IF(女子入力!AC9="","",女子入力!AC9)</f>
        <v/>
      </c>
      <c r="AB19" s="112"/>
      <c r="AC19" s="112"/>
      <c r="AD19" s="112"/>
      <c r="AE19" s="200"/>
      <c r="AF19" s="200"/>
      <c r="AG19" s="200"/>
      <c r="AH19" s="200"/>
      <c r="AI19" s="200"/>
    </row>
    <row r="20" spans="1:35" ht="27" customHeight="1">
      <c r="A20" s="132" t="s">
        <v>32</v>
      </c>
      <c r="B20" s="132"/>
      <c r="C20" s="132"/>
      <c r="D20" s="132"/>
      <c r="E20" s="132"/>
      <c r="F20" s="147" t="str">
        <f t="shared" si="0"/>
        <v/>
      </c>
      <c r="G20" s="148"/>
      <c r="H20" s="148"/>
      <c r="I20" s="148"/>
      <c r="J20" s="148"/>
      <c r="K20" s="133" t="str">
        <f>IF(女子入力!L10="","",女子入力!L10)</f>
        <v/>
      </c>
      <c r="L20" s="134"/>
      <c r="M20" s="135"/>
      <c r="N20" s="61"/>
      <c r="O20" s="152" t="str">
        <f>Namae(女子入力!P10,女子入力!W10)</f>
        <v/>
      </c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62"/>
      <c r="AA20" s="112" t="str">
        <f>IF(女子入力!AC10="","",女子入力!AC10)</f>
        <v/>
      </c>
      <c r="AB20" s="112"/>
      <c r="AC20" s="112"/>
      <c r="AD20" s="112"/>
      <c r="AE20" s="200"/>
      <c r="AF20" s="200"/>
      <c r="AG20" s="200"/>
      <c r="AH20" s="200"/>
      <c r="AI20" s="200"/>
    </row>
    <row r="21" spans="1:35" ht="27" customHeight="1">
      <c r="A21" s="132" t="s">
        <v>34</v>
      </c>
      <c r="B21" s="132"/>
      <c r="C21" s="132"/>
      <c r="D21" s="132"/>
      <c r="E21" s="132"/>
      <c r="F21" s="123" t="str">
        <f t="shared" si="0"/>
        <v/>
      </c>
      <c r="G21" s="124"/>
      <c r="H21" s="124"/>
      <c r="I21" s="124"/>
      <c r="J21" s="124"/>
      <c r="K21" s="133" t="str">
        <f>IF(女子入力!L11="","",女子入力!L11)</f>
        <v/>
      </c>
      <c r="L21" s="134"/>
      <c r="M21" s="135"/>
      <c r="N21" s="61"/>
      <c r="O21" s="152" t="str">
        <f>Namae(女子入力!P11,女子入力!W11)</f>
        <v/>
      </c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62"/>
      <c r="AA21" s="112" t="str">
        <f>IF(女子入力!AC11="","",女子入力!AC11)</f>
        <v/>
      </c>
      <c r="AB21" s="112"/>
      <c r="AC21" s="112"/>
      <c r="AD21" s="112"/>
      <c r="AE21" s="200"/>
      <c r="AF21" s="200"/>
      <c r="AG21" s="200"/>
      <c r="AH21" s="200"/>
      <c r="AI21" s="200"/>
    </row>
    <row r="22" spans="1:35" ht="27" customHeight="1">
      <c r="A22" s="132" t="s">
        <v>34</v>
      </c>
      <c r="B22" s="132"/>
      <c r="C22" s="132"/>
      <c r="D22" s="132"/>
      <c r="E22" s="132"/>
      <c r="F22" s="123" t="str">
        <f t="shared" si="0"/>
        <v/>
      </c>
      <c r="G22" s="124"/>
      <c r="H22" s="124"/>
      <c r="I22" s="124"/>
      <c r="J22" s="124"/>
      <c r="K22" s="133" t="str">
        <f>IF(女子入力!L12="","",女子入力!L12)</f>
        <v/>
      </c>
      <c r="L22" s="134"/>
      <c r="M22" s="135"/>
      <c r="N22" s="61"/>
      <c r="O22" s="152" t="str">
        <f>Namae(女子入力!P12,女子入力!W12)</f>
        <v/>
      </c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62"/>
      <c r="AA22" s="112" t="str">
        <f>IF(女子入力!AC12="","",女子入力!AC12)</f>
        <v/>
      </c>
      <c r="AB22" s="112"/>
      <c r="AC22" s="112"/>
      <c r="AD22" s="112"/>
      <c r="AE22" s="200"/>
      <c r="AF22" s="200"/>
      <c r="AG22" s="200"/>
      <c r="AH22" s="200"/>
      <c r="AI22" s="200"/>
    </row>
    <row r="23" spans="1:35" ht="27" customHeight="1">
      <c r="A23" s="132" t="s">
        <v>34</v>
      </c>
      <c r="B23" s="132"/>
      <c r="C23" s="132"/>
      <c r="D23" s="132"/>
      <c r="E23" s="132"/>
      <c r="F23" s="123" t="str">
        <f t="shared" si="0"/>
        <v/>
      </c>
      <c r="G23" s="124"/>
      <c r="H23" s="124"/>
      <c r="I23" s="124"/>
      <c r="J23" s="124"/>
      <c r="K23" s="133" t="str">
        <f>IF(女子入力!L13="","",女子入力!L13)</f>
        <v/>
      </c>
      <c r="L23" s="134"/>
      <c r="M23" s="135"/>
      <c r="N23" s="61"/>
      <c r="O23" s="152" t="str">
        <f>Namae(女子入力!P13,女子入力!W13)</f>
        <v/>
      </c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62"/>
      <c r="AA23" s="112" t="str">
        <f>IF(女子入力!AC13="","",女子入力!AC13)</f>
        <v/>
      </c>
      <c r="AB23" s="112"/>
      <c r="AC23" s="112"/>
      <c r="AD23" s="112"/>
      <c r="AE23" s="200"/>
      <c r="AF23" s="200"/>
      <c r="AG23" s="200"/>
      <c r="AH23" s="200"/>
      <c r="AI23" s="200"/>
    </row>
    <row r="25" spans="1:35" s="66" customFormat="1" ht="27" customHeight="1">
      <c r="A25" s="128" t="s">
        <v>35</v>
      </c>
      <c r="B25" s="129"/>
      <c r="C25" s="129"/>
      <c r="D25" s="129"/>
      <c r="E25" s="129"/>
      <c r="F25" s="63" t="s">
        <v>12</v>
      </c>
      <c r="G25" s="110" t="str">
        <f>IF(基礎データ入力!K19="","",基礎データ入力!K19)</f>
        <v/>
      </c>
      <c r="H25" s="110"/>
      <c r="I25" s="110"/>
      <c r="J25" s="110"/>
      <c r="K25" s="110"/>
      <c r="L25" s="110"/>
      <c r="M25" s="110"/>
      <c r="N25" s="110"/>
      <c r="O25" s="64" t="s">
        <v>36</v>
      </c>
      <c r="P25" s="63" t="s">
        <v>12</v>
      </c>
      <c r="Q25" s="110" t="str">
        <f>IF(基礎データ入力!T19="","",基礎データ入力!T19)</f>
        <v/>
      </c>
      <c r="R25" s="110"/>
      <c r="S25" s="110"/>
      <c r="T25" s="110"/>
      <c r="U25" s="110"/>
      <c r="V25" s="110"/>
      <c r="W25" s="110"/>
      <c r="X25" s="110"/>
      <c r="Y25" s="64" t="s">
        <v>36</v>
      </c>
      <c r="Z25" s="63" t="s">
        <v>12</v>
      </c>
      <c r="AA25" s="110" t="str">
        <f>IF(基礎データ入力!AC19="","",基礎データ入力!AC19)</f>
        <v/>
      </c>
      <c r="AB25" s="110"/>
      <c r="AC25" s="110"/>
      <c r="AD25" s="110"/>
      <c r="AE25" s="110"/>
      <c r="AF25" s="110"/>
      <c r="AG25" s="110"/>
      <c r="AH25" s="110"/>
      <c r="AI25" s="65" t="s">
        <v>36</v>
      </c>
    </row>
    <row r="26" spans="1:35">
      <c r="G26" s="201"/>
      <c r="H26" s="202"/>
      <c r="I26" s="202"/>
      <c r="J26" s="202"/>
      <c r="K26" s="202"/>
      <c r="L26" s="202"/>
      <c r="M26" s="202"/>
      <c r="N26" s="202"/>
      <c r="O26" s="202"/>
    </row>
    <row r="27" spans="1:35" ht="27" customHeight="1">
      <c r="A27" s="122" t="s">
        <v>127</v>
      </c>
      <c r="B27" s="103"/>
      <c r="C27" s="103"/>
      <c r="D27" s="103"/>
      <c r="E27" s="111"/>
      <c r="F27" s="102" t="str">
        <f>IF(Setting!B22,"○","")</f>
        <v/>
      </c>
      <c r="G27" s="103"/>
      <c r="H27" s="103" t="s">
        <v>37</v>
      </c>
      <c r="I27" s="103"/>
      <c r="J27" s="103"/>
      <c r="K27" s="103"/>
      <c r="L27" s="103"/>
      <c r="M27" s="103"/>
      <c r="N27" s="104"/>
      <c r="O27" s="205" t="str">
        <f>IF(Setting!B22,基礎データ入力!P22,"")</f>
        <v/>
      </c>
      <c r="P27" s="205"/>
      <c r="Q27" s="203"/>
      <c r="R27" s="185" t="s">
        <v>38</v>
      </c>
      <c r="S27" s="203"/>
      <c r="T27" s="204"/>
      <c r="U27" s="106" t="str">
        <f>IF(Setting!B22,"○","")</f>
        <v/>
      </c>
      <c r="V27" s="107"/>
      <c r="W27" s="102" t="s">
        <v>39</v>
      </c>
      <c r="X27" s="103"/>
      <c r="Y27" s="103"/>
      <c r="Z27" s="103"/>
      <c r="AA27" s="103"/>
      <c r="AB27" s="103"/>
      <c r="AC27" s="104"/>
      <c r="AD27" s="119" t="str">
        <f>IF(Setting!B22,基礎データ入力!AE22,"")</f>
        <v/>
      </c>
      <c r="AE27" s="120"/>
      <c r="AF27" s="121"/>
      <c r="AG27" s="102" t="s">
        <v>38</v>
      </c>
      <c r="AH27" s="103"/>
      <c r="AI27" s="111"/>
    </row>
    <row r="29" spans="1:35" ht="27" customHeight="1">
      <c r="A29" s="117" t="s">
        <v>40</v>
      </c>
      <c r="B29" s="117"/>
      <c r="C29" s="117"/>
      <c r="D29" s="117"/>
      <c r="E29" s="117"/>
      <c r="F29" s="118">
        <v>3000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05" t="s">
        <v>41</v>
      </c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ht="27" customHeight="1">
      <c r="A30" s="53" t="s">
        <v>1</v>
      </c>
    </row>
    <row r="31" spans="1:35" s="68" customFormat="1" ht="18.75" customHeight="1">
      <c r="A31" s="67"/>
      <c r="B31" s="67"/>
      <c r="C31" s="67"/>
      <c r="D31" s="67"/>
      <c r="E31" s="67"/>
      <c r="F31" s="67"/>
      <c r="G31" s="67"/>
      <c r="H31" s="67"/>
      <c r="J31" s="69"/>
      <c r="L31" s="131"/>
      <c r="M31" s="131"/>
      <c r="O31" s="108" t="str">
        <f>CONCATENATE(基礎データ入力!W3,基礎データ入力!AB3,基礎データ入力!AD3,基礎データ入力!AF3,基礎データ入力!AH3)</f>
        <v>平成29年月日</v>
      </c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C31" s="67"/>
    </row>
    <row r="32" spans="1:35" s="68" customFormat="1" ht="1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34" s="68" customFormat="1" ht="5.25" customHeight="1">
      <c r="A33" s="67"/>
      <c r="B33" s="67"/>
      <c r="C33" s="67"/>
      <c r="D33" s="113" t="str">
        <f>CONCATENATE(F7,L7," ",N7)</f>
        <v xml:space="preserve">立 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70"/>
      <c r="P33" s="115" t="s">
        <v>133</v>
      </c>
      <c r="Q33" s="115"/>
      <c r="R33" s="115"/>
      <c r="S33" s="115"/>
      <c r="T33" s="125" t="str">
        <f>IF(校長氏名="","",校長氏名)</f>
        <v/>
      </c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</row>
    <row r="34" spans="1:34" s="68" customFormat="1" ht="15.75" customHeight="1">
      <c r="A34" s="67"/>
      <c r="B34" s="67"/>
      <c r="C34" s="67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70"/>
      <c r="P34" s="115"/>
      <c r="Q34" s="115"/>
      <c r="R34" s="115"/>
      <c r="S34" s="115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H34" s="71" t="s">
        <v>44</v>
      </c>
    </row>
    <row r="35" spans="1:34" s="68" customFormat="1" ht="5.25" customHeight="1">
      <c r="A35" s="67"/>
      <c r="B35" s="67"/>
      <c r="C35" s="67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70"/>
      <c r="P35" s="116"/>
      <c r="Q35" s="116"/>
      <c r="R35" s="116"/>
      <c r="S35" s="116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72"/>
    </row>
    <row r="36" spans="1:34">
      <c r="N36" s="73"/>
      <c r="O36" s="73"/>
    </row>
  </sheetData>
  <sheetProtection selectLockedCells="1"/>
  <mergeCells count="115">
    <mergeCell ref="O20:Y20"/>
    <mergeCell ref="O21:Y21"/>
    <mergeCell ref="AE22:AI22"/>
    <mergeCell ref="F20:J20"/>
    <mergeCell ref="K20:M20"/>
    <mergeCell ref="AE23:AI23"/>
    <mergeCell ref="F22:J22"/>
    <mergeCell ref="O22:Y22"/>
    <mergeCell ref="O23:Y23"/>
    <mergeCell ref="K22:M22"/>
    <mergeCell ref="AA21:AD21"/>
    <mergeCell ref="AA22:AD22"/>
    <mergeCell ref="AE21:AI21"/>
    <mergeCell ref="K21:M21"/>
    <mergeCell ref="F23:J23"/>
    <mergeCell ref="K23:M23"/>
    <mergeCell ref="AA23:AD23"/>
    <mergeCell ref="A22:E22"/>
    <mergeCell ref="G25:N25"/>
    <mergeCell ref="A25:E25"/>
    <mergeCell ref="H27:N27"/>
    <mergeCell ref="AD27:AF27"/>
    <mergeCell ref="T33:AF35"/>
    <mergeCell ref="G26:O26"/>
    <mergeCell ref="Q25:X25"/>
    <mergeCell ref="R27:T27"/>
    <mergeCell ref="O27:Q27"/>
    <mergeCell ref="O31:Z31"/>
    <mergeCell ref="F29:V29"/>
    <mergeCell ref="W29:AI29"/>
    <mergeCell ref="A23:E23"/>
    <mergeCell ref="D33:N35"/>
    <mergeCell ref="P33:S35"/>
    <mergeCell ref="L31:M31"/>
    <mergeCell ref="F27:G27"/>
    <mergeCell ref="A29:E29"/>
    <mergeCell ref="U27:V27"/>
    <mergeCell ref="W27:AC27"/>
    <mergeCell ref="AA25:AH25"/>
    <mergeCell ref="A27:E27"/>
    <mergeCell ref="AG27:AI27"/>
    <mergeCell ref="O18:Y18"/>
    <mergeCell ref="O19:Y19"/>
    <mergeCell ref="A16:E16"/>
    <mergeCell ref="F16:J16"/>
    <mergeCell ref="K16:M16"/>
    <mergeCell ref="AA20:AD20"/>
    <mergeCell ref="AE20:AI20"/>
    <mergeCell ref="K18:M18"/>
    <mergeCell ref="O16:Y16"/>
    <mergeCell ref="O17:Y17"/>
    <mergeCell ref="AA16:AD16"/>
    <mergeCell ref="AE16:AI16"/>
    <mergeCell ref="A17:E17"/>
    <mergeCell ref="F18:J18"/>
    <mergeCell ref="F17:J17"/>
    <mergeCell ref="K17:M17"/>
    <mergeCell ref="AA17:AD17"/>
    <mergeCell ref="AE17:AI17"/>
    <mergeCell ref="A19:E19"/>
    <mergeCell ref="F19:J19"/>
    <mergeCell ref="K19:M19"/>
    <mergeCell ref="AA18:AD18"/>
    <mergeCell ref="AE18:AI18"/>
    <mergeCell ref="AA19:AD19"/>
    <mergeCell ref="AE19:AI19"/>
    <mergeCell ref="A18:E18"/>
    <mergeCell ref="A21:E21"/>
    <mergeCell ref="F21:J21"/>
    <mergeCell ref="A20:E20"/>
    <mergeCell ref="A8:E8"/>
    <mergeCell ref="F8:AI8"/>
    <mergeCell ref="A9:E11"/>
    <mergeCell ref="F9:G9"/>
    <mergeCell ref="H9:P9"/>
    <mergeCell ref="Q9:AI9"/>
    <mergeCell ref="F10:AI10"/>
    <mergeCell ref="F11:H11"/>
    <mergeCell ref="U11:W11"/>
    <mergeCell ref="J11:L11"/>
    <mergeCell ref="Y11:AA11"/>
    <mergeCell ref="N11:P11"/>
    <mergeCell ref="R11:T11"/>
    <mergeCell ref="AG11:AI11"/>
    <mergeCell ref="AC11:AE11"/>
    <mergeCell ref="A14:E14"/>
    <mergeCell ref="A15:E15"/>
    <mergeCell ref="AA15:AD15"/>
    <mergeCell ref="AE15:AI15"/>
    <mergeCell ref="A1:AI1"/>
    <mergeCell ref="A2:AI2"/>
    <mergeCell ref="A3:AI3"/>
    <mergeCell ref="A7:E7"/>
    <mergeCell ref="F7:K7"/>
    <mergeCell ref="L7:M7"/>
    <mergeCell ref="Z7:AC7"/>
    <mergeCell ref="A5:AI5"/>
    <mergeCell ref="AD7:AI7"/>
    <mergeCell ref="W7:Y7"/>
    <mergeCell ref="N7:V7"/>
    <mergeCell ref="A12:E13"/>
    <mergeCell ref="F15:J15"/>
    <mergeCell ref="K15:M15"/>
    <mergeCell ref="U13:W13"/>
    <mergeCell ref="P15:S15"/>
    <mergeCell ref="U15:X15"/>
    <mergeCell ref="F12:H12"/>
    <mergeCell ref="I12:AI12"/>
    <mergeCell ref="F13:H13"/>
    <mergeCell ref="J13:L13"/>
    <mergeCell ref="N13:P13"/>
    <mergeCell ref="R13:T13"/>
    <mergeCell ref="AG13:AI13"/>
    <mergeCell ref="Y13:AA13"/>
    <mergeCell ref="AC13:AE13"/>
  </mergeCells>
  <phoneticPr fontId="22"/>
  <conditionalFormatting sqref="F21:F23">
    <cfRule type="expression" dxfId="6" priority="6" stopIfTrue="1">
      <formula>AND(K21="",O21="")</formula>
    </cfRule>
  </conditionalFormatting>
  <conditionalFormatting sqref="D36:O36 O33:O35">
    <cfRule type="cellIs" dxfId="5" priority="9" stopIfTrue="1" operator="equal">
      <formula>0</formula>
    </cfRule>
  </conditionalFormatting>
  <conditionalFormatting sqref="D33:N35">
    <cfRule type="cellIs" dxfId="4" priority="1" stopIfTrue="1" operator="equal">
      <formula>0</formula>
    </cfRule>
  </conditionalFormatting>
  <conditionalFormatting sqref="H21:I23">
    <cfRule type="expression" dxfId="3" priority="14" stopIfTrue="1">
      <formula>AND(M21="",P21="")</formula>
    </cfRule>
  </conditionalFormatting>
  <conditionalFormatting sqref="G21:G23">
    <cfRule type="expression" dxfId="2" priority="15" stopIfTrue="1">
      <formula>AND(L21="",#REF!="")</formula>
    </cfRule>
  </conditionalFormatting>
  <dataValidations count="7">
    <dataValidation imeMode="on" allowBlank="1" showInputMessage="1" showErrorMessage="1" sqref="W7 F7:K7 N7:U7 F10:AI10 F8:AI8 I12:AI12 G25:N25"/>
    <dataValidation imeMode="disabled" allowBlank="1" showInputMessage="1" showErrorMessage="1" sqref="AD27:AF27 O27:P27"/>
    <dataValidation type="whole" imeMode="disabled" allowBlank="1" showInputMessage="1" showErrorMessage="1" sqref="K16:M23">
      <formula1>0</formula1>
      <formula2>99</formula2>
    </dataValidation>
    <dataValidation type="whole" allowBlank="1" showInputMessage="1" showErrorMessage="1" sqref="AA16:AD23">
      <formula1>1</formula1>
      <formula2>3</formula2>
    </dataValidation>
    <dataValidation type="textLength" imeMode="disabled" allowBlank="1" showInputMessage="1" showErrorMessage="1" sqref="J11:L11 R13:T13 AC11:AE11 R11:T11 AG11:AI11 AC13:AE13 J13:L13 AG13:AI13 Y11:AA11 N13:P13 N11:P11 Y13:AA13">
      <formula1>0</formula1>
      <formula2>9999</formula2>
    </dataValidation>
    <dataValidation type="whole" imeMode="disabled" allowBlank="1" showInputMessage="1" showErrorMessage="1" sqref="AD7:AI7">
      <formula1>100</formula1>
      <formula2>899</formula2>
    </dataValidation>
    <dataValidation type="whole" imeMode="disabled" allowBlank="1" showInputMessage="1" showErrorMessage="1" sqref="H9:P9">
      <formula1>0</formula1>
      <formula2>9999999</formula2>
    </dataValidation>
  </dataValidations>
  <pageMargins left="0.59055118110236227" right="0.59055118110236227" top="0.78740157480314965" bottom="0.78740157480314965" header="0.1968503937007874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シート印刷">
                <anchor>
                  <from>
                    <xdr:col>31</xdr:col>
                    <xdr:colOff>47625</xdr:colOff>
                    <xdr:row>1</xdr:row>
                    <xdr:rowOff>38100</xdr:rowOff>
                  </from>
                  <to>
                    <xdr:col>34</xdr:col>
                    <xdr:colOff>180975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autoPageBreaks="0"/>
  </sheetPr>
  <dimension ref="A1:AX25"/>
  <sheetViews>
    <sheetView windowProtection="1" showGridLines="0" showRowColHeaders="0" zoomScaleNormal="100" workbookViewId="0">
      <selection activeCell="AD29" sqref="AD29"/>
    </sheetView>
  </sheetViews>
  <sheetFormatPr defaultColWidth="2.5" defaultRowHeight="13.5"/>
  <cols>
    <col min="1" max="1" width="4.5" style="18" customWidth="1"/>
    <col min="2" max="6" width="2.625" style="18" customWidth="1"/>
    <col min="7" max="16384" width="2.5" style="18"/>
  </cols>
  <sheetData>
    <row r="1" spans="1:50" ht="21" customHeight="1" thickBot="1"/>
    <row r="2" spans="1:50" ht="8.25" customHeight="1" thickTop="1">
      <c r="C2" s="19"/>
      <c r="D2" s="20"/>
      <c r="E2" s="20"/>
      <c r="F2" s="20"/>
      <c r="G2" s="20"/>
      <c r="H2" s="20"/>
      <c r="I2" s="20"/>
      <c r="J2" s="20"/>
      <c r="K2" s="20"/>
      <c r="L2" s="20"/>
      <c r="M2" s="21"/>
      <c r="R2" s="22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4"/>
    </row>
    <row r="3" spans="1:50" s="25" customFormat="1" ht="17.25">
      <c r="B3" s="26"/>
      <c r="C3" s="27"/>
      <c r="D3" s="308" t="s">
        <v>53</v>
      </c>
      <c r="E3" s="309"/>
      <c r="F3" s="308"/>
      <c r="G3" s="308"/>
      <c r="H3" s="308"/>
      <c r="I3" s="308"/>
      <c r="J3" s="308"/>
      <c r="K3" s="308"/>
      <c r="L3" s="308"/>
      <c r="M3" s="28"/>
      <c r="N3" s="26"/>
      <c r="O3" s="26"/>
      <c r="P3" s="26"/>
      <c r="Q3" s="29"/>
      <c r="R3" s="30"/>
      <c r="S3" s="310" t="s">
        <v>54</v>
      </c>
      <c r="T3" s="310"/>
      <c r="U3" s="310"/>
      <c r="V3" s="310"/>
      <c r="W3" s="318" t="str">
        <f>TEXT(開催日,"ggge")&amp;"年"</f>
        <v>平成29年</v>
      </c>
      <c r="X3" s="318"/>
      <c r="Y3" s="318"/>
      <c r="Z3" s="318"/>
      <c r="AA3" s="318"/>
      <c r="AB3" s="319"/>
      <c r="AC3" s="319"/>
      <c r="AD3" s="320" t="s">
        <v>42</v>
      </c>
      <c r="AE3" s="320"/>
      <c r="AF3" s="321"/>
      <c r="AG3" s="321"/>
      <c r="AH3" s="320" t="s">
        <v>43</v>
      </c>
      <c r="AI3" s="320"/>
      <c r="AJ3" s="31"/>
    </row>
    <row r="4" spans="1:50" s="25" customFormat="1" ht="8.25" customHeight="1" thickBo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5"/>
      <c r="N4" s="32"/>
      <c r="O4" s="32"/>
      <c r="P4" s="32"/>
      <c r="Q4" s="32"/>
      <c r="R4" s="36"/>
      <c r="S4" s="37"/>
      <c r="T4" s="37"/>
      <c r="U4" s="37"/>
      <c r="V4" s="37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9"/>
      <c r="AI4" s="37"/>
      <c r="AJ4" s="40"/>
    </row>
    <row r="5" spans="1:50" ht="6.75" customHeight="1" thickTop="1"/>
    <row r="6" spans="1:50" ht="24.75" customHeight="1">
      <c r="B6" s="283" t="s">
        <v>4</v>
      </c>
      <c r="C6" s="284"/>
      <c r="D6" s="284"/>
      <c r="E6" s="284"/>
      <c r="F6" s="285"/>
      <c r="G6" s="311"/>
      <c r="H6" s="312"/>
      <c r="I6" s="312"/>
      <c r="J6" s="312"/>
      <c r="K6" s="312"/>
      <c r="L6" s="312"/>
      <c r="M6" s="313" t="s">
        <v>5</v>
      </c>
      <c r="N6" s="313"/>
      <c r="O6" s="312"/>
      <c r="P6" s="312"/>
      <c r="Q6" s="312"/>
      <c r="R6" s="312"/>
      <c r="S6" s="312"/>
      <c r="T6" s="312"/>
      <c r="U6" s="312"/>
      <c r="V6" s="312"/>
      <c r="W6" s="313" t="s">
        <v>6</v>
      </c>
      <c r="X6" s="313"/>
      <c r="Y6" s="313"/>
      <c r="Z6" s="314"/>
      <c r="AA6" s="315" t="s">
        <v>7</v>
      </c>
      <c r="AB6" s="316"/>
      <c r="AC6" s="316"/>
      <c r="AD6" s="317"/>
      <c r="AE6" s="305"/>
      <c r="AF6" s="306"/>
      <c r="AG6" s="306"/>
      <c r="AH6" s="306"/>
      <c r="AI6" s="306"/>
      <c r="AJ6" s="307"/>
    </row>
    <row r="7" spans="1:50" ht="24.75" customHeight="1">
      <c r="B7" s="279" t="s">
        <v>55</v>
      </c>
      <c r="C7" s="280"/>
      <c r="D7" s="280"/>
      <c r="E7" s="280"/>
      <c r="F7" s="281"/>
      <c r="G7" s="282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5"/>
    </row>
    <row r="8" spans="1:50" ht="22.5" customHeight="1">
      <c r="B8" s="283" t="s">
        <v>9</v>
      </c>
      <c r="C8" s="284"/>
      <c r="D8" s="284"/>
      <c r="E8" s="284"/>
      <c r="F8" s="285"/>
      <c r="G8" s="292" t="s">
        <v>56</v>
      </c>
      <c r="H8" s="293"/>
      <c r="I8" s="294"/>
      <c r="J8" s="298"/>
      <c r="K8" s="299"/>
      <c r="L8" s="299"/>
      <c r="M8" s="299"/>
      <c r="N8" s="299"/>
      <c r="O8" s="299"/>
      <c r="P8" s="299"/>
      <c r="Q8" s="299"/>
      <c r="R8" s="300" t="s">
        <v>57</v>
      </c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1"/>
    </row>
    <row r="9" spans="1:50" ht="22.5" customHeight="1">
      <c r="B9" s="286"/>
      <c r="C9" s="287"/>
      <c r="D9" s="287"/>
      <c r="E9" s="287"/>
      <c r="F9" s="288"/>
      <c r="G9" s="302" t="s">
        <v>58</v>
      </c>
      <c r="H9" s="303"/>
      <c r="I9" s="304"/>
      <c r="J9" s="295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7"/>
      <c r="AP9" s="269"/>
      <c r="AQ9" s="269"/>
      <c r="AR9" s="269"/>
      <c r="AS9" s="269"/>
      <c r="AT9" s="269"/>
      <c r="AU9" s="269"/>
      <c r="AV9" s="269"/>
      <c r="AW9" s="269"/>
      <c r="AX9" s="269"/>
    </row>
    <row r="10" spans="1:50" ht="22.5" customHeight="1">
      <c r="B10" s="289"/>
      <c r="C10" s="290"/>
      <c r="D10" s="290"/>
      <c r="E10" s="290"/>
      <c r="F10" s="291"/>
      <c r="G10" s="270" t="s">
        <v>59</v>
      </c>
      <c r="H10" s="271"/>
      <c r="I10" s="272"/>
      <c r="J10" s="41" t="s">
        <v>60</v>
      </c>
      <c r="K10" s="233"/>
      <c r="L10" s="233"/>
      <c r="M10" s="233"/>
      <c r="N10" s="42" t="s">
        <v>61</v>
      </c>
      <c r="O10" s="233"/>
      <c r="P10" s="233"/>
      <c r="Q10" s="233"/>
      <c r="R10" s="42" t="s">
        <v>62</v>
      </c>
      <c r="S10" s="233"/>
      <c r="T10" s="233"/>
      <c r="U10" s="233"/>
      <c r="V10" s="273" t="s">
        <v>63</v>
      </c>
      <c r="W10" s="274"/>
      <c r="X10" s="275"/>
      <c r="Y10" s="41" t="s">
        <v>64</v>
      </c>
      <c r="Z10" s="233"/>
      <c r="AA10" s="233"/>
      <c r="AB10" s="233"/>
      <c r="AC10" s="42" t="s">
        <v>61</v>
      </c>
      <c r="AD10" s="233"/>
      <c r="AE10" s="233"/>
      <c r="AF10" s="233"/>
      <c r="AG10" s="42" t="s">
        <v>62</v>
      </c>
      <c r="AH10" s="233"/>
      <c r="AI10" s="233"/>
      <c r="AJ10" s="234"/>
      <c r="AM10" s="43"/>
      <c r="AO10" s="43"/>
    </row>
    <row r="11" spans="1:50" ht="26.25" customHeight="1">
      <c r="B11" s="276" t="s">
        <v>46</v>
      </c>
      <c r="C11" s="277"/>
      <c r="D11" s="277"/>
      <c r="E11" s="277"/>
      <c r="F11" s="278"/>
      <c r="G11" s="238" t="s">
        <v>65</v>
      </c>
      <c r="H11" s="239"/>
      <c r="I11" s="239"/>
      <c r="J11" s="240"/>
      <c r="K11" s="241"/>
      <c r="L11" s="239" t="s">
        <v>8</v>
      </c>
      <c r="M11" s="239"/>
      <c r="N11" s="239"/>
      <c r="O11" s="239"/>
      <c r="P11" s="239"/>
      <c r="Q11" s="243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5"/>
    </row>
    <row r="12" spans="1:50" ht="26.25" customHeight="1">
      <c r="A12" s="44"/>
      <c r="B12" s="262" t="s">
        <v>16</v>
      </c>
      <c r="C12" s="263"/>
      <c r="D12" s="263"/>
      <c r="E12" s="263"/>
      <c r="F12" s="264"/>
      <c r="G12" s="252" t="s">
        <v>17</v>
      </c>
      <c r="H12" s="253"/>
      <c r="I12" s="254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68"/>
    </row>
    <row r="13" spans="1:50" ht="26.25" customHeight="1">
      <c r="A13" s="44"/>
      <c r="B13" s="265"/>
      <c r="C13" s="266"/>
      <c r="D13" s="266"/>
      <c r="E13" s="266"/>
      <c r="F13" s="267"/>
      <c r="G13" s="258" t="s">
        <v>18</v>
      </c>
      <c r="H13" s="259"/>
      <c r="I13" s="260"/>
      <c r="J13" s="41" t="s">
        <v>66</v>
      </c>
      <c r="K13" s="233"/>
      <c r="L13" s="233"/>
      <c r="M13" s="233"/>
      <c r="N13" s="42" t="s">
        <v>67</v>
      </c>
      <c r="O13" s="233"/>
      <c r="P13" s="233"/>
      <c r="Q13" s="233"/>
      <c r="R13" s="42" t="s">
        <v>68</v>
      </c>
      <c r="S13" s="233"/>
      <c r="T13" s="233"/>
      <c r="U13" s="233"/>
      <c r="V13" s="261" t="s">
        <v>22</v>
      </c>
      <c r="W13" s="259"/>
      <c r="X13" s="260"/>
      <c r="Y13" s="41" t="s">
        <v>66</v>
      </c>
      <c r="Z13" s="233"/>
      <c r="AA13" s="233"/>
      <c r="AB13" s="233"/>
      <c r="AC13" s="42" t="s">
        <v>67</v>
      </c>
      <c r="AD13" s="233"/>
      <c r="AE13" s="233"/>
      <c r="AF13" s="233"/>
      <c r="AG13" s="42" t="s">
        <v>68</v>
      </c>
      <c r="AH13" s="233"/>
      <c r="AI13" s="233"/>
      <c r="AJ13" s="234"/>
    </row>
    <row r="14" spans="1:50" ht="26.25" customHeight="1">
      <c r="B14" s="235" t="s">
        <v>47</v>
      </c>
      <c r="C14" s="236"/>
      <c r="D14" s="236"/>
      <c r="E14" s="236"/>
      <c r="F14" s="237"/>
      <c r="G14" s="238" t="s">
        <v>65</v>
      </c>
      <c r="H14" s="239"/>
      <c r="I14" s="239"/>
      <c r="J14" s="240" t="s">
        <v>132</v>
      </c>
      <c r="K14" s="241"/>
      <c r="L14" s="242" t="s">
        <v>8</v>
      </c>
      <c r="M14" s="239"/>
      <c r="N14" s="239"/>
      <c r="O14" s="239"/>
      <c r="P14" s="239"/>
      <c r="Q14" s="243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5"/>
    </row>
    <row r="15" spans="1:50" ht="26.25" customHeight="1">
      <c r="B15" s="246" t="s">
        <v>16</v>
      </c>
      <c r="C15" s="247"/>
      <c r="D15" s="247"/>
      <c r="E15" s="247"/>
      <c r="F15" s="248"/>
      <c r="G15" s="252" t="s">
        <v>17</v>
      </c>
      <c r="H15" s="253"/>
      <c r="I15" s="254"/>
      <c r="J15" s="255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7"/>
    </row>
    <row r="16" spans="1:50" ht="26.25" customHeight="1">
      <c r="B16" s="249"/>
      <c r="C16" s="250"/>
      <c r="D16" s="250"/>
      <c r="E16" s="250"/>
      <c r="F16" s="251"/>
      <c r="G16" s="258" t="s">
        <v>18</v>
      </c>
      <c r="H16" s="259"/>
      <c r="I16" s="260"/>
      <c r="J16" s="41" t="s">
        <v>69</v>
      </c>
      <c r="K16" s="233"/>
      <c r="L16" s="233"/>
      <c r="M16" s="233"/>
      <c r="N16" s="42" t="s">
        <v>70</v>
      </c>
      <c r="O16" s="233"/>
      <c r="P16" s="233"/>
      <c r="Q16" s="233"/>
      <c r="R16" s="42" t="s">
        <v>71</v>
      </c>
      <c r="S16" s="233"/>
      <c r="T16" s="233"/>
      <c r="U16" s="233"/>
      <c r="V16" s="261" t="s">
        <v>22</v>
      </c>
      <c r="W16" s="259"/>
      <c r="X16" s="260"/>
      <c r="Y16" s="41" t="s">
        <v>69</v>
      </c>
      <c r="Z16" s="233"/>
      <c r="AA16" s="233"/>
      <c r="AB16" s="233"/>
      <c r="AC16" s="42" t="s">
        <v>70</v>
      </c>
      <c r="AD16" s="233"/>
      <c r="AE16" s="233"/>
      <c r="AF16" s="233"/>
      <c r="AG16" s="42" t="s">
        <v>71</v>
      </c>
      <c r="AH16" s="233"/>
      <c r="AI16" s="233"/>
      <c r="AJ16" s="234"/>
    </row>
    <row r="17" spans="2:36" ht="6" customHeight="1"/>
    <row r="18" spans="2:36" s="45" customFormat="1" ht="21.75" customHeight="1">
      <c r="B18" s="224" t="s">
        <v>35</v>
      </c>
      <c r="C18" s="225"/>
      <c r="D18" s="225"/>
      <c r="E18" s="225"/>
      <c r="F18" s="225"/>
      <c r="G18" s="228" t="s">
        <v>72</v>
      </c>
      <c r="H18" s="229"/>
      <c r="I18" s="230"/>
      <c r="J18" s="46" t="s">
        <v>69</v>
      </c>
      <c r="K18" s="231"/>
      <c r="L18" s="231"/>
      <c r="M18" s="231"/>
      <c r="N18" s="231"/>
      <c r="O18" s="231"/>
      <c r="P18" s="231"/>
      <c r="Q18" s="231"/>
      <c r="R18" s="47" t="s">
        <v>73</v>
      </c>
      <c r="S18" s="46" t="s">
        <v>69</v>
      </c>
      <c r="T18" s="231"/>
      <c r="U18" s="231"/>
      <c r="V18" s="231"/>
      <c r="W18" s="231"/>
      <c r="X18" s="231"/>
      <c r="Y18" s="231"/>
      <c r="Z18" s="231"/>
      <c r="AA18" s="48" t="s">
        <v>73</v>
      </c>
      <c r="AB18" s="49" t="s">
        <v>69</v>
      </c>
      <c r="AC18" s="231"/>
      <c r="AD18" s="231"/>
      <c r="AE18" s="231"/>
      <c r="AF18" s="231"/>
      <c r="AG18" s="231"/>
      <c r="AH18" s="231"/>
      <c r="AI18" s="231"/>
      <c r="AJ18" s="50" t="s">
        <v>73</v>
      </c>
    </row>
    <row r="19" spans="2:36" s="45" customFormat="1" ht="21.75" customHeight="1">
      <c r="B19" s="226"/>
      <c r="C19" s="227"/>
      <c r="D19" s="227"/>
      <c r="E19" s="227"/>
      <c r="F19" s="227"/>
      <c r="G19" s="228" t="s">
        <v>74</v>
      </c>
      <c r="H19" s="229"/>
      <c r="I19" s="230"/>
      <c r="J19" s="46" t="s">
        <v>69</v>
      </c>
      <c r="K19" s="231"/>
      <c r="L19" s="231"/>
      <c r="M19" s="231"/>
      <c r="N19" s="231"/>
      <c r="O19" s="231"/>
      <c r="P19" s="231"/>
      <c r="Q19" s="231"/>
      <c r="R19" s="47" t="s">
        <v>73</v>
      </c>
      <c r="S19" s="46" t="s">
        <v>69</v>
      </c>
      <c r="T19" s="231"/>
      <c r="U19" s="231"/>
      <c r="V19" s="231"/>
      <c r="W19" s="231"/>
      <c r="X19" s="231"/>
      <c r="Y19" s="231"/>
      <c r="Z19" s="231"/>
      <c r="AA19" s="48" t="s">
        <v>73</v>
      </c>
      <c r="AB19" s="49" t="s">
        <v>69</v>
      </c>
      <c r="AC19" s="231"/>
      <c r="AD19" s="231"/>
      <c r="AE19" s="231"/>
      <c r="AF19" s="231"/>
      <c r="AG19" s="231"/>
      <c r="AH19" s="231"/>
      <c r="AI19" s="231"/>
      <c r="AJ19" s="50" t="s">
        <v>73</v>
      </c>
    </row>
    <row r="20" spans="2:36" ht="6.75" customHeight="1"/>
    <row r="21" spans="2:36" ht="22.5" customHeight="1">
      <c r="B21" s="212" t="s">
        <v>127</v>
      </c>
      <c r="C21" s="213"/>
      <c r="D21" s="213"/>
      <c r="E21" s="213"/>
      <c r="F21" s="214"/>
      <c r="G21" s="215" t="s">
        <v>0</v>
      </c>
      <c r="H21" s="216"/>
      <c r="I21" s="217" t="s">
        <v>37</v>
      </c>
      <c r="J21" s="217"/>
      <c r="K21" s="217"/>
      <c r="L21" s="217"/>
      <c r="M21" s="217"/>
      <c r="N21" s="217"/>
      <c r="O21" s="218"/>
      <c r="P21" s="219"/>
      <c r="Q21" s="220"/>
      <c r="R21" s="221"/>
      <c r="S21" s="222" t="s">
        <v>38</v>
      </c>
      <c r="T21" s="217"/>
      <c r="U21" s="218"/>
      <c r="V21" s="223" t="s">
        <v>0</v>
      </c>
      <c r="W21" s="216"/>
      <c r="X21" s="217" t="s">
        <v>75</v>
      </c>
      <c r="Y21" s="217"/>
      <c r="Z21" s="217"/>
      <c r="AA21" s="217"/>
      <c r="AB21" s="217"/>
      <c r="AC21" s="217"/>
      <c r="AD21" s="218"/>
      <c r="AE21" s="219"/>
      <c r="AF21" s="220"/>
      <c r="AG21" s="221"/>
      <c r="AH21" s="222" t="s">
        <v>38</v>
      </c>
      <c r="AI21" s="217"/>
      <c r="AJ21" s="232"/>
    </row>
    <row r="22" spans="2:36" ht="6" customHeight="1" thickBot="1"/>
    <row r="23" spans="2:36" ht="14.25" thickTop="1">
      <c r="B23" s="206" t="s">
        <v>76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8"/>
    </row>
    <row r="24" spans="2:36" ht="14.25" thickBot="1">
      <c r="B24" s="209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1"/>
    </row>
    <row r="25" spans="2:36" ht="14.25" thickTop="1"/>
  </sheetData>
  <sheetProtection selectLockedCells="1"/>
  <mergeCells count="82">
    <mergeCell ref="AE6:AJ6"/>
    <mergeCell ref="D3:L3"/>
    <mergeCell ref="S3:V3"/>
    <mergeCell ref="B6:F6"/>
    <mergeCell ref="G6:L6"/>
    <mergeCell ref="M6:N6"/>
    <mergeCell ref="O6:V6"/>
    <mergeCell ref="W6:Z6"/>
    <mergeCell ref="AA6:AD6"/>
    <mergeCell ref="W3:AA3"/>
    <mergeCell ref="AB3:AC3"/>
    <mergeCell ref="AD3:AE3"/>
    <mergeCell ref="AF3:AG3"/>
    <mergeCell ref="AH3:AI3"/>
    <mergeCell ref="Z10:AB10"/>
    <mergeCell ref="AD10:AF10"/>
    <mergeCell ref="AH10:AJ10"/>
    <mergeCell ref="B7:F7"/>
    <mergeCell ref="G7:AJ7"/>
    <mergeCell ref="B8:F10"/>
    <mergeCell ref="G8:I8"/>
    <mergeCell ref="J9:AJ9"/>
    <mergeCell ref="J8:Q8"/>
    <mergeCell ref="R8:AJ8"/>
    <mergeCell ref="G9:I9"/>
    <mergeCell ref="B12:F13"/>
    <mergeCell ref="G12:I12"/>
    <mergeCell ref="J12:AJ12"/>
    <mergeCell ref="G13:I13"/>
    <mergeCell ref="AP9:AX9"/>
    <mergeCell ref="G10:I10"/>
    <mergeCell ref="K10:M10"/>
    <mergeCell ref="O10:Q10"/>
    <mergeCell ref="S10:U10"/>
    <mergeCell ref="V10:X10"/>
    <mergeCell ref="K13:M13"/>
    <mergeCell ref="O13:Q13"/>
    <mergeCell ref="S13:U13"/>
    <mergeCell ref="V13:X13"/>
    <mergeCell ref="AH13:AJ13"/>
    <mergeCell ref="B11:F11"/>
    <mergeCell ref="G11:I11"/>
    <mergeCell ref="J11:K11"/>
    <mergeCell ref="L11:P11"/>
    <mergeCell ref="Q11:AJ11"/>
    <mergeCell ref="Z13:AB13"/>
    <mergeCell ref="AD13:AF13"/>
    <mergeCell ref="AH16:AJ16"/>
    <mergeCell ref="B14:F14"/>
    <mergeCell ref="G14:I14"/>
    <mergeCell ref="J14:K14"/>
    <mergeCell ref="L14:P14"/>
    <mergeCell ref="Q14:AJ14"/>
    <mergeCell ref="B15:F16"/>
    <mergeCell ref="G15:I15"/>
    <mergeCell ref="J15:AJ15"/>
    <mergeCell ref="G16:I16"/>
    <mergeCell ref="K16:M16"/>
    <mergeCell ref="O16:Q16"/>
    <mergeCell ref="S16:U16"/>
    <mergeCell ref="V16:X16"/>
    <mergeCell ref="Z16:AB16"/>
    <mergeCell ref="AD16:AF16"/>
    <mergeCell ref="B18:F19"/>
    <mergeCell ref="G18:I18"/>
    <mergeCell ref="K18:Q18"/>
    <mergeCell ref="T18:Z18"/>
    <mergeCell ref="X21:AD21"/>
    <mergeCell ref="AC18:AI18"/>
    <mergeCell ref="G19:I19"/>
    <mergeCell ref="K19:Q19"/>
    <mergeCell ref="T19:Z19"/>
    <mergeCell ref="AC19:AI19"/>
    <mergeCell ref="AE21:AG21"/>
    <mergeCell ref="AH21:AJ21"/>
    <mergeCell ref="B23:X24"/>
    <mergeCell ref="B21:F21"/>
    <mergeCell ref="G21:H21"/>
    <mergeCell ref="I21:O21"/>
    <mergeCell ref="P21:R21"/>
    <mergeCell ref="S21:U21"/>
    <mergeCell ref="V21:W21"/>
  </mergeCells>
  <phoneticPr fontId="21"/>
  <conditionalFormatting sqref="AD10:AF10 G14 O6:W6 AF3:AG3 L14:P14 AB3:AC3 L11:P11 G11 AH10:AJ10 AE6 Z10:AB10 G6:L6 J8:Q8 K10:M10 G7:AJ7 O10:Q10 S10:U10 J9">
    <cfRule type="expression" dxfId="1" priority="10" stopIfTrue="1">
      <formula>ISBLANK(G3)</formula>
    </cfRule>
  </conditionalFormatting>
  <conditionalFormatting sqref="J12:AJ12 K13:M13 O13:Q13 S13:U13 Z13:AB13 AD13:AF13 AH13:AJ13 Q11:AJ11">
    <cfRule type="expression" dxfId="0" priority="11" stopIfTrue="1">
      <formula>AND(男子参加=TRUE,ISBLANK(J11))</formula>
    </cfRule>
  </conditionalFormatting>
  <dataValidations count="7">
    <dataValidation type="whole" imeMode="disabled" allowBlank="1" showInputMessage="1" showErrorMessage="1" sqref="AE6:AJ6">
      <formula1>100</formula1>
      <formula2>899</formula2>
    </dataValidation>
    <dataValidation type="whole" imeMode="disabled" allowBlank="1" showInputMessage="1" showErrorMessage="1" sqref="AB3:AC3">
      <formula1>1</formula1>
      <formula2>12</formula2>
    </dataValidation>
    <dataValidation type="whole" imeMode="disabled" allowBlank="1" showInputMessage="1" showErrorMessage="1" sqref="AF3:AG3">
      <formula1>1</formula1>
      <formula2>31</formula2>
    </dataValidation>
    <dataValidation type="whole" imeMode="disabled" allowBlank="1" showInputMessage="1" showErrorMessage="1" sqref="J8:Q8">
      <formula1>1</formula1>
      <formula2>9999999</formula2>
    </dataValidation>
    <dataValidation type="textLength" imeMode="disabled" allowBlank="1" showInputMessage="1" showErrorMessage="1" sqref="Z13:AB13 AH16:AJ16 K16:M16 O16:Q16 S16:U16 AD16:AF16 Z16:AB16 O10:Q10 K10:M10 AH10:AJ10 AD10:AF10 Z10:AB10 S10:U10 AH13:AJ13 K13:M13 O13:Q13 S13:U13 AD13:AF13">
      <formula1>0</formula1>
      <formula2>9999</formula2>
    </dataValidation>
    <dataValidation type="whole" imeMode="disabled" allowBlank="1" showInputMessage="1" showErrorMessage="1" sqref="P21:R21 AE21:AG21">
      <formula1>1</formula1>
      <formula2>10</formula2>
    </dataValidation>
    <dataValidation imeMode="on" allowBlank="1" showInputMessage="1" showErrorMessage="1" sqref="L14:Q14 K18:Q19 L11:Q11 G6:L6 O6:W6 J12:AJ12 J15:AJ15 G11 G14 G7:AJ7 G9 J9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print="0" autoFill="0" autoLine="0" autoPict="0" macro="[0]!チェック4_Click">
                <anchor moveWithCells="1">
                  <from>
                    <xdr:col>1</xdr:col>
                    <xdr:colOff>104775</xdr:colOff>
                    <xdr:row>15</xdr:row>
                    <xdr:rowOff>85725</xdr:rowOff>
                  </from>
                  <to>
                    <xdr:col>5</xdr:col>
                    <xdr:colOff>85725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メニューへ">
                <anchor moveWithCells="1" sizeWithCells="1">
                  <from>
                    <xdr:col>24</xdr:col>
                    <xdr:colOff>161925</xdr:colOff>
                    <xdr:row>22</xdr:row>
                    <xdr:rowOff>0</xdr:rowOff>
                  </from>
                  <to>
                    <xdr:col>33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9</xdr:col>
                    <xdr:colOff>95250</xdr:colOff>
                    <xdr:row>10</xdr:row>
                    <xdr:rowOff>47625</xdr:rowOff>
                  </from>
                  <to>
                    <xdr:col>10</xdr:col>
                    <xdr:colOff>161925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9</xdr:col>
                    <xdr:colOff>104775</xdr:colOff>
                    <xdr:row>13</xdr:row>
                    <xdr:rowOff>38100</xdr:rowOff>
                  </from>
                  <to>
                    <xdr:col>10</xdr:col>
                    <xdr:colOff>171450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20</xdr:row>
                    <xdr:rowOff>9525</xdr:rowOff>
                  </from>
                  <to>
                    <xdr:col>7</xdr:col>
                    <xdr:colOff>142875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21</xdr:col>
                    <xdr:colOff>95250</xdr:colOff>
                    <xdr:row>20</xdr:row>
                    <xdr:rowOff>19050</xdr:rowOff>
                  </from>
                  <to>
                    <xdr:col>22</xdr:col>
                    <xdr:colOff>161925</xdr:colOff>
                    <xdr:row>20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C658"/>
  <sheetViews>
    <sheetView windowProtection="1" showGridLines="0" showRowColHeaders="0" tabSelected="1" workbookViewId="0"/>
  </sheetViews>
  <sheetFormatPr defaultColWidth="5.75" defaultRowHeight="13.5"/>
  <cols>
    <col min="1" max="16384" width="5.75" style="75"/>
  </cols>
  <sheetData>
    <row r="1" spans="1:107" ht="22.5" customHeight="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</row>
    <row r="2" spans="1:107" ht="36.75" customHeight="1" thickTop="1" thickBot="1">
      <c r="A2" s="74"/>
      <c r="B2" s="74"/>
      <c r="C2" s="322" t="s">
        <v>77</v>
      </c>
      <c r="D2" s="323"/>
      <c r="E2" s="323"/>
      <c r="F2" s="323"/>
      <c r="G2" s="323"/>
      <c r="H2" s="323"/>
      <c r="I2" s="323"/>
      <c r="J2" s="32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</row>
    <row r="3" spans="1:107" ht="14.25" thickTop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</row>
    <row r="4" spans="1:107" ht="27.75" customHeight="1">
      <c r="A4" s="74"/>
      <c r="B4" s="74"/>
      <c r="C4" s="76" t="s">
        <v>78</v>
      </c>
      <c r="D4" s="77"/>
      <c r="E4" s="77"/>
      <c r="F4" s="77"/>
      <c r="G4" s="77"/>
      <c r="H4" s="77"/>
      <c r="I4" s="77"/>
      <c r="J4" s="77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</row>
    <row r="5" spans="1:107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</row>
    <row r="6" spans="1:107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</row>
    <row r="7" spans="1:107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</row>
    <row r="8" spans="1:107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</row>
    <row r="9" spans="1:107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</row>
    <row r="10" spans="1:107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</row>
    <row r="11" spans="1:107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</row>
    <row r="12" spans="1:107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</row>
    <row r="13" spans="1:107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</row>
    <row r="14" spans="1:107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</row>
    <row r="15" spans="1:107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</row>
    <row r="16" spans="1:107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</row>
    <row r="17" spans="1:107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</row>
    <row r="18" spans="1:107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</row>
    <row r="19" spans="1:107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</row>
    <row r="20" spans="1:107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</row>
    <row r="21" spans="1:107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</row>
    <row r="22" spans="1:107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</row>
    <row r="23" spans="1:107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</row>
    <row r="24" spans="1:107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</row>
    <row r="25" spans="1:107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</row>
    <row r="26" spans="1:107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</row>
    <row r="27" spans="1:107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</row>
    <row r="28" spans="1:107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</row>
    <row r="29" spans="1:107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</row>
    <row r="30" spans="1:107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</row>
    <row r="31" spans="1:107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</row>
    <row r="32" spans="1:107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</row>
    <row r="33" spans="1:107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</row>
    <row r="34" spans="1:107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</row>
    <row r="35" spans="1:107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</row>
    <row r="36" spans="1:107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</row>
    <row r="37" spans="1:107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</row>
    <row r="38" spans="1:107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</row>
    <row r="39" spans="1:107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</row>
    <row r="40" spans="1:107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</row>
    <row r="41" spans="1:107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</row>
    <row r="42" spans="1:107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</row>
    <row r="43" spans="1:107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</row>
    <row r="44" spans="1:107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</row>
    <row r="45" spans="1:107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</row>
    <row r="46" spans="1:107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</row>
    <row r="47" spans="1:107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</row>
    <row r="48" spans="1:107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</row>
    <row r="49" spans="1:107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</row>
    <row r="50" spans="1:107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</row>
    <row r="51" spans="1:107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</row>
    <row r="52" spans="1:107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</row>
    <row r="53" spans="1:107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</row>
    <row r="54" spans="1:107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</row>
    <row r="55" spans="1:107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</row>
    <row r="56" spans="1:107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</row>
    <row r="57" spans="1:107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</row>
    <row r="58" spans="1:107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</row>
    <row r="59" spans="1:107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</row>
    <row r="60" spans="1:107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</row>
    <row r="61" spans="1:107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</row>
    <row r="62" spans="1:107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</row>
    <row r="63" spans="1:107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</row>
    <row r="64" spans="1:107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</row>
    <row r="65" spans="1:107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</row>
    <row r="66" spans="1:107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</row>
    <row r="67" spans="1:107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</row>
    <row r="68" spans="1:107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</row>
    <row r="69" spans="1:107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</row>
    <row r="70" spans="1:107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</row>
    <row r="71" spans="1:107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</row>
    <row r="72" spans="1:107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</row>
    <row r="73" spans="1:107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</row>
    <row r="74" spans="1:107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</row>
    <row r="75" spans="1:107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</row>
    <row r="76" spans="1:107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</row>
    <row r="77" spans="1:107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</row>
    <row r="78" spans="1:107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</row>
    <row r="79" spans="1:107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</row>
    <row r="80" spans="1:107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</row>
    <row r="81" spans="1:107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</row>
    <row r="82" spans="1:107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</row>
    <row r="83" spans="1:107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</row>
    <row r="84" spans="1:107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</row>
    <row r="85" spans="1:107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</row>
    <row r="86" spans="1:107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</row>
    <row r="87" spans="1:107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</row>
    <row r="88" spans="1:107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</row>
    <row r="89" spans="1:107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</row>
    <row r="90" spans="1:107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</row>
    <row r="91" spans="1:107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</row>
    <row r="92" spans="1:107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</row>
    <row r="93" spans="1:107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</row>
    <row r="94" spans="1:107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</row>
    <row r="95" spans="1:107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</row>
    <row r="96" spans="1:107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</row>
    <row r="97" spans="1:107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</row>
    <row r="98" spans="1:107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</row>
    <row r="99" spans="1:107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</row>
    <row r="100" spans="1:107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</row>
    <row r="101" spans="1:107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</row>
    <row r="102" spans="1:107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</row>
    <row r="103" spans="1:107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</row>
    <row r="104" spans="1:107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</row>
    <row r="105" spans="1:107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</row>
    <row r="106" spans="1:107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</row>
    <row r="107" spans="1:107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</row>
    <row r="108" spans="1:107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</row>
    <row r="109" spans="1:107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</row>
    <row r="110" spans="1:107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</row>
    <row r="111" spans="1:107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</row>
    <row r="112" spans="1:107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</row>
    <row r="113" spans="1:107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</row>
    <row r="114" spans="1:107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</row>
    <row r="115" spans="1:107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</row>
    <row r="116" spans="1:107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</row>
    <row r="117" spans="1:107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</row>
    <row r="118" spans="1:107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</row>
    <row r="119" spans="1:107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</row>
    <row r="120" spans="1:107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</row>
    <row r="121" spans="1:107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</row>
    <row r="122" spans="1:107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</row>
    <row r="123" spans="1:107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</row>
    <row r="124" spans="1:107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</row>
    <row r="125" spans="1:107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</row>
    <row r="126" spans="1:107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</row>
    <row r="127" spans="1:107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</row>
    <row r="128" spans="1:107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</row>
    <row r="129" spans="1:107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</row>
    <row r="130" spans="1:107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</row>
    <row r="131" spans="1:107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</row>
    <row r="132" spans="1:107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</row>
    <row r="133" spans="1:107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</row>
    <row r="134" spans="1:107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</row>
    <row r="135" spans="1:107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</row>
    <row r="136" spans="1:107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</row>
    <row r="137" spans="1:107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</row>
    <row r="138" spans="1:107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</row>
    <row r="139" spans="1:107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</row>
    <row r="140" spans="1:107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</row>
    <row r="141" spans="1:107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</row>
    <row r="142" spans="1:107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</row>
    <row r="143" spans="1:107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</row>
    <row r="144" spans="1:107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</row>
    <row r="145" spans="1:107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</row>
    <row r="146" spans="1:107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</row>
    <row r="147" spans="1:107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</row>
    <row r="148" spans="1:107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</row>
    <row r="149" spans="1:107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</row>
    <row r="150" spans="1:107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</row>
    <row r="151" spans="1:107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</row>
    <row r="152" spans="1:107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</row>
    <row r="153" spans="1:107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</row>
    <row r="154" spans="1:107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</row>
    <row r="155" spans="1:107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</row>
    <row r="156" spans="1:107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</row>
    <row r="157" spans="1:107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</row>
    <row r="158" spans="1:107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</row>
    <row r="159" spans="1:107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</row>
    <row r="160" spans="1:107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</row>
    <row r="161" spans="1:107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</row>
    <row r="162" spans="1:107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</row>
    <row r="163" spans="1:107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</row>
    <row r="164" spans="1:107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</row>
    <row r="165" spans="1:107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</row>
    <row r="166" spans="1:107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</row>
    <row r="167" spans="1:107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</row>
    <row r="168" spans="1:107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</row>
    <row r="169" spans="1:107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</row>
    <row r="170" spans="1:107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</row>
    <row r="171" spans="1:107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</row>
    <row r="172" spans="1:107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</row>
    <row r="173" spans="1:107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</row>
    <row r="174" spans="1:107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</row>
    <row r="175" spans="1:107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</row>
    <row r="176" spans="1:107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</row>
    <row r="177" spans="1:107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</row>
    <row r="178" spans="1:107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</row>
    <row r="179" spans="1:107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</row>
    <row r="180" spans="1:107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</row>
    <row r="181" spans="1:107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</row>
    <row r="182" spans="1:107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</row>
    <row r="183" spans="1:107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</row>
    <row r="184" spans="1:107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</row>
    <row r="185" spans="1:107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</row>
    <row r="186" spans="1:107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</row>
    <row r="187" spans="1:107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</row>
    <row r="188" spans="1:107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</row>
    <row r="189" spans="1:107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</row>
    <row r="190" spans="1:107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</row>
    <row r="191" spans="1:107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</row>
    <row r="192" spans="1:107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</row>
    <row r="193" spans="1:107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</row>
    <row r="194" spans="1:107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</row>
    <row r="195" spans="1:107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</row>
    <row r="196" spans="1:107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</row>
    <row r="197" spans="1:107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</row>
    <row r="198" spans="1:107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</row>
    <row r="199" spans="1:107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</row>
    <row r="200" spans="1:107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</row>
    <row r="201" spans="1:107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</row>
    <row r="202" spans="1:107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</row>
    <row r="203" spans="1:107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</row>
    <row r="204" spans="1:107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</row>
    <row r="205" spans="1:107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</row>
    <row r="206" spans="1:107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</row>
    <row r="207" spans="1:107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</row>
    <row r="208" spans="1:107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</row>
    <row r="209" spans="1:107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</row>
    <row r="210" spans="1:107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</row>
    <row r="211" spans="1:107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</row>
    <row r="212" spans="1:107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</row>
    <row r="213" spans="1:107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</row>
    <row r="214" spans="1:107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</row>
    <row r="215" spans="1:107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</row>
    <row r="216" spans="1:107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</row>
    <row r="217" spans="1:107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</row>
    <row r="218" spans="1:107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</row>
    <row r="219" spans="1:107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</row>
    <row r="220" spans="1:107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</row>
    <row r="221" spans="1:107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</row>
    <row r="222" spans="1:107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</row>
    <row r="223" spans="1:107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</row>
    <row r="224" spans="1:107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</row>
    <row r="225" spans="1:107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74"/>
      <c r="CF225" s="74"/>
      <c r="CG225" s="74"/>
      <c r="CH225" s="74"/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  <c r="CZ225" s="74"/>
      <c r="DA225" s="74"/>
      <c r="DB225" s="74"/>
      <c r="DC225" s="74"/>
    </row>
    <row r="226" spans="1:107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</row>
    <row r="227" spans="1:107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</row>
    <row r="228" spans="1:107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</row>
    <row r="229" spans="1:107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</row>
    <row r="230" spans="1:107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74"/>
    </row>
    <row r="231" spans="1:107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74"/>
      <c r="CF231" s="74"/>
      <c r="CG231" s="74"/>
      <c r="CH231" s="74"/>
      <c r="CI231" s="74"/>
      <c r="CJ231" s="74"/>
      <c r="CK231" s="74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  <c r="CZ231" s="74"/>
      <c r="DA231" s="74"/>
      <c r="DB231" s="74"/>
      <c r="DC231" s="74"/>
    </row>
    <row r="232" spans="1:107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74"/>
    </row>
    <row r="233" spans="1:107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</row>
    <row r="234" spans="1:107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74"/>
      <c r="CF234" s="74"/>
      <c r="CG234" s="74"/>
      <c r="CH234" s="74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  <c r="CZ234" s="74"/>
      <c r="DA234" s="74"/>
      <c r="DB234" s="74"/>
      <c r="DC234" s="74"/>
    </row>
    <row r="235" spans="1:107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</row>
    <row r="236" spans="1:107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CB236" s="74"/>
      <c r="CC236" s="74"/>
      <c r="CD236" s="74"/>
      <c r="CE236" s="74"/>
      <c r="CF236" s="74"/>
      <c r="CG236" s="74"/>
      <c r="CH236" s="74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74"/>
    </row>
    <row r="237" spans="1:107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</row>
    <row r="238" spans="1:107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</row>
    <row r="239" spans="1:107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CB239" s="74"/>
      <c r="CC239" s="74"/>
      <c r="CD239" s="74"/>
      <c r="CE239" s="74"/>
      <c r="CF239" s="74"/>
      <c r="CG239" s="74"/>
      <c r="CH239" s="74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</row>
    <row r="240" spans="1:107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CB240" s="74"/>
      <c r="CC240" s="74"/>
      <c r="CD240" s="74"/>
      <c r="CE240" s="74"/>
      <c r="CF240" s="74"/>
      <c r="CG240" s="74"/>
      <c r="CH240" s="74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</row>
    <row r="241" spans="1:107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CB241" s="74"/>
      <c r="CC241" s="74"/>
      <c r="CD241" s="74"/>
      <c r="CE241" s="74"/>
      <c r="CF241" s="74"/>
      <c r="CG241" s="74"/>
      <c r="CH241" s="74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</row>
    <row r="242" spans="1:107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CB242" s="74"/>
      <c r="CC242" s="74"/>
      <c r="CD242" s="74"/>
      <c r="CE242" s="74"/>
      <c r="CF242" s="74"/>
      <c r="CG242" s="74"/>
      <c r="CH242" s="74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</row>
    <row r="243" spans="1:107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</row>
    <row r="244" spans="1:107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CB244" s="74"/>
      <c r="CC244" s="74"/>
      <c r="CD244" s="74"/>
      <c r="CE244" s="74"/>
      <c r="CF244" s="74"/>
      <c r="CG244" s="74"/>
      <c r="CH244" s="74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  <c r="CZ244" s="74"/>
      <c r="DA244" s="74"/>
      <c r="DB244" s="74"/>
      <c r="DC244" s="74"/>
    </row>
    <row r="245" spans="1:107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CB245" s="74"/>
      <c r="CC245" s="74"/>
      <c r="CD245" s="74"/>
      <c r="CE245" s="74"/>
      <c r="CF245" s="74"/>
      <c r="CG245" s="74"/>
      <c r="CH245" s="74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74"/>
    </row>
    <row r="246" spans="1:107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</row>
    <row r="247" spans="1:107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74"/>
      <c r="CF247" s="74"/>
      <c r="CG247" s="74"/>
      <c r="CH247" s="74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</row>
    <row r="248" spans="1:107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CB248" s="74"/>
      <c r="CC248" s="74"/>
      <c r="CD248" s="74"/>
      <c r="CE248" s="74"/>
      <c r="CF248" s="74"/>
      <c r="CG248" s="74"/>
      <c r="CH248" s="74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  <c r="CZ248" s="74"/>
      <c r="DA248" s="74"/>
      <c r="DB248" s="74"/>
      <c r="DC248" s="74"/>
    </row>
    <row r="249" spans="1:107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CB249" s="74"/>
      <c r="CC249" s="74"/>
      <c r="CD249" s="74"/>
      <c r="CE249" s="74"/>
      <c r="CF249" s="74"/>
      <c r="CG249" s="74"/>
      <c r="CH249" s="74"/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</row>
    <row r="250" spans="1:107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  <c r="CD250" s="74"/>
      <c r="CE250" s="74"/>
      <c r="CF250" s="74"/>
      <c r="CG250" s="74"/>
      <c r="CH250" s="74"/>
      <c r="CI250" s="74"/>
      <c r="CJ250" s="74"/>
      <c r="CK250" s="74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/>
      <c r="CY250" s="74"/>
      <c r="CZ250" s="74"/>
      <c r="DA250" s="74"/>
      <c r="DB250" s="74"/>
      <c r="DC250" s="74"/>
    </row>
    <row r="251" spans="1:107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  <c r="CD251" s="74"/>
      <c r="CE251" s="74"/>
      <c r="CF251" s="74"/>
      <c r="CG251" s="74"/>
      <c r="CH251" s="74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</row>
    <row r="252" spans="1:107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  <c r="CD252" s="74"/>
      <c r="CE252" s="74"/>
      <c r="CF252" s="74"/>
      <c r="CG252" s="74"/>
      <c r="CH252" s="74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</row>
    <row r="253" spans="1:107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</row>
    <row r="254" spans="1:107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</row>
    <row r="255" spans="1:107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</row>
    <row r="256" spans="1:107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CB256" s="74"/>
      <c r="CC256" s="74"/>
      <c r="CD256" s="74"/>
      <c r="CE256" s="74"/>
      <c r="CF256" s="74"/>
      <c r="CG256" s="74"/>
      <c r="CH256" s="74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</row>
    <row r="257" spans="1:107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</row>
    <row r="258" spans="1:107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</row>
    <row r="259" spans="1:107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</row>
    <row r="260" spans="1:107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4"/>
      <c r="CA260" s="74"/>
      <c r="CB260" s="74"/>
      <c r="CC260" s="74"/>
      <c r="CD260" s="74"/>
      <c r="CE260" s="74"/>
      <c r="CF260" s="74"/>
      <c r="CG260" s="74"/>
      <c r="CH260" s="74"/>
      <c r="CI260" s="74"/>
      <c r="CJ260" s="74"/>
      <c r="CK260" s="74"/>
      <c r="CL260" s="74"/>
      <c r="CM260" s="74"/>
      <c r="CN260" s="74"/>
      <c r="CO260" s="74"/>
      <c r="CP260" s="74"/>
      <c r="CQ260" s="74"/>
      <c r="CR260" s="74"/>
      <c r="CS260" s="74"/>
      <c r="CT260" s="74"/>
      <c r="CU260" s="74"/>
      <c r="CV260" s="74"/>
      <c r="CW260" s="74"/>
      <c r="CX260" s="74"/>
      <c r="CY260" s="74"/>
      <c r="CZ260" s="74"/>
      <c r="DA260" s="74"/>
      <c r="DB260" s="74"/>
      <c r="DC260" s="74"/>
    </row>
    <row r="261" spans="1:107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  <c r="CA261" s="74"/>
      <c r="CB261" s="74"/>
      <c r="CC261" s="74"/>
      <c r="CD261" s="74"/>
      <c r="CE261" s="74"/>
      <c r="CF261" s="74"/>
      <c r="CG261" s="74"/>
      <c r="CH261" s="74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74"/>
    </row>
    <row r="262" spans="1:107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  <c r="CA262" s="74"/>
      <c r="CB262" s="74"/>
      <c r="CC262" s="74"/>
      <c r="CD262" s="74"/>
      <c r="CE262" s="74"/>
      <c r="CF262" s="74"/>
      <c r="CG262" s="74"/>
      <c r="CH262" s="74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  <c r="CZ262" s="74"/>
      <c r="DA262" s="74"/>
      <c r="DB262" s="74"/>
      <c r="DC262" s="74"/>
    </row>
    <row r="263" spans="1:107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74"/>
      <c r="CB263" s="74"/>
      <c r="CC263" s="74"/>
      <c r="CD263" s="74"/>
      <c r="CE263" s="74"/>
      <c r="CF263" s="74"/>
      <c r="CG263" s="74"/>
      <c r="CH263" s="74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74"/>
    </row>
    <row r="264" spans="1:107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  <c r="CA264" s="74"/>
      <c r="CB264" s="74"/>
      <c r="CC264" s="74"/>
      <c r="CD264" s="74"/>
      <c r="CE264" s="74"/>
      <c r="CF264" s="74"/>
      <c r="CG264" s="74"/>
      <c r="CH264" s="74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74"/>
    </row>
    <row r="265" spans="1:107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74"/>
      <c r="CB265" s="74"/>
      <c r="CC265" s="74"/>
      <c r="CD265" s="74"/>
      <c r="CE265" s="74"/>
      <c r="CF265" s="74"/>
      <c r="CG265" s="74"/>
      <c r="CH265" s="74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74"/>
    </row>
    <row r="266" spans="1:107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74"/>
      <c r="CF266" s="74"/>
      <c r="CG266" s="74"/>
      <c r="CH266" s="74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</row>
    <row r="267" spans="1:107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74"/>
      <c r="CB267" s="74"/>
      <c r="CC267" s="74"/>
      <c r="CD267" s="74"/>
      <c r="CE267" s="74"/>
      <c r="CF267" s="74"/>
      <c r="CG267" s="74"/>
      <c r="CH267" s="74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</row>
    <row r="268" spans="1:107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74"/>
      <c r="BZ268" s="74"/>
      <c r="CA268" s="74"/>
      <c r="CB268" s="74"/>
      <c r="CC268" s="74"/>
      <c r="CD268" s="74"/>
      <c r="CE268" s="74"/>
      <c r="CF268" s="74"/>
      <c r="CG268" s="74"/>
      <c r="CH268" s="74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74"/>
    </row>
    <row r="269" spans="1:107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4"/>
      <c r="CA269" s="74"/>
      <c r="CB269" s="74"/>
      <c r="CC269" s="74"/>
      <c r="CD269" s="74"/>
      <c r="CE269" s="74"/>
      <c r="CF269" s="74"/>
      <c r="CG269" s="74"/>
      <c r="CH269" s="74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  <c r="CZ269" s="74"/>
      <c r="DA269" s="74"/>
      <c r="DB269" s="74"/>
      <c r="DC269" s="74"/>
    </row>
    <row r="270" spans="1:107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  <c r="CA270" s="74"/>
      <c r="CB270" s="74"/>
      <c r="CC270" s="74"/>
      <c r="CD270" s="74"/>
      <c r="CE270" s="74"/>
      <c r="CF270" s="74"/>
      <c r="CG270" s="74"/>
      <c r="CH270" s="74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74"/>
    </row>
    <row r="271" spans="1:107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4"/>
      <c r="CA271" s="74"/>
      <c r="CB271" s="74"/>
      <c r="CC271" s="74"/>
      <c r="CD271" s="74"/>
      <c r="CE271" s="74"/>
      <c r="CF271" s="74"/>
      <c r="CG271" s="74"/>
      <c r="CH271" s="74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  <c r="CZ271" s="74"/>
      <c r="DA271" s="74"/>
      <c r="DB271" s="74"/>
      <c r="DC271" s="74"/>
    </row>
    <row r="272" spans="1:107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  <c r="CB272" s="74"/>
      <c r="CC272" s="74"/>
      <c r="CD272" s="74"/>
      <c r="CE272" s="74"/>
      <c r="CF272" s="74"/>
      <c r="CG272" s="74"/>
      <c r="CH272" s="74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</row>
    <row r="273" spans="1:107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  <c r="CB273" s="74"/>
      <c r="CC273" s="74"/>
      <c r="CD273" s="74"/>
      <c r="CE273" s="74"/>
      <c r="CF273" s="74"/>
      <c r="CG273" s="74"/>
      <c r="CH273" s="74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</row>
    <row r="274" spans="1:107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  <c r="CA274" s="74"/>
      <c r="CB274" s="74"/>
      <c r="CC274" s="74"/>
      <c r="CD274" s="74"/>
      <c r="CE274" s="74"/>
      <c r="CF274" s="74"/>
      <c r="CG274" s="74"/>
      <c r="CH274" s="74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74"/>
    </row>
    <row r="275" spans="1:107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</row>
    <row r="276" spans="1:107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74"/>
      <c r="CB276" s="74"/>
      <c r="CC276" s="74"/>
      <c r="CD276" s="74"/>
      <c r="CE276" s="74"/>
      <c r="CF276" s="74"/>
      <c r="CG276" s="74"/>
      <c r="CH276" s="74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/>
      <c r="CY276" s="74"/>
      <c r="CZ276" s="74"/>
      <c r="DA276" s="74"/>
      <c r="DB276" s="74"/>
      <c r="DC276" s="74"/>
    </row>
    <row r="277" spans="1:107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74"/>
      <c r="CB277" s="74"/>
      <c r="CC277" s="74"/>
      <c r="CD277" s="74"/>
      <c r="CE277" s="74"/>
      <c r="CF277" s="74"/>
      <c r="CG277" s="74"/>
      <c r="CH277" s="74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74"/>
    </row>
    <row r="278" spans="1:107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74"/>
      <c r="BZ278" s="74"/>
      <c r="CA278" s="74"/>
      <c r="CB278" s="74"/>
      <c r="CC278" s="74"/>
      <c r="CD278" s="74"/>
      <c r="CE278" s="74"/>
      <c r="CF278" s="74"/>
      <c r="CG278" s="74"/>
      <c r="CH278" s="74"/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  <c r="CZ278" s="74"/>
      <c r="DA278" s="74"/>
      <c r="DB278" s="74"/>
      <c r="DC278" s="74"/>
    </row>
    <row r="279" spans="1:107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74"/>
      <c r="BZ279" s="74"/>
      <c r="CA279" s="74"/>
      <c r="CB279" s="74"/>
      <c r="CC279" s="74"/>
      <c r="CD279" s="74"/>
      <c r="CE279" s="74"/>
      <c r="CF279" s="74"/>
      <c r="CG279" s="74"/>
      <c r="CH279" s="74"/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  <c r="CZ279" s="74"/>
      <c r="DA279" s="74"/>
      <c r="DB279" s="74"/>
      <c r="DC279" s="74"/>
    </row>
    <row r="280" spans="1:107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74"/>
      <c r="BZ280" s="74"/>
      <c r="CA280" s="74"/>
      <c r="CB280" s="74"/>
      <c r="CC280" s="74"/>
      <c r="CD280" s="74"/>
      <c r="CE280" s="74"/>
      <c r="CF280" s="74"/>
      <c r="CG280" s="74"/>
      <c r="CH280" s="74"/>
      <c r="CI280" s="74"/>
      <c r="CJ280" s="74"/>
      <c r="CK280" s="74"/>
      <c r="CL280" s="74"/>
      <c r="CM280" s="74"/>
      <c r="CN280" s="74"/>
      <c r="CO280" s="74"/>
      <c r="CP280" s="74"/>
      <c r="CQ280" s="74"/>
      <c r="CR280" s="74"/>
      <c r="CS280" s="74"/>
      <c r="CT280" s="74"/>
      <c r="CU280" s="74"/>
      <c r="CV280" s="74"/>
      <c r="CW280" s="74"/>
      <c r="CX280" s="74"/>
      <c r="CY280" s="74"/>
      <c r="CZ280" s="74"/>
      <c r="DA280" s="74"/>
      <c r="DB280" s="74"/>
      <c r="DC280" s="74"/>
    </row>
    <row r="281" spans="1:107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  <c r="CB281" s="74"/>
      <c r="CC281" s="74"/>
      <c r="CD281" s="74"/>
      <c r="CE281" s="74"/>
      <c r="CF281" s="74"/>
      <c r="CG281" s="74"/>
      <c r="CH281" s="74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</row>
    <row r="282" spans="1:107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4"/>
      <c r="CA282" s="74"/>
      <c r="CB282" s="74"/>
      <c r="CC282" s="74"/>
      <c r="CD282" s="74"/>
      <c r="CE282" s="74"/>
      <c r="CF282" s="74"/>
      <c r="CG282" s="74"/>
      <c r="CH282" s="74"/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/>
      <c r="CY282" s="74"/>
      <c r="CZ282" s="74"/>
      <c r="DA282" s="74"/>
      <c r="DB282" s="74"/>
      <c r="DC282" s="74"/>
    </row>
    <row r="283" spans="1:107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74"/>
      <c r="CB283" s="74"/>
      <c r="CC283" s="74"/>
      <c r="CD283" s="74"/>
      <c r="CE283" s="74"/>
      <c r="CF283" s="74"/>
      <c r="CG283" s="74"/>
      <c r="CH283" s="74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74"/>
    </row>
    <row r="284" spans="1:107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74"/>
    </row>
    <row r="285" spans="1:107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  <c r="CB285" s="74"/>
      <c r="CC285" s="74"/>
      <c r="CD285" s="74"/>
      <c r="CE285" s="74"/>
      <c r="CF285" s="74"/>
      <c r="CG285" s="74"/>
      <c r="CH285" s="74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  <c r="CZ285" s="74"/>
      <c r="DA285" s="74"/>
      <c r="DB285" s="74"/>
      <c r="DC285" s="74"/>
    </row>
    <row r="286" spans="1:107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</row>
    <row r="287" spans="1:107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</row>
    <row r="288" spans="1:107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  <c r="CB288" s="74"/>
      <c r="CC288" s="74"/>
      <c r="CD288" s="74"/>
      <c r="CE288" s="74"/>
      <c r="CF288" s="74"/>
      <c r="CG288" s="74"/>
      <c r="CH288" s="74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</row>
    <row r="289" spans="1:107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  <c r="CB289" s="74"/>
      <c r="CC289" s="74"/>
      <c r="CD289" s="74"/>
      <c r="CE289" s="74"/>
      <c r="CF289" s="74"/>
      <c r="CG289" s="74"/>
      <c r="CH289" s="74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</row>
    <row r="290" spans="1:107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4"/>
      <c r="CF290" s="74"/>
      <c r="CG290" s="74"/>
      <c r="CH290" s="74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</row>
    <row r="291" spans="1:107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4"/>
      <c r="CA291" s="74"/>
      <c r="CB291" s="74"/>
      <c r="CC291" s="74"/>
      <c r="CD291" s="74"/>
      <c r="CE291" s="74"/>
      <c r="CF291" s="74"/>
      <c r="CG291" s="74"/>
      <c r="CH291" s="74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  <c r="CZ291" s="74"/>
      <c r="DA291" s="74"/>
      <c r="DB291" s="74"/>
      <c r="DC291" s="74"/>
    </row>
    <row r="292" spans="1:107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4"/>
      <c r="CA292" s="74"/>
      <c r="CB292" s="74"/>
      <c r="CC292" s="74"/>
      <c r="CD292" s="74"/>
      <c r="CE292" s="74"/>
      <c r="CF292" s="74"/>
      <c r="CG292" s="74"/>
      <c r="CH292" s="74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  <c r="CZ292" s="74"/>
      <c r="DA292" s="74"/>
      <c r="DB292" s="74"/>
      <c r="DC292" s="74"/>
    </row>
    <row r="293" spans="1:107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74"/>
      <c r="BZ293" s="74"/>
      <c r="CA293" s="74"/>
      <c r="CB293" s="74"/>
      <c r="CC293" s="74"/>
      <c r="CD293" s="74"/>
      <c r="CE293" s="74"/>
      <c r="CF293" s="74"/>
      <c r="CG293" s="74"/>
      <c r="CH293" s="74"/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  <c r="CZ293" s="74"/>
      <c r="DA293" s="74"/>
      <c r="DB293" s="74"/>
      <c r="DC293" s="74"/>
    </row>
    <row r="294" spans="1:107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74"/>
      <c r="CB294" s="74"/>
      <c r="CC294" s="74"/>
      <c r="CD294" s="74"/>
      <c r="CE294" s="74"/>
      <c r="CF294" s="74"/>
      <c r="CG294" s="74"/>
      <c r="CH294" s="74"/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74"/>
    </row>
    <row r="295" spans="1:107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74"/>
      <c r="CB295" s="74"/>
      <c r="CC295" s="74"/>
      <c r="CD295" s="74"/>
      <c r="CE295" s="74"/>
      <c r="CF295" s="74"/>
      <c r="CG295" s="74"/>
      <c r="CH295" s="74"/>
      <c r="CI295" s="74"/>
      <c r="CJ295" s="74"/>
      <c r="CK295" s="74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  <c r="CZ295" s="74"/>
      <c r="DA295" s="74"/>
      <c r="DB295" s="74"/>
      <c r="DC295" s="74"/>
    </row>
    <row r="296" spans="1:107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74"/>
      <c r="CB296" s="74"/>
      <c r="CC296" s="74"/>
      <c r="CD296" s="74"/>
      <c r="CE296" s="74"/>
      <c r="CF296" s="74"/>
      <c r="CG296" s="74"/>
      <c r="CH296" s="74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</row>
    <row r="297" spans="1:107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74"/>
      <c r="BZ297" s="74"/>
      <c r="CA297" s="74"/>
      <c r="CB297" s="74"/>
      <c r="CC297" s="74"/>
      <c r="CD297" s="74"/>
      <c r="CE297" s="74"/>
      <c r="CF297" s="74"/>
      <c r="CG297" s="74"/>
      <c r="CH297" s="74"/>
      <c r="CI297" s="74"/>
      <c r="CJ297" s="74"/>
      <c r="CK297" s="74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/>
      <c r="CX297" s="74"/>
      <c r="CY297" s="74"/>
      <c r="CZ297" s="74"/>
      <c r="DA297" s="74"/>
      <c r="DB297" s="74"/>
      <c r="DC297" s="74"/>
    </row>
    <row r="298" spans="1:107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4"/>
      <c r="CA298" s="74"/>
      <c r="CB298" s="74"/>
      <c r="CC298" s="74"/>
      <c r="CD298" s="74"/>
      <c r="CE298" s="74"/>
      <c r="CF298" s="74"/>
      <c r="CG298" s="74"/>
      <c r="CH298" s="74"/>
      <c r="CI298" s="74"/>
      <c r="CJ298" s="74"/>
      <c r="CK298" s="74"/>
      <c r="CL298" s="74"/>
      <c r="CM298" s="74"/>
      <c r="CN298" s="74"/>
      <c r="CO298" s="74"/>
      <c r="CP298" s="74"/>
      <c r="CQ298" s="74"/>
      <c r="CR298" s="74"/>
      <c r="CS298" s="74"/>
      <c r="CT298" s="74"/>
      <c r="CU298" s="74"/>
      <c r="CV298" s="74"/>
      <c r="CW298" s="74"/>
      <c r="CX298" s="74"/>
      <c r="CY298" s="74"/>
      <c r="CZ298" s="74"/>
      <c r="DA298" s="74"/>
      <c r="DB298" s="74"/>
      <c r="DC298" s="74"/>
    </row>
    <row r="299" spans="1:107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74"/>
      <c r="BZ299" s="74"/>
      <c r="CA299" s="74"/>
      <c r="CB299" s="74"/>
      <c r="CC299" s="74"/>
      <c r="CD299" s="74"/>
      <c r="CE299" s="74"/>
      <c r="CF299" s="74"/>
      <c r="CG299" s="74"/>
      <c r="CH299" s="74"/>
      <c r="CI299" s="74"/>
      <c r="CJ299" s="74"/>
      <c r="CK299" s="74"/>
      <c r="CL299" s="74"/>
      <c r="CM299" s="74"/>
      <c r="CN299" s="74"/>
      <c r="CO299" s="74"/>
      <c r="CP299" s="74"/>
      <c r="CQ299" s="74"/>
      <c r="CR299" s="74"/>
      <c r="CS299" s="74"/>
      <c r="CT299" s="74"/>
      <c r="CU299" s="74"/>
      <c r="CV299" s="74"/>
      <c r="CW299" s="74"/>
      <c r="CX299" s="74"/>
      <c r="CY299" s="74"/>
      <c r="CZ299" s="74"/>
      <c r="DA299" s="74"/>
      <c r="DB299" s="74"/>
      <c r="DC299" s="74"/>
    </row>
    <row r="300" spans="1:107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4"/>
      <c r="CA300" s="74"/>
      <c r="CB300" s="74"/>
      <c r="CC300" s="74"/>
      <c r="CD300" s="74"/>
      <c r="CE300" s="74"/>
      <c r="CF300" s="74"/>
      <c r="CG300" s="74"/>
      <c r="CH300" s="74"/>
      <c r="CI300" s="74"/>
      <c r="CJ300" s="74"/>
      <c r="CK300" s="74"/>
      <c r="CL300" s="74"/>
      <c r="CM300" s="74"/>
      <c r="CN300" s="74"/>
      <c r="CO300" s="74"/>
      <c r="CP300" s="74"/>
      <c r="CQ300" s="74"/>
      <c r="CR300" s="74"/>
      <c r="CS300" s="74"/>
      <c r="CT300" s="74"/>
      <c r="CU300" s="74"/>
      <c r="CV300" s="74"/>
      <c r="CW300" s="74"/>
      <c r="CX300" s="74"/>
      <c r="CY300" s="74"/>
      <c r="CZ300" s="74"/>
      <c r="DA300" s="74"/>
      <c r="DB300" s="74"/>
      <c r="DC300" s="74"/>
    </row>
    <row r="301" spans="1:107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4"/>
      <c r="CA301" s="74"/>
      <c r="CB301" s="74"/>
      <c r="CC301" s="74"/>
      <c r="CD301" s="74"/>
      <c r="CE301" s="74"/>
      <c r="CF301" s="74"/>
      <c r="CG301" s="74"/>
      <c r="CH301" s="74"/>
      <c r="CI301" s="74"/>
      <c r="CJ301" s="74"/>
      <c r="CK301" s="74"/>
      <c r="CL301" s="74"/>
      <c r="CM301" s="74"/>
      <c r="CN301" s="74"/>
      <c r="CO301" s="74"/>
      <c r="CP301" s="74"/>
      <c r="CQ301" s="74"/>
      <c r="CR301" s="74"/>
      <c r="CS301" s="74"/>
      <c r="CT301" s="74"/>
      <c r="CU301" s="74"/>
      <c r="CV301" s="74"/>
      <c r="CW301" s="74"/>
      <c r="CX301" s="74"/>
      <c r="CY301" s="74"/>
      <c r="CZ301" s="74"/>
      <c r="DA301" s="74"/>
      <c r="DB301" s="74"/>
      <c r="DC301" s="74"/>
    </row>
    <row r="302" spans="1:107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4"/>
      <c r="CA302" s="74"/>
      <c r="CB302" s="74"/>
      <c r="CC302" s="74"/>
      <c r="CD302" s="74"/>
      <c r="CE302" s="74"/>
      <c r="CF302" s="74"/>
      <c r="CG302" s="74"/>
      <c r="CH302" s="74"/>
      <c r="CI302" s="74"/>
      <c r="CJ302" s="74"/>
      <c r="CK302" s="74"/>
      <c r="CL302" s="74"/>
      <c r="CM302" s="74"/>
      <c r="CN302" s="74"/>
      <c r="CO302" s="74"/>
      <c r="CP302" s="74"/>
      <c r="CQ302" s="74"/>
      <c r="CR302" s="74"/>
      <c r="CS302" s="74"/>
      <c r="CT302" s="74"/>
      <c r="CU302" s="74"/>
      <c r="CV302" s="74"/>
      <c r="CW302" s="74"/>
      <c r="CX302" s="74"/>
      <c r="CY302" s="74"/>
      <c r="CZ302" s="74"/>
      <c r="DA302" s="74"/>
      <c r="DB302" s="74"/>
      <c r="DC302" s="74"/>
    </row>
    <row r="303" spans="1:107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74"/>
      <c r="CB303" s="74"/>
      <c r="CC303" s="74"/>
      <c r="CD303" s="74"/>
      <c r="CE303" s="74"/>
      <c r="CF303" s="74"/>
      <c r="CG303" s="74"/>
      <c r="CH303" s="74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  <c r="CZ303" s="74"/>
      <c r="DA303" s="74"/>
      <c r="DB303" s="74"/>
      <c r="DC303" s="74"/>
    </row>
    <row r="304" spans="1:107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4"/>
      <c r="CA304" s="74"/>
      <c r="CB304" s="74"/>
      <c r="CC304" s="74"/>
      <c r="CD304" s="74"/>
      <c r="CE304" s="74"/>
      <c r="CF304" s="74"/>
      <c r="CG304" s="74"/>
      <c r="CH304" s="74"/>
      <c r="CI304" s="74"/>
      <c r="CJ304" s="74"/>
      <c r="CK304" s="74"/>
      <c r="CL304" s="74"/>
      <c r="CM304" s="74"/>
      <c r="CN304" s="74"/>
      <c r="CO304" s="74"/>
      <c r="CP304" s="74"/>
      <c r="CQ304" s="74"/>
      <c r="CR304" s="74"/>
      <c r="CS304" s="74"/>
      <c r="CT304" s="74"/>
      <c r="CU304" s="74"/>
      <c r="CV304" s="74"/>
      <c r="CW304" s="74"/>
      <c r="CX304" s="74"/>
      <c r="CY304" s="74"/>
      <c r="CZ304" s="74"/>
      <c r="DA304" s="74"/>
      <c r="DB304" s="74"/>
      <c r="DC304" s="74"/>
    </row>
    <row r="305" spans="1:107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74"/>
      <c r="BZ305" s="74"/>
      <c r="CA305" s="74"/>
      <c r="CB305" s="74"/>
      <c r="CC305" s="74"/>
      <c r="CD305" s="74"/>
      <c r="CE305" s="74"/>
      <c r="CF305" s="74"/>
      <c r="CG305" s="74"/>
      <c r="CH305" s="74"/>
      <c r="CI305" s="74"/>
      <c r="CJ305" s="74"/>
      <c r="CK305" s="74"/>
      <c r="CL305" s="74"/>
      <c r="CM305" s="74"/>
      <c r="CN305" s="74"/>
      <c r="CO305" s="74"/>
      <c r="CP305" s="74"/>
      <c r="CQ305" s="74"/>
      <c r="CR305" s="74"/>
      <c r="CS305" s="74"/>
      <c r="CT305" s="74"/>
      <c r="CU305" s="74"/>
      <c r="CV305" s="74"/>
      <c r="CW305" s="74"/>
      <c r="CX305" s="74"/>
      <c r="CY305" s="74"/>
      <c r="CZ305" s="74"/>
      <c r="DA305" s="74"/>
      <c r="DB305" s="74"/>
      <c r="DC305" s="74"/>
    </row>
    <row r="306" spans="1:107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4"/>
      <c r="CA306" s="74"/>
      <c r="CB306" s="74"/>
      <c r="CC306" s="74"/>
      <c r="CD306" s="74"/>
      <c r="CE306" s="74"/>
      <c r="CF306" s="74"/>
      <c r="CG306" s="74"/>
      <c r="CH306" s="74"/>
      <c r="CI306" s="74"/>
      <c r="CJ306" s="74"/>
      <c r="CK306" s="74"/>
      <c r="CL306" s="74"/>
      <c r="CM306" s="74"/>
      <c r="CN306" s="74"/>
      <c r="CO306" s="74"/>
      <c r="CP306" s="74"/>
      <c r="CQ306" s="74"/>
      <c r="CR306" s="74"/>
      <c r="CS306" s="74"/>
      <c r="CT306" s="74"/>
      <c r="CU306" s="74"/>
      <c r="CV306" s="74"/>
      <c r="CW306" s="74"/>
      <c r="CX306" s="74"/>
      <c r="CY306" s="74"/>
      <c r="CZ306" s="74"/>
      <c r="DA306" s="74"/>
      <c r="DB306" s="74"/>
      <c r="DC306" s="74"/>
    </row>
    <row r="307" spans="1:107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74"/>
      <c r="BZ307" s="74"/>
      <c r="CA307" s="74"/>
      <c r="CB307" s="74"/>
      <c r="CC307" s="74"/>
      <c r="CD307" s="74"/>
      <c r="CE307" s="74"/>
      <c r="CF307" s="74"/>
      <c r="CG307" s="74"/>
      <c r="CH307" s="74"/>
      <c r="CI307" s="74"/>
      <c r="CJ307" s="74"/>
      <c r="CK307" s="74"/>
      <c r="CL307" s="74"/>
      <c r="CM307" s="74"/>
      <c r="CN307" s="74"/>
      <c r="CO307" s="74"/>
      <c r="CP307" s="74"/>
      <c r="CQ307" s="74"/>
      <c r="CR307" s="74"/>
      <c r="CS307" s="74"/>
      <c r="CT307" s="74"/>
      <c r="CU307" s="74"/>
      <c r="CV307" s="74"/>
      <c r="CW307" s="74"/>
      <c r="CX307" s="74"/>
      <c r="CY307" s="74"/>
      <c r="CZ307" s="74"/>
      <c r="DA307" s="74"/>
      <c r="DB307" s="74"/>
      <c r="DC307" s="74"/>
    </row>
    <row r="308" spans="1:107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4"/>
      <c r="CA308" s="74"/>
      <c r="CB308" s="74"/>
      <c r="CC308" s="74"/>
      <c r="CD308" s="74"/>
      <c r="CE308" s="74"/>
      <c r="CF308" s="74"/>
      <c r="CG308" s="74"/>
      <c r="CH308" s="74"/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  <c r="CU308" s="74"/>
      <c r="CV308" s="74"/>
      <c r="CW308" s="74"/>
      <c r="CX308" s="74"/>
      <c r="CY308" s="74"/>
      <c r="CZ308" s="74"/>
      <c r="DA308" s="74"/>
      <c r="DB308" s="74"/>
      <c r="DC308" s="74"/>
    </row>
    <row r="309" spans="1:107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4"/>
      <c r="CA309" s="74"/>
      <c r="CB309" s="74"/>
      <c r="CC309" s="74"/>
      <c r="CD309" s="74"/>
      <c r="CE309" s="74"/>
      <c r="CF309" s="74"/>
      <c r="CG309" s="74"/>
      <c r="CH309" s="74"/>
      <c r="CI309" s="74"/>
      <c r="CJ309" s="74"/>
      <c r="CK309" s="74"/>
      <c r="CL309" s="74"/>
      <c r="CM309" s="74"/>
      <c r="CN309" s="74"/>
      <c r="CO309" s="74"/>
      <c r="CP309" s="74"/>
      <c r="CQ309" s="74"/>
      <c r="CR309" s="74"/>
      <c r="CS309" s="74"/>
      <c r="CT309" s="74"/>
      <c r="CU309" s="74"/>
      <c r="CV309" s="74"/>
      <c r="CW309" s="74"/>
      <c r="CX309" s="74"/>
      <c r="CY309" s="74"/>
      <c r="CZ309" s="74"/>
      <c r="DA309" s="74"/>
      <c r="DB309" s="74"/>
      <c r="DC309" s="74"/>
    </row>
    <row r="310" spans="1:107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74"/>
      <c r="CB310" s="74"/>
      <c r="CC310" s="74"/>
      <c r="CD310" s="74"/>
      <c r="CE310" s="74"/>
      <c r="CF310" s="74"/>
      <c r="CG310" s="74"/>
      <c r="CH310" s="74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</row>
    <row r="311" spans="1:107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4"/>
      <c r="CA311" s="74"/>
      <c r="CB311" s="74"/>
      <c r="CC311" s="74"/>
      <c r="CD311" s="74"/>
      <c r="CE311" s="74"/>
      <c r="CF311" s="74"/>
      <c r="CG311" s="74"/>
      <c r="CH311" s="74"/>
      <c r="CI311" s="74"/>
      <c r="CJ311" s="74"/>
      <c r="CK311" s="74"/>
      <c r="CL311" s="74"/>
      <c r="CM311" s="74"/>
      <c r="CN311" s="74"/>
      <c r="CO311" s="74"/>
      <c r="CP311" s="74"/>
      <c r="CQ311" s="74"/>
      <c r="CR311" s="74"/>
      <c r="CS311" s="74"/>
      <c r="CT311" s="74"/>
      <c r="CU311" s="74"/>
      <c r="CV311" s="74"/>
      <c r="CW311" s="74"/>
      <c r="CX311" s="74"/>
      <c r="CY311" s="74"/>
      <c r="CZ311" s="74"/>
      <c r="DA311" s="74"/>
      <c r="DB311" s="74"/>
      <c r="DC311" s="74"/>
    </row>
    <row r="312" spans="1:107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74"/>
      <c r="BZ312" s="74"/>
      <c r="CA312" s="74"/>
      <c r="CB312" s="74"/>
      <c r="CC312" s="74"/>
      <c r="CD312" s="74"/>
      <c r="CE312" s="74"/>
      <c r="CF312" s="74"/>
      <c r="CG312" s="74"/>
      <c r="CH312" s="74"/>
      <c r="CI312" s="74"/>
      <c r="CJ312" s="74"/>
      <c r="CK312" s="74"/>
      <c r="CL312" s="74"/>
      <c r="CM312" s="74"/>
      <c r="CN312" s="74"/>
      <c r="CO312" s="74"/>
      <c r="CP312" s="74"/>
      <c r="CQ312" s="74"/>
      <c r="CR312" s="74"/>
      <c r="CS312" s="74"/>
      <c r="CT312" s="74"/>
      <c r="CU312" s="74"/>
      <c r="CV312" s="74"/>
      <c r="CW312" s="74"/>
      <c r="CX312" s="74"/>
      <c r="CY312" s="74"/>
      <c r="CZ312" s="74"/>
      <c r="DA312" s="74"/>
      <c r="DB312" s="74"/>
      <c r="DC312" s="74"/>
    </row>
    <row r="313" spans="1:107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4"/>
      <c r="CA313" s="74"/>
      <c r="CB313" s="74"/>
      <c r="CC313" s="74"/>
      <c r="CD313" s="74"/>
      <c r="CE313" s="74"/>
      <c r="CF313" s="74"/>
      <c r="CG313" s="74"/>
      <c r="CH313" s="74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</row>
    <row r="314" spans="1:107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74"/>
      <c r="BZ314" s="74"/>
      <c r="CA314" s="74"/>
      <c r="CB314" s="74"/>
      <c r="CC314" s="74"/>
      <c r="CD314" s="74"/>
      <c r="CE314" s="74"/>
      <c r="CF314" s="74"/>
      <c r="CG314" s="74"/>
      <c r="CH314" s="74"/>
      <c r="CI314" s="74"/>
      <c r="CJ314" s="74"/>
      <c r="CK314" s="74"/>
      <c r="CL314" s="74"/>
      <c r="CM314" s="74"/>
      <c r="CN314" s="74"/>
      <c r="CO314" s="74"/>
      <c r="CP314" s="74"/>
      <c r="CQ314" s="74"/>
      <c r="CR314" s="74"/>
      <c r="CS314" s="74"/>
      <c r="CT314" s="74"/>
      <c r="CU314" s="74"/>
      <c r="CV314" s="74"/>
      <c r="CW314" s="74"/>
      <c r="CX314" s="74"/>
      <c r="CY314" s="74"/>
      <c r="CZ314" s="74"/>
      <c r="DA314" s="74"/>
      <c r="DB314" s="74"/>
      <c r="DC314" s="74"/>
    </row>
    <row r="315" spans="1:107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4"/>
      <c r="CA315" s="74"/>
      <c r="CB315" s="74"/>
      <c r="CC315" s="74"/>
      <c r="CD315" s="74"/>
      <c r="CE315" s="74"/>
      <c r="CF315" s="74"/>
      <c r="CG315" s="74"/>
      <c r="CH315" s="74"/>
      <c r="CI315" s="74"/>
      <c r="CJ315" s="74"/>
      <c r="CK315" s="74"/>
      <c r="CL315" s="74"/>
      <c r="CM315" s="74"/>
      <c r="CN315" s="74"/>
      <c r="CO315" s="74"/>
      <c r="CP315" s="74"/>
      <c r="CQ315" s="74"/>
      <c r="CR315" s="74"/>
      <c r="CS315" s="74"/>
      <c r="CT315" s="74"/>
      <c r="CU315" s="74"/>
      <c r="CV315" s="74"/>
      <c r="CW315" s="74"/>
      <c r="CX315" s="74"/>
      <c r="CY315" s="74"/>
      <c r="CZ315" s="74"/>
      <c r="DA315" s="74"/>
      <c r="DB315" s="74"/>
      <c r="DC315" s="74"/>
    </row>
    <row r="316" spans="1:107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74"/>
      <c r="BZ316" s="74"/>
      <c r="CA316" s="74"/>
      <c r="CB316" s="74"/>
      <c r="CC316" s="74"/>
      <c r="CD316" s="74"/>
      <c r="CE316" s="74"/>
      <c r="CF316" s="74"/>
      <c r="CG316" s="74"/>
      <c r="CH316" s="74"/>
      <c r="CI316" s="74"/>
      <c r="CJ316" s="74"/>
      <c r="CK316" s="74"/>
      <c r="CL316" s="74"/>
      <c r="CM316" s="74"/>
      <c r="CN316" s="74"/>
      <c r="CO316" s="74"/>
      <c r="CP316" s="74"/>
      <c r="CQ316" s="74"/>
      <c r="CR316" s="74"/>
      <c r="CS316" s="74"/>
      <c r="CT316" s="74"/>
      <c r="CU316" s="74"/>
      <c r="CV316" s="74"/>
      <c r="CW316" s="74"/>
      <c r="CX316" s="74"/>
      <c r="CY316" s="74"/>
      <c r="CZ316" s="74"/>
      <c r="DA316" s="74"/>
      <c r="DB316" s="74"/>
      <c r="DC316" s="74"/>
    </row>
    <row r="317" spans="1:107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4"/>
      <c r="CA317" s="74"/>
      <c r="CB317" s="74"/>
      <c r="CC317" s="74"/>
      <c r="CD317" s="74"/>
      <c r="CE317" s="74"/>
      <c r="CF317" s="74"/>
      <c r="CG317" s="74"/>
      <c r="CH317" s="74"/>
      <c r="CI317" s="74"/>
      <c r="CJ317" s="74"/>
      <c r="CK317" s="74"/>
      <c r="CL317" s="74"/>
      <c r="CM317" s="74"/>
      <c r="CN317" s="74"/>
      <c r="CO317" s="74"/>
      <c r="CP317" s="74"/>
      <c r="CQ317" s="74"/>
      <c r="CR317" s="74"/>
      <c r="CS317" s="74"/>
      <c r="CT317" s="74"/>
      <c r="CU317" s="74"/>
      <c r="CV317" s="74"/>
      <c r="CW317" s="74"/>
      <c r="CX317" s="74"/>
      <c r="CY317" s="74"/>
      <c r="CZ317" s="74"/>
      <c r="DA317" s="74"/>
      <c r="DB317" s="74"/>
      <c r="DC317" s="74"/>
    </row>
    <row r="318" spans="1:107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74"/>
      <c r="CB318" s="74"/>
      <c r="CC318" s="74"/>
      <c r="CD318" s="74"/>
      <c r="CE318" s="74"/>
      <c r="CF318" s="74"/>
      <c r="CG318" s="74"/>
      <c r="CH318" s="74"/>
      <c r="CI318" s="74"/>
      <c r="CJ318" s="74"/>
      <c r="CK318" s="74"/>
      <c r="CL318" s="74"/>
      <c r="CM318" s="74"/>
      <c r="CN318" s="74"/>
      <c r="CO318" s="74"/>
      <c r="CP318" s="74"/>
      <c r="CQ318" s="74"/>
      <c r="CR318" s="74"/>
      <c r="CS318" s="74"/>
      <c r="CT318" s="74"/>
      <c r="CU318" s="74"/>
      <c r="CV318" s="74"/>
      <c r="CW318" s="74"/>
      <c r="CX318" s="74"/>
      <c r="CY318" s="74"/>
      <c r="CZ318" s="74"/>
      <c r="DA318" s="74"/>
      <c r="DB318" s="74"/>
      <c r="DC318" s="74"/>
    </row>
    <row r="319" spans="1:107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4"/>
      <c r="CA319" s="74"/>
      <c r="CB319" s="74"/>
      <c r="CC319" s="74"/>
      <c r="CD319" s="74"/>
      <c r="CE319" s="74"/>
      <c r="CF319" s="74"/>
      <c r="CG319" s="74"/>
      <c r="CH319" s="74"/>
      <c r="CI319" s="74"/>
      <c r="CJ319" s="74"/>
      <c r="CK319" s="74"/>
      <c r="CL319" s="74"/>
      <c r="CM319" s="74"/>
      <c r="CN319" s="74"/>
      <c r="CO319" s="74"/>
      <c r="CP319" s="74"/>
      <c r="CQ319" s="74"/>
      <c r="CR319" s="74"/>
      <c r="CS319" s="74"/>
      <c r="CT319" s="74"/>
      <c r="CU319" s="74"/>
      <c r="CV319" s="74"/>
      <c r="CW319" s="74"/>
      <c r="CX319" s="74"/>
      <c r="CY319" s="74"/>
      <c r="CZ319" s="74"/>
      <c r="DA319" s="74"/>
      <c r="DB319" s="74"/>
      <c r="DC319" s="74"/>
    </row>
    <row r="320" spans="1:107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4"/>
      <c r="CA320" s="74"/>
      <c r="CB320" s="74"/>
      <c r="CC320" s="74"/>
      <c r="CD320" s="74"/>
      <c r="CE320" s="74"/>
      <c r="CF320" s="74"/>
      <c r="CG320" s="74"/>
      <c r="CH320" s="74"/>
      <c r="CI320" s="74"/>
      <c r="CJ320" s="74"/>
      <c r="CK320" s="74"/>
      <c r="CL320" s="74"/>
      <c r="CM320" s="74"/>
      <c r="CN320" s="74"/>
      <c r="CO320" s="74"/>
      <c r="CP320" s="74"/>
      <c r="CQ320" s="74"/>
      <c r="CR320" s="74"/>
      <c r="CS320" s="74"/>
      <c r="CT320" s="74"/>
      <c r="CU320" s="74"/>
      <c r="CV320" s="74"/>
      <c r="CW320" s="74"/>
      <c r="CX320" s="74"/>
      <c r="CY320" s="74"/>
      <c r="CZ320" s="74"/>
      <c r="DA320" s="74"/>
      <c r="DB320" s="74"/>
      <c r="DC320" s="74"/>
    </row>
    <row r="321" spans="1:107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74"/>
      <c r="BZ321" s="74"/>
      <c r="CA321" s="74"/>
      <c r="CB321" s="74"/>
      <c r="CC321" s="74"/>
      <c r="CD321" s="74"/>
      <c r="CE321" s="74"/>
      <c r="CF321" s="74"/>
      <c r="CG321" s="74"/>
      <c r="CH321" s="74"/>
      <c r="CI321" s="74"/>
      <c r="CJ321" s="74"/>
      <c r="CK321" s="74"/>
      <c r="CL321" s="74"/>
      <c r="CM321" s="74"/>
      <c r="CN321" s="74"/>
      <c r="CO321" s="74"/>
      <c r="CP321" s="74"/>
      <c r="CQ321" s="74"/>
      <c r="CR321" s="74"/>
      <c r="CS321" s="74"/>
      <c r="CT321" s="74"/>
      <c r="CU321" s="74"/>
      <c r="CV321" s="74"/>
      <c r="CW321" s="74"/>
      <c r="CX321" s="74"/>
      <c r="CY321" s="74"/>
      <c r="CZ321" s="74"/>
      <c r="DA321" s="74"/>
      <c r="DB321" s="74"/>
      <c r="DC321" s="74"/>
    </row>
    <row r="322" spans="1:107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4"/>
      <c r="CA322" s="74"/>
      <c r="CB322" s="74"/>
      <c r="CC322" s="74"/>
      <c r="CD322" s="74"/>
      <c r="CE322" s="74"/>
      <c r="CF322" s="74"/>
      <c r="CG322" s="74"/>
      <c r="CH322" s="74"/>
      <c r="CI322" s="74"/>
      <c r="CJ322" s="74"/>
      <c r="CK322" s="74"/>
      <c r="CL322" s="74"/>
      <c r="CM322" s="74"/>
      <c r="CN322" s="74"/>
      <c r="CO322" s="74"/>
      <c r="CP322" s="74"/>
      <c r="CQ322" s="74"/>
      <c r="CR322" s="74"/>
      <c r="CS322" s="74"/>
      <c r="CT322" s="74"/>
      <c r="CU322" s="74"/>
      <c r="CV322" s="74"/>
      <c r="CW322" s="74"/>
      <c r="CX322" s="74"/>
      <c r="CY322" s="74"/>
      <c r="CZ322" s="74"/>
      <c r="DA322" s="74"/>
      <c r="DB322" s="74"/>
      <c r="DC322" s="74"/>
    </row>
    <row r="323" spans="1:107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74"/>
      <c r="BN323" s="74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74"/>
      <c r="BZ323" s="74"/>
      <c r="CA323" s="74"/>
      <c r="CB323" s="74"/>
      <c r="CC323" s="74"/>
      <c r="CD323" s="74"/>
      <c r="CE323" s="74"/>
      <c r="CF323" s="74"/>
      <c r="CG323" s="74"/>
      <c r="CH323" s="74"/>
      <c r="CI323" s="74"/>
      <c r="CJ323" s="74"/>
      <c r="CK323" s="74"/>
      <c r="CL323" s="74"/>
      <c r="CM323" s="74"/>
      <c r="CN323" s="74"/>
      <c r="CO323" s="74"/>
      <c r="CP323" s="74"/>
      <c r="CQ323" s="74"/>
      <c r="CR323" s="74"/>
      <c r="CS323" s="74"/>
      <c r="CT323" s="74"/>
      <c r="CU323" s="74"/>
      <c r="CV323" s="74"/>
      <c r="CW323" s="74"/>
      <c r="CX323" s="74"/>
      <c r="CY323" s="74"/>
      <c r="CZ323" s="74"/>
      <c r="DA323" s="74"/>
      <c r="DB323" s="74"/>
      <c r="DC323" s="74"/>
    </row>
    <row r="324" spans="1:107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74"/>
      <c r="BN324" s="74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74"/>
      <c r="BZ324" s="74"/>
      <c r="CA324" s="74"/>
      <c r="CB324" s="74"/>
      <c r="CC324" s="74"/>
      <c r="CD324" s="74"/>
      <c r="CE324" s="74"/>
      <c r="CF324" s="74"/>
      <c r="CG324" s="74"/>
      <c r="CH324" s="74"/>
      <c r="CI324" s="74"/>
      <c r="CJ324" s="74"/>
      <c r="CK324" s="74"/>
      <c r="CL324" s="74"/>
      <c r="CM324" s="74"/>
      <c r="CN324" s="74"/>
      <c r="CO324" s="74"/>
      <c r="CP324" s="74"/>
      <c r="CQ324" s="74"/>
      <c r="CR324" s="74"/>
      <c r="CS324" s="74"/>
      <c r="CT324" s="74"/>
      <c r="CU324" s="74"/>
      <c r="CV324" s="74"/>
      <c r="CW324" s="74"/>
      <c r="CX324" s="74"/>
      <c r="CY324" s="74"/>
      <c r="CZ324" s="74"/>
      <c r="DA324" s="74"/>
      <c r="DB324" s="74"/>
      <c r="DC324" s="74"/>
    </row>
    <row r="325" spans="1:107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74"/>
      <c r="BN325" s="74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74"/>
      <c r="BZ325" s="74"/>
      <c r="CA325" s="74"/>
      <c r="CB325" s="74"/>
      <c r="CC325" s="74"/>
      <c r="CD325" s="74"/>
      <c r="CE325" s="74"/>
      <c r="CF325" s="74"/>
      <c r="CG325" s="74"/>
      <c r="CH325" s="74"/>
      <c r="CI325" s="74"/>
      <c r="CJ325" s="74"/>
      <c r="CK325" s="74"/>
      <c r="CL325" s="74"/>
      <c r="CM325" s="74"/>
      <c r="CN325" s="74"/>
      <c r="CO325" s="74"/>
      <c r="CP325" s="74"/>
      <c r="CQ325" s="74"/>
      <c r="CR325" s="74"/>
      <c r="CS325" s="74"/>
      <c r="CT325" s="74"/>
      <c r="CU325" s="74"/>
      <c r="CV325" s="74"/>
      <c r="CW325" s="74"/>
      <c r="CX325" s="74"/>
      <c r="CY325" s="74"/>
      <c r="CZ325" s="74"/>
      <c r="DA325" s="74"/>
      <c r="DB325" s="74"/>
      <c r="DC325" s="74"/>
    </row>
    <row r="326" spans="1:107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74"/>
      <c r="BN326" s="74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74"/>
      <c r="BZ326" s="74"/>
      <c r="CA326" s="74"/>
      <c r="CB326" s="74"/>
      <c r="CC326" s="74"/>
      <c r="CD326" s="74"/>
      <c r="CE326" s="74"/>
      <c r="CF326" s="74"/>
      <c r="CG326" s="74"/>
      <c r="CH326" s="74"/>
      <c r="CI326" s="74"/>
      <c r="CJ326" s="74"/>
      <c r="CK326" s="74"/>
      <c r="CL326" s="74"/>
      <c r="CM326" s="74"/>
      <c r="CN326" s="74"/>
      <c r="CO326" s="74"/>
      <c r="CP326" s="74"/>
      <c r="CQ326" s="74"/>
      <c r="CR326" s="74"/>
      <c r="CS326" s="74"/>
      <c r="CT326" s="74"/>
      <c r="CU326" s="74"/>
      <c r="CV326" s="74"/>
      <c r="CW326" s="74"/>
      <c r="CX326" s="74"/>
      <c r="CY326" s="74"/>
      <c r="CZ326" s="74"/>
      <c r="DA326" s="74"/>
      <c r="DB326" s="74"/>
      <c r="DC326" s="74"/>
    </row>
    <row r="327" spans="1:107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74"/>
      <c r="BN327" s="74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74"/>
      <c r="BZ327" s="74"/>
      <c r="CA327" s="74"/>
      <c r="CB327" s="74"/>
      <c r="CC327" s="74"/>
      <c r="CD327" s="74"/>
      <c r="CE327" s="74"/>
      <c r="CF327" s="74"/>
      <c r="CG327" s="74"/>
      <c r="CH327" s="74"/>
      <c r="CI327" s="74"/>
      <c r="CJ327" s="74"/>
      <c r="CK327" s="74"/>
      <c r="CL327" s="74"/>
      <c r="CM327" s="74"/>
      <c r="CN327" s="74"/>
      <c r="CO327" s="74"/>
      <c r="CP327" s="74"/>
      <c r="CQ327" s="74"/>
      <c r="CR327" s="74"/>
      <c r="CS327" s="74"/>
      <c r="CT327" s="74"/>
      <c r="CU327" s="74"/>
      <c r="CV327" s="74"/>
      <c r="CW327" s="74"/>
      <c r="CX327" s="74"/>
      <c r="CY327" s="74"/>
      <c r="CZ327" s="74"/>
      <c r="DA327" s="74"/>
      <c r="DB327" s="74"/>
      <c r="DC327" s="74"/>
    </row>
    <row r="328" spans="1:107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74"/>
      <c r="BZ328" s="74"/>
      <c r="CA328" s="74"/>
      <c r="CB328" s="74"/>
      <c r="CC328" s="74"/>
      <c r="CD328" s="74"/>
      <c r="CE328" s="74"/>
      <c r="CF328" s="74"/>
      <c r="CG328" s="74"/>
      <c r="CH328" s="74"/>
      <c r="CI328" s="74"/>
      <c r="CJ328" s="74"/>
      <c r="CK328" s="74"/>
      <c r="CL328" s="74"/>
      <c r="CM328" s="74"/>
      <c r="CN328" s="74"/>
      <c r="CO328" s="74"/>
      <c r="CP328" s="74"/>
      <c r="CQ328" s="74"/>
      <c r="CR328" s="74"/>
      <c r="CS328" s="74"/>
      <c r="CT328" s="74"/>
      <c r="CU328" s="74"/>
      <c r="CV328" s="74"/>
      <c r="CW328" s="74"/>
      <c r="CX328" s="74"/>
      <c r="CY328" s="74"/>
      <c r="CZ328" s="74"/>
      <c r="DA328" s="74"/>
      <c r="DB328" s="74"/>
      <c r="DC328" s="74"/>
    </row>
    <row r="329" spans="1:107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74"/>
      <c r="BN329" s="74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74"/>
      <c r="BZ329" s="74"/>
      <c r="CA329" s="74"/>
      <c r="CB329" s="74"/>
      <c r="CC329" s="74"/>
      <c r="CD329" s="74"/>
      <c r="CE329" s="74"/>
      <c r="CF329" s="74"/>
      <c r="CG329" s="74"/>
      <c r="CH329" s="74"/>
      <c r="CI329" s="74"/>
      <c r="CJ329" s="74"/>
      <c r="CK329" s="74"/>
      <c r="CL329" s="74"/>
      <c r="CM329" s="74"/>
      <c r="CN329" s="74"/>
      <c r="CO329" s="74"/>
      <c r="CP329" s="74"/>
      <c r="CQ329" s="74"/>
      <c r="CR329" s="74"/>
      <c r="CS329" s="74"/>
      <c r="CT329" s="74"/>
      <c r="CU329" s="74"/>
      <c r="CV329" s="74"/>
      <c r="CW329" s="74"/>
      <c r="CX329" s="74"/>
      <c r="CY329" s="74"/>
      <c r="CZ329" s="74"/>
      <c r="DA329" s="74"/>
      <c r="DB329" s="74"/>
      <c r="DC329" s="74"/>
    </row>
    <row r="330" spans="1:107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74"/>
      <c r="BN330" s="74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74"/>
      <c r="BZ330" s="74"/>
      <c r="CA330" s="74"/>
      <c r="CB330" s="74"/>
      <c r="CC330" s="74"/>
      <c r="CD330" s="74"/>
      <c r="CE330" s="74"/>
      <c r="CF330" s="74"/>
      <c r="CG330" s="74"/>
      <c r="CH330" s="74"/>
      <c r="CI330" s="74"/>
      <c r="CJ330" s="74"/>
      <c r="CK330" s="74"/>
      <c r="CL330" s="74"/>
      <c r="CM330" s="74"/>
      <c r="CN330" s="74"/>
      <c r="CO330" s="74"/>
      <c r="CP330" s="74"/>
      <c r="CQ330" s="74"/>
      <c r="CR330" s="74"/>
      <c r="CS330" s="74"/>
      <c r="CT330" s="74"/>
      <c r="CU330" s="74"/>
      <c r="CV330" s="74"/>
      <c r="CW330" s="74"/>
      <c r="CX330" s="74"/>
      <c r="CY330" s="74"/>
      <c r="CZ330" s="74"/>
      <c r="DA330" s="74"/>
      <c r="DB330" s="74"/>
      <c r="DC330" s="74"/>
    </row>
    <row r="331" spans="1:107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4"/>
      <c r="BZ331" s="74"/>
      <c r="CA331" s="74"/>
      <c r="CB331" s="74"/>
      <c r="CC331" s="74"/>
      <c r="CD331" s="74"/>
      <c r="CE331" s="74"/>
      <c r="CF331" s="74"/>
      <c r="CG331" s="74"/>
      <c r="CH331" s="74"/>
      <c r="CI331" s="74"/>
      <c r="CJ331" s="74"/>
      <c r="CK331" s="74"/>
      <c r="CL331" s="74"/>
      <c r="CM331" s="74"/>
      <c r="CN331" s="74"/>
      <c r="CO331" s="74"/>
      <c r="CP331" s="74"/>
      <c r="CQ331" s="74"/>
      <c r="CR331" s="74"/>
      <c r="CS331" s="74"/>
      <c r="CT331" s="74"/>
      <c r="CU331" s="74"/>
      <c r="CV331" s="74"/>
      <c r="CW331" s="74"/>
      <c r="CX331" s="74"/>
      <c r="CY331" s="74"/>
      <c r="CZ331" s="74"/>
      <c r="DA331" s="74"/>
      <c r="DB331" s="74"/>
      <c r="DC331" s="74"/>
    </row>
    <row r="332" spans="1:107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74"/>
      <c r="BZ332" s="74"/>
      <c r="CA332" s="74"/>
      <c r="CB332" s="74"/>
      <c r="CC332" s="74"/>
      <c r="CD332" s="74"/>
      <c r="CE332" s="74"/>
      <c r="CF332" s="74"/>
      <c r="CG332" s="74"/>
      <c r="CH332" s="74"/>
      <c r="CI332" s="74"/>
      <c r="CJ332" s="74"/>
      <c r="CK332" s="74"/>
      <c r="CL332" s="74"/>
      <c r="CM332" s="74"/>
      <c r="CN332" s="74"/>
      <c r="CO332" s="74"/>
      <c r="CP332" s="74"/>
      <c r="CQ332" s="74"/>
      <c r="CR332" s="74"/>
      <c r="CS332" s="74"/>
      <c r="CT332" s="74"/>
      <c r="CU332" s="74"/>
      <c r="CV332" s="74"/>
      <c r="CW332" s="74"/>
      <c r="CX332" s="74"/>
      <c r="CY332" s="74"/>
      <c r="CZ332" s="74"/>
      <c r="DA332" s="74"/>
      <c r="DB332" s="74"/>
      <c r="DC332" s="74"/>
    </row>
    <row r="333" spans="1:107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74"/>
      <c r="BN333" s="74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74"/>
      <c r="BZ333" s="74"/>
      <c r="CA333" s="74"/>
      <c r="CB333" s="74"/>
      <c r="CC333" s="74"/>
      <c r="CD333" s="74"/>
      <c r="CE333" s="74"/>
      <c r="CF333" s="74"/>
      <c r="CG333" s="74"/>
      <c r="CH333" s="74"/>
      <c r="CI333" s="74"/>
      <c r="CJ333" s="74"/>
      <c r="CK333" s="74"/>
      <c r="CL333" s="74"/>
      <c r="CM333" s="74"/>
      <c r="CN333" s="74"/>
      <c r="CO333" s="74"/>
      <c r="CP333" s="74"/>
      <c r="CQ333" s="74"/>
      <c r="CR333" s="74"/>
      <c r="CS333" s="74"/>
      <c r="CT333" s="74"/>
      <c r="CU333" s="74"/>
      <c r="CV333" s="74"/>
      <c r="CW333" s="74"/>
      <c r="CX333" s="74"/>
      <c r="CY333" s="74"/>
      <c r="CZ333" s="74"/>
      <c r="DA333" s="74"/>
      <c r="DB333" s="74"/>
      <c r="DC333" s="74"/>
    </row>
    <row r="334" spans="1:107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74"/>
      <c r="BN334" s="74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74"/>
      <c r="BZ334" s="74"/>
      <c r="CA334" s="74"/>
      <c r="CB334" s="74"/>
      <c r="CC334" s="74"/>
      <c r="CD334" s="74"/>
      <c r="CE334" s="74"/>
      <c r="CF334" s="74"/>
      <c r="CG334" s="74"/>
      <c r="CH334" s="74"/>
      <c r="CI334" s="74"/>
      <c r="CJ334" s="74"/>
      <c r="CK334" s="74"/>
      <c r="CL334" s="74"/>
      <c r="CM334" s="74"/>
      <c r="CN334" s="74"/>
      <c r="CO334" s="74"/>
      <c r="CP334" s="74"/>
      <c r="CQ334" s="74"/>
      <c r="CR334" s="74"/>
      <c r="CS334" s="74"/>
      <c r="CT334" s="74"/>
      <c r="CU334" s="74"/>
      <c r="CV334" s="74"/>
      <c r="CW334" s="74"/>
      <c r="CX334" s="74"/>
      <c r="CY334" s="74"/>
      <c r="CZ334" s="74"/>
      <c r="DA334" s="74"/>
      <c r="DB334" s="74"/>
      <c r="DC334" s="74"/>
    </row>
    <row r="335" spans="1:107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74"/>
      <c r="BN335" s="74"/>
      <c r="BO335" s="74"/>
      <c r="BP335" s="74"/>
      <c r="BQ335" s="74"/>
      <c r="BR335" s="74"/>
      <c r="BS335" s="74"/>
      <c r="BT335" s="74"/>
      <c r="BU335" s="74"/>
      <c r="BV335" s="74"/>
      <c r="BW335" s="74"/>
      <c r="BX335" s="74"/>
      <c r="BY335" s="74"/>
      <c r="BZ335" s="74"/>
      <c r="CA335" s="74"/>
      <c r="CB335" s="74"/>
      <c r="CC335" s="74"/>
      <c r="CD335" s="74"/>
      <c r="CE335" s="74"/>
      <c r="CF335" s="74"/>
      <c r="CG335" s="74"/>
      <c r="CH335" s="74"/>
      <c r="CI335" s="74"/>
      <c r="CJ335" s="74"/>
      <c r="CK335" s="74"/>
      <c r="CL335" s="74"/>
      <c r="CM335" s="74"/>
      <c r="CN335" s="74"/>
      <c r="CO335" s="74"/>
      <c r="CP335" s="74"/>
      <c r="CQ335" s="74"/>
      <c r="CR335" s="74"/>
      <c r="CS335" s="74"/>
      <c r="CT335" s="74"/>
      <c r="CU335" s="74"/>
      <c r="CV335" s="74"/>
      <c r="CW335" s="74"/>
      <c r="CX335" s="74"/>
      <c r="CY335" s="74"/>
      <c r="CZ335" s="74"/>
      <c r="DA335" s="74"/>
      <c r="DB335" s="74"/>
      <c r="DC335" s="74"/>
    </row>
    <row r="336" spans="1:107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74"/>
      <c r="BN336" s="74"/>
      <c r="BO336" s="74"/>
      <c r="BP336" s="74"/>
      <c r="BQ336" s="74"/>
      <c r="BR336" s="74"/>
      <c r="BS336" s="74"/>
      <c r="BT336" s="74"/>
      <c r="BU336" s="74"/>
      <c r="BV336" s="74"/>
      <c r="BW336" s="74"/>
      <c r="BX336" s="74"/>
      <c r="BY336" s="74"/>
      <c r="BZ336" s="74"/>
      <c r="CA336" s="74"/>
      <c r="CB336" s="74"/>
      <c r="CC336" s="74"/>
      <c r="CD336" s="74"/>
      <c r="CE336" s="74"/>
      <c r="CF336" s="74"/>
      <c r="CG336" s="74"/>
      <c r="CH336" s="74"/>
      <c r="CI336" s="74"/>
      <c r="CJ336" s="74"/>
      <c r="CK336" s="74"/>
      <c r="CL336" s="74"/>
      <c r="CM336" s="74"/>
      <c r="CN336" s="74"/>
      <c r="CO336" s="74"/>
      <c r="CP336" s="74"/>
      <c r="CQ336" s="74"/>
      <c r="CR336" s="74"/>
      <c r="CS336" s="74"/>
      <c r="CT336" s="74"/>
      <c r="CU336" s="74"/>
      <c r="CV336" s="74"/>
      <c r="CW336" s="74"/>
      <c r="CX336" s="74"/>
      <c r="CY336" s="74"/>
      <c r="CZ336" s="74"/>
      <c r="DA336" s="74"/>
      <c r="DB336" s="74"/>
      <c r="DC336" s="74"/>
    </row>
    <row r="337" spans="1:107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74"/>
      <c r="BZ337" s="74"/>
      <c r="CA337" s="74"/>
      <c r="CB337" s="74"/>
      <c r="CC337" s="74"/>
      <c r="CD337" s="74"/>
      <c r="CE337" s="74"/>
      <c r="CF337" s="74"/>
      <c r="CG337" s="74"/>
      <c r="CH337" s="74"/>
      <c r="CI337" s="74"/>
      <c r="CJ337" s="74"/>
      <c r="CK337" s="74"/>
      <c r="CL337" s="74"/>
      <c r="CM337" s="74"/>
      <c r="CN337" s="74"/>
      <c r="CO337" s="74"/>
      <c r="CP337" s="74"/>
      <c r="CQ337" s="74"/>
      <c r="CR337" s="74"/>
      <c r="CS337" s="74"/>
      <c r="CT337" s="74"/>
      <c r="CU337" s="74"/>
      <c r="CV337" s="74"/>
      <c r="CW337" s="74"/>
      <c r="CX337" s="74"/>
      <c r="CY337" s="74"/>
      <c r="CZ337" s="74"/>
      <c r="DA337" s="74"/>
      <c r="DB337" s="74"/>
      <c r="DC337" s="74"/>
    </row>
    <row r="338" spans="1:107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  <c r="BH338" s="74"/>
      <c r="BI338" s="74"/>
      <c r="BJ338" s="74"/>
      <c r="BK338" s="74"/>
      <c r="BL338" s="74"/>
      <c r="BM338" s="74"/>
      <c r="BN338" s="74"/>
      <c r="BO338" s="74"/>
      <c r="BP338" s="74"/>
      <c r="BQ338" s="74"/>
      <c r="BR338" s="74"/>
      <c r="BS338" s="74"/>
      <c r="BT338" s="74"/>
      <c r="BU338" s="74"/>
      <c r="BV338" s="74"/>
      <c r="BW338" s="74"/>
      <c r="BX338" s="74"/>
      <c r="BY338" s="74"/>
      <c r="BZ338" s="74"/>
      <c r="CA338" s="74"/>
      <c r="CB338" s="74"/>
      <c r="CC338" s="74"/>
      <c r="CD338" s="74"/>
      <c r="CE338" s="74"/>
      <c r="CF338" s="74"/>
      <c r="CG338" s="74"/>
      <c r="CH338" s="74"/>
      <c r="CI338" s="74"/>
      <c r="CJ338" s="74"/>
      <c r="CK338" s="74"/>
      <c r="CL338" s="74"/>
      <c r="CM338" s="74"/>
      <c r="CN338" s="74"/>
      <c r="CO338" s="74"/>
      <c r="CP338" s="74"/>
      <c r="CQ338" s="74"/>
      <c r="CR338" s="74"/>
      <c r="CS338" s="74"/>
      <c r="CT338" s="74"/>
      <c r="CU338" s="74"/>
      <c r="CV338" s="74"/>
      <c r="CW338" s="74"/>
      <c r="CX338" s="74"/>
      <c r="CY338" s="74"/>
      <c r="CZ338" s="74"/>
      <c r="DA338" s="74"/>
      <c r="DB338" s="74"/>
      <c r="DC338" s="74"/>
    </row>
    <row r="339" spans="1:107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  <c r="BH339" s="74"/>
      <c r="BI339" s="74"/>
      <c r="BJ339" s="74"/>
      <c r="BK339" s="74"/>
      <c r="BL339" s="74"/>
      <c r="BM339" s="74"/>
      <c r="BN339" s="74"/>
      <c r="BO339" s="74"/>
      <c r="BP339" s="74"/>
      <c r="BQ339" s="74"/>
      <c r="BR339" s="74"/>
      <c r="BS339" s="74"/>
      <c r="BT339" s="74"/>
      <c r="BU339" s="74"/>
      <c r="BV339" s="74"/>
      <c r="BW339" s="74"/>
      <c r="BX339" s="74"/>
      <c r="BY339" s="74"/>
      <c r="BZ339" s="74"/>
      <c r="CA339" s="74"/>
      <c r="CB339" s="74"/>
      <c r="CC339" s="74"/>
      <c r="CD339" s="74"/>
      <c r="CE339" s="74"/>
      <c r="CF339" s="74"/>
      <c r="CG339" s="74"/>
      <c r="CH339" s="74"/>
      <c r="CI339" s="74"/>
      <c r="CJ339" s="74"/>
      <c r="CK339" s="74"/>
      <c r="CL339" s="74"/>
      <c r="CM339" s="74"/>
      <c r="CN339" s="74"/>
      <c r="CO339" s="74"/>
      <c r="CP339" s="74"/>
      <c r="CQ339" s="74"/>
      <c r="CR339" s="74"/>
      <c r="CS339" s="74"/>
      <c r="CT339" s="74"/>
      <c r="CU339" s="74"/>
      <c r="CV339" s="74"/>
      <c r="CW339" s="74"/>
      <c r="CX339" s="74"/>
      <c r="CY339" s="74"/>
      <c r="CZ339" s="74"/>
      <c r="DA339" s="74"/>
      <c r="DB339" s="74"/>
      <c r="DC339" s="74"/>
    </row>
    <row r="340" spans="1:107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  <c r="BH340" s="74"/>
      <c r="BI340" s="74"/>
      <c r="BJ340" s="74"/>
      <c r="BK340" s="74"/>
      <c r="BL340" s="74"/>
      <c r="BM340" s="74"/>
      <c r="BN340" s="74"/>
      <c r="BO340" s="74"/>
      <c r="BP340" s="74"/>
      <c r="BQ340" s="74"/>
      <c r="BR340" s="74"/>
      <c r="BS340" s="74"/>
      <c r="BT340" s="74"/>
      <c r="BU340" s="74"/>
      <c r="BV340" s="74"/>
      <c r="BW340" s="74"/>
      <c r="BX340" s="74"/>
      <c r="BY340" s="74"/>
      <c r="BZ340" s="74"/>
      <c r="CA340" s="74"/>
      <c r="CB340" s="74"/>
      <c r="CC340" s="74"/>
      <c r="CD340" s="74"/>
      <c r="CE340" s="74"/>
      <c r="CF340" s="74"/>
      <c r="CG340" s="74"/>
      <c r="CH340" s="74"/>
      <c r="CI340" s="74"/>
      <c r="CJ340" s="74"/>
      <c r="CK340" s="74"/>
      <c r="CL340" s="74"/>
      <c r="CM340" s="74"/>
      <c r="CN340" s="74"/>
      <c r="CO340" s="74"/>
      <c r="CP340" s="74"/>
      <c r="CQ340" s="74"/>
      <c r="CR340" s="74"/>
      <c r="CS340" s="74"/>
      <c r="CT340" s="74"/>
      <c r="CU340" s="74"/>
      <c r="CV340" s="74"/>
      <c r="CW340" s="74"/>
      <c r="CX340" s="74"/>
      <c r="CY340" s="74"/>
      <c r="CZ340" s="74"/>
      <c r="DA340" s="74"/>
      <c r="DB340" s="74"/>
      <c r="DC340" s="74"/>
    </row>
    <row r="341" spans="1:107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74"/>
      <c r="BZ341" s="74"/>
      <c r="CA341" s="74"/>
      <c r="CB341" s="74"/>
      <c r="CC341" s="74"/>
      <c r="CD341" s="74"/>
      <c r="CE341" s="74"/>
      <c r="CF341" s="74"/>
      <c r="CG341" s="74"/>
      <c r="CH341" s="74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  <c r="CU341" s="74"/>
      <c r="CV341" s="74"/>
      <c r="CW341" s="74"/>
      <c r="CX341" s="74"/>
      <c r="CY341" s="74"/>
      <c r="CZ341" s="74"/>
      <c r="DA341" s="74"/>
      <c r="DB341" s="74"/>
      <c r="DC341" s="74"/>
    </row>
    <row r="342" spans="1:107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  <c r="BH342" s="74"/>
      <c r="BI342" s="74"/>
      <c r="BJ342" s="74"/>
      <c r="BK342" s="74"/>
      <c r="BL342" s="74"/>
      <c r="BM342" s="74"/>
      <c r="BN342" s="74"/>
      <c r="BO342" s="74"/>
      <c r="BP342" s="74"/>
      <c r="BQ342" s="74"/>
      <c r="BR342" s="74"/>
      <c r="BS342" s="74"/>
      <c r="BT342" s="74"/>
      <c r="BU342" s="74"/>
      <c r="BV342" s="74"/>
      <c r="BW342" s="74"/>
      <c r="BX342" s="74"/>
      <c r="BY342" s="74"/>
      <c r="BZ342" s="74"/>
      <c r="CA342" s="74"/>
      <c r="CB342" s="74"/>
      <c r="CC342" s="74"/>
      <c r="CD342" s="74"/>
      <c r="CE342" s="74"/>
      <c r="CF342" s="74"/>
      <c r="CG342" s="74"/>
      <c r="CH342" s="74"/>
      <c r="CI342" s="74"/>
      <c r="CJ342" s="74"/>
      <c r="CK342" s="74"/>
      <c r="CL342" s="74"/>
      <c r="CM342" s="74"/>
      <c r="CN342" s="74"/>
      <c r="CO342" s="74"/>
      <c r="CP342" s="74"/>
      <c r="CQ342" s="74"/>
      <c r="CR342" s="74"/>
      <c r="CS342" s="74"/>
      <c r="CT342" s="74"/>
      <c r="CU342" s="74"/>
      <c r="CV342" s="74"/>
      <c r="CW342" s="74"/>
      <c r="CX342" s="74"/>
      <c r="CY342" s="74"/>
      <c r="CZ342" s="74"/>
      <c r="DA342" s="74"/>
      <c r="DB342" s="74"/>
      <c r="DC342" s="74"/>
    </row>
    <row r="343" spans="1:107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4"/>
      <c r="BM343" s="74"/>
      <c r="BN343" s="74"/>
      <c r="BO343" s="74"/>
      <c r="BP343" s="74"/>
      <c r="BQ343" s="74"/>
      <c r="BR343" s="74"/>
      <c r="BS343" s="74"/>
      <c r="BT343" s="74"/>
      <c r="BU343" s="74"/>
      <c r="BV343" s="74"/>
      <c r="BW343" s="74"/>
      <c r="BX343" s="74"/>
      <c r="BY343" s="74"/>
      <c r="BZ343" s="74"/>
      <c r="CA343" s="74"/>
      <c r="CB343" s="74"/>
      <c r="CC343" s="74"/>
      <c r="CD343" s="74"/>
      <c r="CE343" s="74"/>
      <c r="CF343" s="74"/>
      <c r="CG343" s="74"/>
      <c r="CH343" s="74"/>
      <c r="CI343" s="74"/>
      <c r="CJ343" s="74"/>
      <c r="CK343" s="74"/>
      <c r="CL343" s="74"/>
      <c r="CM343" s="74"/>
      <c r="CN343" s="74"/>
      <c r="CO343" s="74"/>
      <c r="CP343" s="74"/>
      <c r="CQ343" s="74"/>
      <c r="CR343" s="74"/>
      <c r="CS343" s="74"/>
      <c r="CT343" s="74"/>
      <c r="CU343" s="74"/>
      <c r="CV343" s="74"/>
      <c r="CW343" s="74"/>
      <c r="CX343" s="74"/>
      <c r="CY343" s="74"/>
      <c r="CZ343" s="74"/>
      <c r="DA343" s="74"/>
      <c r="DB343" s="74"/>
      <c r="DC343" s="74"/>
    </row>
    <row r="344" spans="1:107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  <c r="BT344" s="74"/>
      <c r="BU344" s="74"/>
      <c r="BV344" s="74"/>
      <c r="BW344" s="74"/>
      <c r="BX344" s="74"/>
      <c r="BY344" s="74"/>
      <c r="BZ344" s="74"/>
      <c r="CA344" s="74"/>
      <c r="CB344" s="74"/>
      <c r="CC344" s="74"/>
      <c r="CD344" s="74"/>
      <c r="CE344" s="74"/>
      <c r="CF344" s="74"/>
      <c r="CG344" s="74"/>
      <c r="CH344" s="74"/>
      <c r="CI344" s="74"/>
      <c r="CJ344" s="74"/>
      <c r="CK344" s="74"/>
      <c r="CL344" s="74"/>
      <c r="CM344" s="74"/>
      <c r="CN344" s="74"/>
      <c r="CO344" s="74"/>
      <c r="CP344" s="74"/>
      <c r="CQ344" s="74"/>
      <c r="CR344" s="74"/>
      <c r="CS344" s="74"/>
      <c r="CT344" s="74"/>
      <c r="CU344" s="74"/>
      <c r="CV344" s="74"/>
      <c r="CW344" s="74"/>
      <c r="CX344" s="74"/>
      <c r="CY344" s="74"/>
      <c r="CZ344" s="74"/>
      <c r="DA344" s="74"/>
      <c r="DB344" s="74"/>
      <c r="DC344" s="74"/>
    </row>
    <row r="345" spans="1:107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4"/>
      <c r="BM345" s="74"/>
      <c r="BN345" s="74"/>
      <c r="BO345" s="74"/>
      <c r="BP345" s="74"/>
      <c r="BQ345" s="74"/>
      <c r="BR345" s="74"/>
      <c r="BS345" s="74"/>
      <c r="BT345" s="74"/>
      <c r="BU345" s="74"/>
      <c r="BV345" s="74"/>
      <c r="BW345" s="74"/>
      <c r="BX345" s="74"/>
      <c r="BY345" s="74"/>
      <c r="BZ345" s="74"/>
      <c r="CA345" s="74"/>
      <c r="CB345" s="74"/>
      <c r="CC345" s="74"/>
      <c r="CD345" s="74"/>
      <c r="CE345" s="74"/>
      <c r="CF345" s="74"/>
      <c r="CG345" s="74"/>
      <c r="CH345" s="74"/>
      <c r="CI345" s="74"/>
      <c r="CJ345" s="74"/>
      <c r="CK345" s="74"/>
      <c r="CL345" s="74"/>
      <c r="CM345" s="74"/>
      <c r="CN345" s="74"/>
      <c r="CO345" s="74"/>
      <c r="CP345" s="74"/>
      <c r="CQ345" s="74"/>
      <c r="CR345" s="74"/>
      <c r="CS345" s="74"/>
      <c r="CT345" s="74"/>
      <c r="CU345" s="74"/>
      <c r="CV345" s="74"/>
      <c r="CW345" s="74"/>
      <c r="CX345" s="74"/>
      <c r="CY345" s="74"/>
      <c r="CZ345" s="74"/>
      <c r="DA345" s="74"/>
      <c r="DB345" s="74"/>
      <c r="DC345" s="74"/>
    </row>
    <row r="346" spans="1:107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  <c r="BT346" s="74"/>
      <c r="BU346" s="74"/>
      <c r="BV346" s="74"/>
      <c r="BW346" s="74"/>
      <c r="BX346" s="74"/>
      <c r="BY346" s="74"/>
      <c r="BZ346" s="74"/>
      <c r="CA346" s="74"/>
      <c r="CB346" s="74"/>
      <c r="CC346" s="74"/>
      <c r="CD346" s="74"/>
      <c r="CE346" s="74"/>
      <c r="CF346" s="74"/>
      <c r="CG346" s="74"/>
      <c r="CH346" s="74"/>
      <c r="CI346" s="74"/>
      <c r="CJ346" s="74"/>
      <c r="CK346" s="74"/>
      <c r="CL346" s="74"/>
      <c r="CM346" s="74"/>
      <c r="CN346" s="74"/>
      <c r="CO346" s="74"/>
      <c r="CP346" s="74"/>
      <c r="CQ346" s="74"/>
      <c r="CR346" s="74"/>
      <c r="CS346" s="74"/>
      <c r="CT346" s="74"/>
      <c r="CU346" s="74"/>
      <c r="CV346" s="74"/>
      <c r="CW346" s="74"/>
      <c r="CX346" s="74"/>
      <c r="CY346" s="74"/>
      <c r="CZ346" s="74"/>
      <c r="DA346" s="74"/>
      <c r="DB346" s="74"/>
      <c r="DC346" s="74"/>
    </row>
    <row r="347" spans="1:107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  <c r="BT347" s="74"/>
      <c r="BU347" s="74"/>
      <c r="BV347" s="74"/>
      <c r="BW347" s="74"/>
      <c r="BX347" s="74"/>
      <c r="BY347" s="74"/>
      <c r="BZ347" s="74"/>
      <c r="CA347" s="74"/>
      <c r="CB347" s="74"/>
      <c r="CC347" s="74"/>
      <c r="CD347" s="74"/>
      <c r="CE347" s="74"/>
      <c r="CF347" s="74"/>
      <c r="CG347" s="74"/>
      <c r="CH347" s="74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  <c r="CU347" s="74"/>
      <c r="CV347" s="74"/>
      <c r="CW347" s="74"/>
      <c r="CX347" s="74"/>
      <c r="CY347" s="74"/>
      <c r="CZ347" s="74"/>
      <c r="DA347" s="74"/>
      <c r="DB347" s="74"/>
      <c r="DC347" s="74"/>
    </row>
    <row r="348" spans="1:107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  <c r="BT348" s="74"/>
      <c r="BU348" s="74"/>
      <c r="BV348" s="74"/>
      <c r="BW348" s="74"/>
      <c r="BX348" s="74"/>
      <c r="BY348" s="74"/>
      <c r="BZ348" s="74"/>
      <c r="CA348" s="74"/>
      <c r="CB348" s="74"/>
      <c r="CC348" s="74"/>
      <c r="CD348" s="74"/>
      <c r="CE348" s="74"/>
      <c r="CF348" s="74"/>
      <c r="CG348" s="74"/>
      <c r="CH348" s="74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  <c r="CU348" s="74"/>
      <c r="CV348" s="74"/>
      <c r="CW348" s="74"/>
      <c r="CX348" s="74"/>
      <c r="CY348" s="74"/>
      <c r="CZ348" s="74"/>
      <c r="DA348" s="74"/>
      <c r="DB348" s="74"/>
      <c r="DC348" s="74"/>
    </row>
    <row r="349" spans="1:107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4"/>
      <c r="BM349" s="74"/>
      <c r="BN349" s="74"/>
      <c r="BO349" s="74"/>
      <c r="BP349" s="74"/>
      <c r="BQ349" s="74"/>
      <c r="BR349" s="74"/>
      <c r="BS349" s="74"/>
      <c r="BT349" s="74"/>
      <c r="BU349" s="74"/>
      <c r="BV349" s="74"/>
      <c r="BW349" s="74"/>
      <c r="BX349" s="74"/>
      <c r="BY349" s="74"/>
      <c r="BZ349" s="74"/>
      <c r="CA349" s="74"/>
      <c r="CB349" s="74"/>
      <c r="CC349" s="74"/>
      <c r="CD349" s="74"/>
      <c r="CE349" s="74"/>
      <c r="CF349" s="74"/>
      <c r="CG349" s="74"/>
      <c r="CH349" s="74"/>
      <c r="CI349" s="74"/>
      <c r="CJ349" s="74"/>
      <c r="CK349" s="74"/>
      <c r="CL349" s="74"/>
      <c r="CM349" s="74"/>
      <c r="CN349" s="74"/>
      <c r="CO349" s="74"/>
      <c r="CP349" s="74"/>
      <c r="CQ349" s="74"/>
      <c r="CR349" s="74"/>
      <c r="CS349" s="74"/>
      <c r="CT349" s="74"/>
      <c r="CU349" s="74"/>
      <c r="CV349" s="74"/>
      <c r="CW349" s="74"/>
      <c r="CX349" s="74"/>
      <c r="CY349" s="74"/>
      <c r="CZ349" s="74"/>
      <c r="DA349" s="74"/>
      <c r="DB349" s="74"/>
      <c r="DC349" s="74"/>
    </row>
    <row r="350" spans="1:107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74"/>
      <c r="BN350" s="74"/>
      <c r="BO350" s="74"/>
      <c r="BP350" s="74"/>
      <c r="BQ350" s="74"/>
      <c r="BR350" s="74"/>
      <c r="BS350" s="74"/>
      <c r="BT350" s="74"/>
      <c r="BU350" s="74"/>
      <c r="BV350" s="74"/>
      <c r="BW350" s="74"/>
      <c r="BX350" s="74"/>
      <c r="BY350" s="74"/>
      <c r="BZ350" s="74"/>
      <c r="CA350" s="74"/>
      <c r="CB350" s="74"/>
      <c r="CC350" s="74"/>
      <c r="CD350" s="74"/>
      <c r="CE350" s="74"/>
      <c r="CF350" s="74"/>
      <c r="CG350" s="74"/>
      <c r="CH350" s="74"/>
      <c r="CI350" s="74"/>
      <c r="CJ350" s="74"/>
      <c r="CK350" s="74"/>
      <c r="CL350" s="74"/>
      <c r="CM350" s="74"/>
      <c r="CN350" s="74"/>
      <c r="CO350" s="74"/>
      <c r="CP350" s="74"/>
      <c r="CQ350" s="74"/>
      <c r="CR350" s="74"/>
      <c r="CS350" s="74"/>
      <c r="CT350" s="74"/>
      <c r="CU350" s="74"/>
      <c r="CV350" s="74"/>
      <c r="CW350" s="74"/>
      <c r="CX350" s="74"/>
      <c r="CY350" s="74"/>
      <c r="CZ350" s="74"/>
      <c r="DA350" s="74"/>
      <c r="DB350" s="74"/>
      <c r="DC350" s="74"/>
    </row>
    <row r="351" spans="1:107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4"/>
      <c r="BM351" s="74"/>
      <c r="BN351" s="74"/>
      <c r="BO351" s="74"/>
      <c r="BP351" s="74"/>
      <c r="BQ351" s="74"/>
      <c r="BR351" s="74"/>
      <c r="BS351" s="74"/>
      <c r="BT351" s="74"/>
      <c r="BU351" s="74"/>
      <c r="BV351" s="74"/>
      <c r="BW351" s="74"/>
      <c r="BX351" s="74"/>
      <c r="BY351" s="74"/>
      <c r="BZ351" s="74"/>
      <c r="CA351" s="74"/>
      <c r="CB351" s="74"/>
      <c r="CC351" s="74"/>
      <c r="CD351" s="74"/>
      <c r="CE351" s="74"/>
      <c r="CF351" s="74"/>
      <c r="CG351" s="74"/>
      <c r="CH351" s="74"/>
      <c r="CI351" s="74"/>
      <c r="CJ351" s="74"/>
      <c r="CK351" s="74"/>
      <c r="CL351" s="74"/>
      <c r="CM351" s="74"/>
      <c r="CN351" s="74"/>
      <c r="CO351" s="74"/>
      <c r="CP351" s="74"/>
      <c r="CQ351" s="74"/>
      <c r="CR351" s="74"/>
      <c r="CS351" s="74"/>
      <c r="CT351" s="74"/>
      <c r="CU351" s="74"/>
      <c r="CV351" s="74"/>
      <c r="CW351" s="74"/>
      <c r="CX351" s="74"/>
      <c r="CY351" s="74"/>
      <c r="CZ351" s="74"/>
      <c r="DA351" s="74"/>
      <c r="DB351" s="74"/>
      <c r="DC351" s="74"/>
    </row>
    <row r="352" spans="1:107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4"/>
      <c r="BM352" s="74"/>
      <c r="BN352" s="74"/>
      <c r="BO352" s="74"/>
      <c r="BP352" s="74"/>
      <c r="BQ352" s="74"/>
      <c r="BR352" s="74"/>
      <c r="BS352" s="74"/>
      <c r="BT352" s="74"/>
      <c r="BU352" s="74"/>
      <c r="BV352" s="74"/>
      <c r="BW352" s="74"/>
      <c r="BX352" s="74"/>
      <c r="BY352" s="74"/>
      <c r="BZ352" s="74"/>
      <c r="CA352" s="74"/>
      <c r="CB352" s="74"/>
      <c r="CC352" s="74"/>
      <c r="CD352" s="74"/>
      <c r="CE352" s="74"/>
      <c r="CF352" s="74"/>
      <c r="CG352" s="74"/>
      <c r="CH352" s="74"/>
      <c r="CI352" s="74"/>
      <c r="CJ352" s="74"/>
      <c r="CK352" s="74"/>
      <c r="CL352" s="74"/>
      <c r="CM352" s="74"/>
      <c r="CN352" s="74"/>
      <c r="CO352" s="74"/>
      <c r="CP352" s="74"/>
      <c r="CQ352" s="74"/>
      <c r="CR352" s="74"/>
      <c r="CS352" s="74"/>
      <c r="CT352" s="74"/>
      <c r="CU352" s="74"/>
      <c r="CV352" s="74"/>
      <c r="CW352" s="74"/>
      <c r="CX352" s="74"/>
      <c r="CY352" s="74"/>
      <c r="CZ352" s="74"/>
      <c r="DA352" s="74"/>
      <c r="DB352" s="74"/>
      <c r="DC352" s="74"/>
    </row>
    <row r="353" spans="1:107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  <c r="BH353" s="74"/>
      <c r="BI353" s="74"/>
      <c r="BJ353" s="74"/>
      <c r="BK353" s="74"/>
      <c r="BL353" s="74"/>
      <c r="BM353" s="74"/>
      <c r="BN353" s="74"/>
      <c r="BO353" s="74"/>
      <c r="BP353" s="74"/>
      <c r="BQ353" s="74"/>
      <c r="BR353" s="74"/>
      <c r="BS353" s="74"/>
      <c r="BT353" s="74"/>
      <c r="BU353" s="74"/>
      <c r="BV353" s="74"/>
      <c r="BW353" s="74"/>
      <c r="BX353" s="74"/>
      <c r="BY353" s="74"/>
      <c r="BZ353" s="74"/>
      <c r="CA353" s="74"/>
      <c r="CB353" s="74"/>
      <c r="CC353" s="74"/>
      <c r="CD353" s="74"/>
      <c r="CE353" s="74"/>
      <c r="CF353" s="74"/>
      <c r="CG353" s="74"/>
      <c r="CH353" s="74"/>
      <c r="CI353" s="74"/>
      <c r="CJ353" s="74"/>
      <c r="CK353" s="74"/>
      <c r="CL353" s="74"/>
      <c r="CM353" s="74"/>
      <c r="CN353" s="74"/>
      <c r="CO353" s="74"/>
      <c r="CP353" s="74"/>
      <c r="CQ353" s="74"/>
      <c r="CR353" s="74"/>
      <c r="CS353" s="74"/>
      <c r="CT353" s="74"/>
      <c r="CU353" s="74"/>
      <c r="CV353" s="74"/>
      <c r="CW353" s="74"/>
      <c r="CX353" s="74"/>
      <c r="CY353" s="74"/>
      <c r="CZ353" s="74"/>
      <c r="DA353" s="74"/>
      <c r="DB353" s="74"/>
      <c r="DC353" s="74"/>
    </row>
    <row r="354" spans="1:107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4"/>
      <c r="BM354" s="74"/>
      <c r="BN354" s="74"/>
      <c r="BO354" s="74"/>
      <c r="BP354" s="74"/>
      <c r="BQ354" s="74"/>
      <c r="BR354" s="74"/>
      <c r="BS354" s="74"/>
      <c r="BT354" s="74"/>
      <c r="BU354" s="74"/>
      <c r="BV354" s="74"/>
      <c r="BW354" s="74"/>
      <c r="BX354" s="74"/>
      <c r="BY354" s="74"/>
      <c r="BZ354" s="74"/>
      <c r="CA354" s="74"/>
      <c r="CB354" s="74"/>
      <c r="CC354" s="74"/>
      <c r="CD354" s="74"/>
      <c r="CE354" s="74"/>
      <c r="CF354" s="74"/>
      <c r="CG354" s="74"/>
      <c r="CH354" s="74"/>
      <c r="CI354" s="74"/>
      <c r="CJ354" s="74"/>
      <c r="CK354" s="74"/>
      <c r="CL354" s="74"/>
      <c r="CM354" s="74"/>
      <c r="CN354" s="74"/>
      <c r="CO354" s="74"/>
      <c r="CP354" s="74"/>
      <c r="CQ354" s="74"/>
      <c r="CR354" s="74"/>
      <c r="CS354" s="74"/>
      <c r="CT354" s="74"/>
      <c r="CU354" s="74"/>
      <c r="CV354" s="74"/>
      <c r="CW354" s="74"/>
      <c r="CX354" s="74"/>
      <c r="CY354" s="74"/>
      <c r="CZ354" s="74"/>
      <c r="DA354" s="74"/>
      <c r="DB354" s="74"/>
      <c r="DC354" s="74"/>
    </row>
    <row r="355" spans="1:107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  <c r="BH355" s="74"/>
      <c r="BI355" s="74"/>
      <c r="BJ355" s="74"/>
      <c r="BK355" s="74"/>
      <c r="BL355" s="74"/>
      <c r="BM355" s="74"/>
      <c r="BN355" s="74"/>
      <c r="BO355" s="74"/>
      <c r="BP355" s="74"/>
      <c r="BQ355" s="74"/>
      <c r="BR355" s="74"/>
      <c r="BS355" s="74"/>
      <c r="BT355" s="74"/>
      <c r="BU355" s="74"/>
      <c r="BV355" s="74"/>
      <c r="BW355" s="74"/>
      <c r="BX355" s="74"/>
      <c r="BY355" s="74"/>
      <c r="BZ355" s="74"/>
      <c r="CA355" s="74"/>
      <c r="CB355" s="74"/>
      <c r="CC355" s="74"/>
      <c r="CD355" s="74"/>
      <c r="CE355" s="74"/>
      <c r="CF355" s="74"/>
      <c r="CG355" s="74"/>
      <c r="CH355" s="74"/>
      <c r="CI355" s="74"/>
      <c r="CJ355" s="74"/>
      <c r="CK355" s="74"/>
      <c r="CL355" s="74"/>
      <c r="CM355" s="74"/>
      <c r="CN355" s="74"/>
      <c r="CO355" s="74"/>
      <c r="CP355" s="74"/>
      <c r="CQ355" s="74"/>
      <c r="CR355" s="74"/>
      <c r="CS355" s="74"/>
      <c r="CT355" s="74"/>
      <c r="CU355" s="74"/>
      <c r="CV355" s="74"/>
      <c r="CW355" s="74"/>
      <c r="CX355" s="74"/>
      <c r="CY355" s="74"/>
      <c r="CZ355" s="74"/>
      <c r="DA355" s="74"/>
      <c r="DB355" s="74"/>
      <c r="DC355" s="74"/>
    </row>
    <row r="356" spans="1:107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  <c r="BH356" s="74"/>
      <c r="BI356" s="74"/>
      <c r="BJ356" s="74"/>
      <c r="BK356" s="74"/>
      <c r="BL356" s="74"/>
      <c r="BM356" s="74"/>
      <c r="BN356" s="74"/>
      <c r="BO356" s="74"/>
      <c r="BP356" s="74"/>
      <c r="BQ356" s="74"/>
      <c r="BR356" s="74"/>
      <c r="BS356" s="74"/>
      <c r="BT356" s="74"/>
      <c r="BU356" s="74"/>
      <c r="BV356" s="74"/>
      <c r="BW356" s="74"/>
      <c r="BX356" s="74"/>
      <c r="BY356" s="74"/>
      <c r="BZ356" s="74"/>
      <c r="CA356" s="74"/>
      <c r="CB356" s="74"/>
      <c r="CC356" s="74"/>
      <c r="CD356" s="74"/>
      <c r="CE356" s="74"/>
      <c r="CF356" s="74"/>
      <c r="CG356" s="74"/>
      <c r="CH356" s="74"/>
      <c r="CI356" s="74"/>
      <c r="CJ356" s="74"/>
      <c r="CK356" s="74"/>
      <c r="CL356" s="74"/>
      <c r="CM356" s="74"/>
      <c r="CN356" s="74"/>
      <c r="CO356" s="74"/>
      <c r="CP356" s="74"/>
      <c r="CQ356" s="74"/>
      <c r="CR356" s="74"/>
      <c r="CS356" s="74"/>
      <c r="CT356" s="74"/>
      <c r="CU356" s="74"/>
      <c r="CV356" s="74"/>
      <c r="CW356" s="74"/>
      <c r="CX356" s="74"/>
      <c r="CY356" s="74"/>
      <c r="CZ356" s="74"/>
      <c r="DA356" s="74"/>
      <c r="DB356" s="74"/>
      <c r="DC356" s="74"/>
    </row>
    <row r="357" spans="1:107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  <c r="BH357" s="74"/>
      <c r="BI357" s="74"/>
      <c r="BJ357" s="74"/>
      <c r="BK357" s="74"/>
      <c r="BL357" s="74"/>
      <c r="BM357" s="74"/>
      <c r="BN357" s="74"/>
      <c r="BO357" s="74"/>
      <c r="BP357" s="74"/>
      <c r="BQ357" s="74"/>
      <c r="BR357" s="74"/>
      <c r="BS357" s="74"/>
      <c r="BT357" s="74"/>
      <c r="BU357" s="74"/>
      <c r="BV357" s="74"/>
      <c r="BW357" s="74"/>
      <c r="BX357" s="74"/>
      <c r="BY357" s="74"/>
      <c r="BZ357" s="74"/>
      <c r="CA357" s="74"/>
      <c r="CB357" s="74"/>
      <c r="CC357" s="74"/>
      <c r="CD357" s="74"/>
      <c r="CE357" s="74"/>
      <c r="CF357" s="74"/>
      <c r="CG357" s="74"/>
      <c r="CH357" s="74"/>
      <c r="CI357" s="74"/>
      <c r="CJ357" s="74"/>
      <c r="CK357" s="74"/>
      <c r="CL357" s="74"/>
      <c r="CM357" s="74"/>
      <c r="CN357" s="74"/>
      <c r="CO357" s="74"/>
      <c r="CP357" s="74"/>
      <c r="CQ357" s="74"/>
      <c r="CR357" s="74"/>
      <c r="CS357" s="74"/>
      <c r="CT357" s="74"/>
      <c r="CU357" s="74"/>
      <c r="CV357" s="74"/>
      <c r="CW357" s="74"/>
      <c r="CX357" s="74"/>
      <c r="CY357" s="74"/>
      <c r="CZ357" s="74"/>
      <c r="DA357" s="74"/>
      <c r="DB357" s="74"/>
      <c r="DC357" s="74"/>
    </row>
    <row r="358" spans="1:107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  <c r="BH358" s="74"/>
      <c r="BI358" s="74"/>
      <c r="BJ358" s="74"/>
      <c r="BK358" s="74"/>
      <c r="BL358" s="74"/>
      <c r="BM358" s="74"/>
      <c r="BN358" s="74"/>
      <c r="BO358" s="74"/>
      <c r="BP358" s="74"/>
      <c r="BQ358" s="74"/>
      <c r="BR358" s="74"/>
      <c r="BS358" s="74"/>
      <c r="BT358" s="74"/>
      <c r="BU358" s="74"/>
      <c r="BV358" s="74"/>
      <c r="BW358" s="74"/>
      <c r="BX358" s="74"/>
      <c r="BY358" s="74"/>
      <c r="BZ358" s="74"/>
      <c r="CA358" s="74"/>
      <c r="CB358" s="74"/>
      <c r="CC358" s="74"/>
      <c r="CD358" s="74"/>
      <c r="CE358" s="74"/>
      <c r="CF358" s="74"/>
      <c r="CG358" s="74"/>
      <c r="CH358" s="74"/>
      <c r="CI358" s="74"/>
      <c r="CJ358" s="74"/>
      <c r="CK358" s="74"/>
      <c r="CL358" s="74"/>
      <c r="CM358" s="74"/>
      <c r="CN358" s="74"/>
      <c r="CO358" s="74"/>
      <c r="CP358" s="74"/>
      <c r="CQ358" s="74"/>
      <c r="CR358" s="74"/>
      <c r="CS358" s="74"/>
      <c r="CT358" s="74"/>
      <c r="CU358" s="74"/>
      <c r="CV358" s="74"/>
      <c r="CW358" s="74"/>
      <c r="CX358" s="74"/>
      <c r="CY358" s="74"/>
      <c r="CZ358" s="74"/>
      <c r="DA358" s="74"/>
      <c r="DB358" s="74"/>
      <c r="DC358" s="74"/>
    </row>
    <row r="359" spans="1:107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  <c r="BH359" s="74"/>
      <c r="BI359" s="74"/>
      <c r="BJ359" s="74"/>
      <c r="BK359" s="74"/>
      <c r="BL359" s="74"/>
      <c r="BM359" s="74"/>
      <c r="BN359" s="74"/>
      <c r="BO359" s="74"/>
      <c r="BP359" s="74"/>
      <c r="BQ359" s="74"/>
      <c r="BR359" s="74"/>
      <c r="BS359" s="74"/>
      <c r="BT359" s="74"/>
      <c r="BU359" s="74"/>
      <c r="BV359" s="74"/>
      <c r="BW359" s="74"/>
      <c r="BX359" s="74"/>
      <c r="BY359" s="74"/>
      <c r="BZ359" s="74"/>
      <c r="CA359" s="74"/>
      <c r="CB359" s="74"/>
      <c r="CC359" s="74"/>
      <c r="CD359" s="74"/>
      <c r="CE359" s="74"/>
      <c r="CF359" s="74"/>
      <c r="CG359" s="74"/>
      <c r="CH359" s="74"/>
      <c r="CI359" s="74"/>
      <c r="CJ359" s="74"/>
      <c r="CK359" s="74"/>
      <c r="CL359" s="74"/>
      <c r="CM359" s="74"/>
      <c r="CN359" s="74"/>
      <c r="CO359" s="74"/>
      <c r="CP359" s="74"/>
      <c r="CQ359" s="74"/>
      <c r="CR359" s="74"/>
      <c r="CS359" s="74"/>
      <c r="CT359" s="74"/>
      <c r="CU359" s="74"/>
      <c r="CV359" s="74"/>
      <c r="CW359" s="74"/>
      <c r="CX359" s="74"/>
      <c r="CY359" s="74"/>
      <c r="CZ359" s="74"/>
      <c r="DA359" s="74"/>
      <c r="DB359" s="74"/>
      <c r="DC359" s="74"/>
    </row>
    <row r="360" spans="1:107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  <c r="BH360" s="74"/>
      <c r="BI360" s="74"/>
      <c r="BJ360" s="74"/>
      <c r="BK360" s="74"/>
      <c r="BL360" s="74"/>
      <c r="BM360" s="74"/>
      <c r="BN360" s="74"/>
      <c r="BO360" s="74"/>
      <c r="BP360" s="74"/>
      <c r="BQ360" s="74"/>
      <c r="BR360" s="74"/>
      <c r="BS360" s="74"/>
      <c r="BT360" s="74"/>
      <c r="BU360" s="74"/>
      <c r="BV360" s="74"/>
      <c r="BW360" s="74"/>
      <c r="BX360" s="74"/>
      <c r="BY360" s="74"/>
      <c r="BZ360" s="74"/>
      <c r="CA360" s="74"/>
      <c r="CB360" s="74"/>
      <c r="CC360" s="74"/>
      <c r="CD360" s="74"/>
      <c r="CE360" s="74"/>
      <c r="CF360" s="74"/>
      <c r="CG360" s="74"/>
      <c r="CH360" s="74"/>
      <c r="CI360" s="74"/>
      <c r="CJ360" s="74"/>
      <c r="CK360" s="74"/>
      <c r="CL360" s="74"/>
      <c r="CM360" s="74"/>
      <c r="CN360" s="74"/>
      <c r="CO360" s="74"/>
      <c r="CP360" s="74"/>
      <c r="CQ360" s="74"/>
      <c r="CR360" s="74"/>
      <c r="CS360" s="74"/>
      <c r="CT360" s="74"/>
      <c r="CU360" s="74"/>
      <c r="CV360" s="74"/>
      <c r="CW360" s="74"/>
      <c r="CX360" s="74"/>
      <c r="CY360" s="74"/>
      <c r="CZ360" s="74"/>
      <c r="DA360" s="74"/>
      <c r="DB360" s="74"/>
      <c r="DC360" s="74"/>
    </row>
    <row r="361" spans="1:107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  <c r="BS361" s="74"/>
      <c r="BT361" s="74"/>
      <c r="BU361" s="74"/>
      <c r="BV361" s="74"/>
      <c r="BW361" s="74"/>
      <c r="BX361" s="74"/>
      <c r="BY361" s="74"/>
      <c r="BZ361" s="74"/>
      <c r="CA361" s="74"/>
      <c r="CB361" s="74"/>
      <c r="CC361" s="74"/>
      <c r="CD361" s="74"/>
      <c r="CE361" s="74"/>
      <c r="CF361" s="74"/>
      <c r="CG361" s="74"/>
      <c r="CH361" s="74"/>
      <c r="CI361" s="74"/>
      <c r="CJ361" s="74"/>
      <c r="CK361" s="74"/>
      <c r="CL361" s="74"/>
      <c r="CM361" s="74"/>
      <c r="CN361" s="74"/>
      <c r="CO361" s="74"/>
      <c r="CP361" s="74"/>
      <c r="CQ361" s="74"/>
      <c r="CR361" s="74"/>
      <c r="CS361" s="74"/>
      <c r="CT361" s="74"/>
      <c r="CU361" s="74"/>
      <c r="CV361" s="74"/>
      <c r="CW361" s="74"/>
      <c r="CX361" s="74"/>
      <c r="CY361" s="74"/>
      <c r="CZ361" s="74"/>
      <c r="DA361" s="74"/>
      <c r="DB361" s="74"/>
      <c r="DC361" s="74"/>
    </row>
    <row r="362" spans="1:107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  <c r="BS362" s="74"/>
      <c r="BT362" s="74"/>
      <c r="BU362" s="74"/>
      <c r="BV362" s="74"/>
      <c r="BW362" s="74"/>
      <c r="BX362" s="74"/>
      <c r="BY362" s="74"/>
      <c r="BZ362" s="74"/>
      <c r="CA362" s="74"/>
      <c r="CB362" s="74"/>
      <c r="CC362" s="74"/>
      <c r="CD362" s="74"/>
      <c r="CE362" s="74"/>
      <c r="CF362" s="74"/>
      <c r="CG362" s="74"/>
      <c r="CH362" s="74"/>
      <c r="CI362" s="74"/>
      <c r="CJ362" s="74"/>
      <c r="CK362" s="74"/>
      <c r="CL362" s="74"/>
      <c r="CM362" s="74"/>
      <c r="CN362" s="74"/>
      <c r="CO362" s="74"/>
      <c r="CP362" s="74"/>
      <c r="CQ362" s="74"/>
      <c r="CR362" s="74"/>
      <c r="CS362" s="74"/>
      <c r="CT362" s="74"/>
      <c r="CU362" s="74"/>
      <c r="CV362" s="74"/>
      <c r="CW362" s="74"/>
      <c r="CX362" s="74"/>
      <c r="CY362" s="74"/>
      <c r="CZ362" s="74"/>
      <c r="DA362" s="74"/>
      <c r="DB362" s="74"/>
      <c r="DC362" s="74"/>
    </row>
    <row r="363" spans="1:107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  <c r="BH363" s="74"/>
      <c r="BI363" s="74"/>
      <c r="BJ363" s="74"/>
      <c r="BK363" s="74"/>
      <c r="BL363" s="74"/>
      <c r="BM363" s="74"/>
      <c r="BN363" s="74"/>
      <c r="BO363" s="74"/>
      <c r="BP363" s="74"/>
      <c r="BQ363" s="74"/>
      <c r="BR363" s="74"/>
      <c r="BS363" s="74"/>
      <c r="BT363" s="74"/>
      <c r="BU363" s="74"/>
      <c r="BV363" s="74"/>
      <c r="BW363" s="74"/>
      <c r="BX363" s="74"/>
      <c r="BY363" s="74"/>
      <c r="BZ363" s="74"/>
      <c r="CA363" s="74"/>
      <c r="CB363" s="74"/>
      <c r="CC363" s="74"/>
      <c r="CD363" s="74"/>
      <c r="CE363" s="74"/>
      <c r="CF363" s="74"/>
      <c r="CG363" s="74"/>
      <c r="CH363" s="74"/>
      <c r="CI363" s="74"/>
      <c r="CJ363" s="74"/>
      <c r="CK363" s="74"/>
      <c r="CL363" s="74"/>
      <c r="CM363" s="74"/>
      <c r="CN363" s="74"/>
      <c r="CO363" s="74"/>
      <c r="CP363" s="74"/>
      <c r="CQ363" s="74"/>
      <c r="CR363" s="74"/>
      <c r="CS363" s="74"/>
      <c r="CT363" s="74"/>
      <c r="CU363" s="74"/>
      <c r="CV363" s="74"/>
      <c r="CW363" s="74"/>
      <c r="CX363" s="74"/>
      <c r="CY363" s="74"/>
      <c r="CZ363" s="74"/>
      <c r="DA363" s="74"/>
      <c r="DB363" s="74"/>
      <c r="DC363" s="74"/>
    </row>
    <row r="364" spans="1:107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  <c r="BH364" s="74"/>
      <c r="BI364" s="74"/>
      <c r="BJ364" s="74"/>
      <c r="BK364" s="74"/>
      <c r="BL364" s="74"/>
      <c r="BM364" s="74"/>
      <c r="BN364" s="74"/>
      <c r="BO364" s="74"/>
      <c r="BP364" s="74"/>
      <c r="BQ364" s="74"/>
      <c r="BR364" s="74"/>
      <c r="BS364" s="74"/>
      <c r="BT364" s="74"/>
      <c r="BU364" s="74"/>
      <c r="BV364" s="74"/>
      <c r="BW364" s="74"/>
      <c r="BX364" s="74"/>
      <c r="BY364" s="74"/>
      <c r="BZ364" s="74"/>
      <c r="CA364" s="74"/>
      <c r="CB364" s="74"/>
      <c r="CC364" s="74"/>
      <c r="CD364" s="74"/>
      <c r="CE364" s="74"/>
      <c r="CF364" s="74"/>
      <c r="CG364" s="74"/>
      <c r="CH364" s="74"/>
      <c r="CI364" s="74"/>
      <c r="CJ364" s="74"/>
      <c r="CK364" s="74"/>
      <c r="CL364" s="74"/>
      <c r="CM364" s="74"/>
      <c r="CN364" s="74"/>
      <c r="CO364" s="74"/>
      <c r="CP364" s="74"/>
      <c r="CQ364" s="74"/>
      <c r="CR364" s="74"/>
      <c r="CS364" s="74"/>
      <c r="CT364" s="74"/>
      <c r="CU364" s="74"/>
      <c r="CV364" s="74"/>
      <c r="CW364" s="74"/>
      <c r="CX364" s="74"/>
      <c r="CY364" s="74"/>
      <c r="CZ364" s="74"/>
      <c r="DA364" s="74"/>
      <c r="DB364" s="74"/>
      <c r="DC364" s="74"/>
    </row>
    <row r="365" spans="1:107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  <c r="BH365" s="74"/>
      <c r="BI365" s="74"/>
      <c r="BJ365" s="74"/>
      <c r="BK365" s="74"/>
      <c r="BL365" s="74"/>
      <c r="BM365" s="74"/>
      <c r="BN365" s="74"/>
      <c r="BO365" s="74"/>
      <c r="BP365" s="74"/>
      <c r="BQ365" s="74"/>
      <c r="BR365" s="74"/>
      <c r="BS365" s="74"/>
      <c r="BT365" s="74"/>
      <c r="BU365" s="74"/>
      <c r="BV365" s="74"/>
      <c r="BW365" s="74"/>
      <c r="BX365" s="74"/>
      <c r="BY365" s="74"/>
      <c r="BZ365" s="74"/>
      <c r="CA365" s="74"/>
      <c r="CB365" s="74"/>
      <c r="CC365" s="74"/>
      <c r="CD365" s="74"/>
      <c r="CE365" s="74"/>
      <c r="CF365" s="74"/>
      <c r="CG365" s="74"/>
      <c r="CH365" s="74"/>
      <c r="CI365" s="74"/>
      <c r="CJ365" s="74"/>
      <c r="CK365" s="74"/>
      <c r="CL365" s="74"/>
      <c r="CM365" s="74"/>
      <c r="CN365" s="74"/>
      <c r="CO365" s="74"/>
      <c r="CP365" s="74"/>
      <c r="CQ365" s="74"/>
      <c r="CR365" s="74"/>
      <c r="CS365" s="74"/>
      <c r="CT365" s="74"/>
      <c r="CU365" s="74"/>
      <c r="CV365" s="74"/>
      <c r="CW365" s="74"/>
      <c r="CX365" s="74"/>
      <c r="CY365" s="74"/>
      <c r="CZ365" s="74"/>
      <c r="DA365" s="74"/>
      <c r="DB365" s="74"/>
      <c r="DC365" s="74"/>
    </row>
    <row r="366" spans="1:107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  <c r="BH366" s="74"/>
      <c r="BI366" s="74"/>
      <c r="BJ366" s="74"/>
      <c r="BK366" s="74"/>
      <c r="BL366" s="74"/>
      <c r="BM366" s="74"/>
      <c r="BN366" s="74"/>
      <c r="BO366" s="74"/>
      <c r="BP366" s="74"/>
      <c r="BQ366" s="74"/>
      <c r="BR366" s="74"/>
      <c r="BS366" s="74"/>
      <c r="BT366" s="74"/>
      <c r="BU366" s="74"/>
      <c r="BV366" s="74"/>
      <c r="BW366" s="74"/>
      <c r="BX366" s="74"/>
      <c r="BY366" s="74"/>
      <c r="BZ366" s="74"/>
      <c r="CA366" s="74"/>
      <c r="CB366" s="74"/>
      <c r="CC366" s="74"/>
      <c r="CD366" s="74"/>
      <c r="CE366" s="74"/>
      <c r="CF366" s="74"/>
      <c r="CG366" s="74"/>
      <c r="CH366" s="74"/>
      <c r="CI366" s="74"/>
      <c r="CJ366" s="74"/>
      <c r="CK366" s="74"/>
      <c r="CL366" s="74"/>
      <c r="CM366" s="74"/>
      <c r="CN366" s="74"/>
      <c r="CO366" s="74"/>
      <c r="CP366" s="74"/>
      <c r="CQ366" s="74"/>
      <c r="CR366" s="74"/>
      <c r="CS366" s="74"/>
      <c r="CT366" s="74"/>
      <c r="CU366" s="74"/>
      <c r="CV366" s="74"/>
      <c r="CW366" s="74"/>
      <c r="CX366" s="74"/>
      <c r="CY366" s="74"/>
      <c r="CZ366" s="74"/>
      <c r="DA366" s="74"/>
      <c r="DB366" s="74"/>
      <c r="DC366" s="74"/>
    </row>
    <row r="367" spans="1:107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  <c r="BT367" s="74"/>
      <c r="BU367" s="74"/>
      <c r="BV367" s="74"/>
      <c r="BW367" s="74"/>
      <c r="BX367" s="74"/>
      <c r="BY367" s="74"/>
      <c r="BZ367" s="74"/>
      <c r="CA367" s="74"/>
      <c r="CB367" s="74"/>
      <c r="CC367" s="74"/>
      <c r="CD367" s="74"/>
      <c r="CE367" s="74"/>
      <c r="CF367" s="74"/>
      <c r="CG367" s="74"/>
      <c r="CH367" s="74"/>
      <c r="CI367" s="74"/>
      <c r="CJ367" s="74"/>
      <c r="CK367" s="74"/>
      <c r="CL367" s="74"/>
      <c r="CM367" s="74"/>
      <c r="CN367" s="74"/>
      <c r="CO367" s="74"/>
      <c r="CP367" s="74"/>
      <c r="CQ367" s="74"/>
      <c r="CR367" s="74"/>
      <c r="CS367" s="74"/>
      <c r="CT367" s="74"/>
      <c r="CU367" s="74"/>
      <c r="CV367" s="74"/>
      <c r="CW367" s="74"/>
      <c r="CX367" s="74"/>
      <c r="CY367" s="74"/>
      <c r="CZ367" s="74"/>
      <c r="DA367" s="74"/>
      <c r="DB367" s="74"/>
      <c r="DC367" s="74"/>
    </row>
    <row r="368" spans="1:107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  <c r="BH368" s="74"/>
      <c r="BI368" s="74"/>
      <c r="BJ368" s="74"/>
      <c r="BK368" s="74"/>
      <c r="BL368" s="74"/>
      <c r="BM368" s="74"/>
      <c r="BN368" s="74"/>
      <c r="BO368" s="74"/>
      <c r="BP368" s="74"/>
      <c r="BQ368" s="74"/>
      <c r="BR368" s="74"/>
      <c r="BS368" s="74"/>
      <c r="BT368" s="74"/>
      <c r="BU368" s="74"/>
      <c r="BV368" s="74"/>
      <c r="BW368" s="74"/>
      <c r="BX368" s="74"/>
      <c r="BY368" s="74"/>
      <c r="BZ368" s="74"/>
      <c r="CA368" s="74"/>
      <c r="CB368" s="74"/>
      <c r="CC368" s="74"/>
      <c r="CD368" s="74"/>
      <c r="CE368" s="74"/>
      <c r="CF368" s="74"/>
      <c r="CG368" s="74"/>
      <c r="CH368" s="74"/>
      <c r="CI368" s="74"/>
      <c r="CJ368" s="74"/>
      <c r="CK368" s="74"/>
      <c r="CL368" s="74"/>
      <c r="CM368" s="74"/>
      <c r="CN368" s="74"/>
      <c r="CO368" s="74"/>
      <c r="CP368" s="74"/>
      <c r="CQ368" s="74"/>
      <c r="CR368" s="74"/>
      <c r="CS368" s="74"/>
      <c r="CT368" s="74"/>
      <c r="CU368" s="74"/>
      <c r="CV368" s="74"/>
      <c r="CW368" s="74"/>
      <c r="CX368" s="74"/>
      <c r="CY368" s="74"/>
      <c r="CZ368" s="74"/>
      <c r="DA368" s="74"/>
      <c r="DB368" s="74"/>
      <c r="DC368" s="74"/>
    </row>
    <row r="369" spans="1:107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  <c r="BH369" s="74"/>
      <c r="BI369" s="74"/>
      <c r="BJ369" s="74"/>
      <c r="BK369" s="74"/>
      <c r="BL369" s="74"/>
      <c r="BM369" s="74"/>
      <c r="BN369" s="74"/>
      <c r="BO369" s="74"/>
      <c r="BP369" s="74"/>
      <c r="BQ369" s="74"/>
      <c r="BR369" s="74"/>
      <c r="BS369" s="74"/>
      <c r="BT369" s="74"/>
      <c r="BU369" s="74"/>
      <c r="BV369" s="74"/>
      <c r="BW369" s="74"/>
      <c r="BX369" s="74"/>
      <c r="BY369" s="74"/>
      <c r="BZ369" s="74"/>
      <c r="CA369" s="74"/>
      <c r="CB369" s="74"/>
      <c r="CC369" s="74"/>
      <c r="CD369" s="74"/>
      <c r="CE369" s="74"/>
      <c r="CF369" s="74"/>
      <c r="CG369" s="74"/>
      <c r="CH369" s="74"/>
      <c r="CI369" s="74"/>
      <c r="CJ369" s="74"/>
      <c r="CK369" s="74"/>
      <c r="CL369" s="74"/>
      <c r="CM369" s="74"/>
      <c r="CN369" s="74"/>
      <c r="CO369" s="74"/>
      <c r="CP369" s="74"/>
      <c r="CQ369" s="74"/>
      <c r="CR369" s="74"/>
      <c r="CS369" s="74"/>
      <c r="CT369" s="74"/>
      <c r="CU369" s="74"/>
      <c r="CV369" s="74"/>
      <c r="CW369" s="74"/>
      <c r="CX369" s="74"/>
      <c r="CY369" s="74"/>
      <c r="CZ369" s="74"/>
      <c r="DA369" s="74"/>
      <c r="DB369" s="74"/>
      <c r="DC369" s="74"/>
    </row>
    <row r="370" spans="1:107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  <c r="BH370" s="74"/>
      <c r="BI370" s="74"/>
      <c r="BJ370" s="74"/>
      <c r="BK370" s="74"/>
      <c r="BL370" s="74"/>
      <c r="BM370" s="74"/>
      <c r="BN370" s="74"/>
      <c r="BO370" s="74"/>
      <c r="BP370" s="74"/>
      <c r="BQ370" s="74"/>
      <c r="BR370" s="74"/>
      <c r="BS370" s="74"/>
      <c r="BT370" s="74"/>
      <c r="BU370" s="74"/>
      <c r="BV370" s="74"/>
      <c r="BW370" s="74"/>
      <c r="BX370" s="74"/>
      <c r="BY370" s="74"/>
      <c r="BZ370" s="74"/>
      <c r="CA370" s="74"/>
      <c r="CB370" s="74"/>
      <c r="CC370" s="74"/>
      <c r="CD370" s="74"/>
      <c r="CE370" s="74"/>
      <c r="CF370" s="74"/>
      <c r="CG370" s="74"/>
      <c r="CH370" s="74"/>
      <c r="CI370" s="74"/>
      <c r="CJ370" s="74"/>
      <c r="CK370" s="74"/>
      <c r="CL370" s="74"/>
      <c r="CM370" s="74"/>
      <c r="CN370" s="74"/>
      <c r="CO370" s="74"/>
      <c r="CP370" s="74"/>
      <c r="CQ370" s="74"/>
      <c r="CR370" s="74"/>
      <c r="CS370" s="74"/>
      <c r="CT370" s="74"/>
      <c r="CU370" s="74"/>
      <c r="CV370" s="74"/>
      <c r="CW370" s="74"/>
      <c r="CX370" s="74"/>
      <c r="CY370" s="74"/>
      <c r="CZ370" s="74"/>
      <c r="DA370" s="74"/>
      <c r="DB370" s="74"/>
      <c r="DC370" s="74"/>
    </row>
    <row r="371" spans="1:107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  <c r="BH371" s="74"/>
      <c r="BI371" s="74"/>
      <c r="BJ371" s="74"/>
      <c r="BK371" s="74"/>
      <c r="BL371" s="74"/>
      <c r="BM371" s="74"/>
      <c r="BN371" s="74"/>
      <c r="BO371" s="74"/>
      <c r="BP371" s="74"/>
      <c r="BQ371" s="74"/>
      <c r="BR371" s="74"/>
      <c r="BS371" s="74"/>
      <c r="BT371" s="74"/>
      <c r="BU371" s="74"/>
      <c r="BV371" s="74"/>
      <c r="BW371" s="74"/>
      <c r="BX371" s="74"/>
      <c r="BY371" s="74"/>
      <c r="BZ371" s="74"/>
      <c r="CA371" s="74"/>
      <c r="CB371" s="74"/>
      <c r="CC371" s="74"/>
      <c r="CD371" s="74"/>
      <c r="CE371" s="74"/>
      <c r="CF371" s="74"/>
      <c r="CG371" s="74"/>
      <c r="CH371" s="74"/>
      <c r="CI371" s="74"/>
      <c r="CJ371" s="74"/>
      <c r="CK371" s="74"/>
      <c r="CL371" s="74"/>
      <c r="CM371" s="74"/>
      <c r="CN371" s="74"/>
      <c r="CO371" s="74"/>
      <c r="CP371" s="74"/>
      <c r="CQ371" s="74"/>
      <c r="CR371" s="74"/>
      <c r="CS371" s="74"/>
      <c r="CT371" s="74"/>
      <c r="CU371" s="74"/>
      <c r="CV371" s="74"/>
      <c r="CW371" s="74"/>
      <c r="CX371" s="74"/>
      <c r="CY371" s="74"/>
      <c r="CZ371" s="74"/>
      <c r="DA371" s="74"/>
      <c r="DB371" s="74"/>
      <c r="DC371" s="74"/>
    </row>
    <row r="372" spans="1:107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  <c r="BH372" s="74"/>
      <c r="BI372" s="74"/>
      <c r="BJ372" s="74"/>
      <c r="BK372" s="74"/>
      <c r="BL372" s="74"/>
      <c r="BM372" s="74"/>
      <c r="BN372" s="74"/>
      <c r="BO372" s="74"/>
      <c r="BP372" s="74"/>
      <c r="BQ372" s="74"/>
      <c r="BR372" s="74"/>
      <c r="BS372" s="74"/>
      <c r="BT372" s="74"/>
      <c r="BU372" s="74"/>
      <c r="BV372" s="74"/>
      <c r="BW372" s="74"/>
      <c r="BX372" s="74"/>
      <c r="BY372" s="74"/>
      <c r="BZ372" s="74"/>
      <c r="CA372" s="74"/>
      <c r="CB372" s="74"/>
      <c r="CC372" s="74"/>
      <c r="CD372" s="74"/>
      <c r="CE372" s="74"/>
      <c r="CF372" s="74"/>
      <c r="CG372" s="74"/>
      <c r="CH372" s="74"/>
      <c r="CI372" s="74"/>
      <c r="CJ372" s="74"/>
      <c r="CK372" s="74"/>
      <c r="CL372" s="74"/>
      <c r="CM372" s="74"/>
      <c r="CN372" s="74"/>
      <c r="CO372" s="74"/>
      <c r="CP372" s="74"/>
      <c r="CQ372" s="74"/>
      <c r="CR372" s="74"/>
      <c r="CS372" s="74"/>
      <c r="CT372" s="74"/>
      <c r="CU372" s="74"/>
      <c r="CV372" s="74"/>
      <c r="CW372" s="74"/>
      <c r="CX372" s="74"/>
      <c r="CY372" s="74"/>
      <c r="CZ372" s="74"/>
      <c r="DA372" s="74"/>
      <c r="DB372" s="74"/>
      <c r="DC372" s="74"/>
    </row>
    <row r="373" spans="1:107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  <c r="BH373" s="74"/>
      <c r="BI373" s="74"/>
      <c r="BJ373" s="74"/>
      <c r="BK373" s="74"/>
      <c r="BL373" s="74"/>
      <c r="BM373" s="74"/>
      <c r="BN373" s="74"/>
      <c r="BO373" s="74"/>
      <c r="BP373" s="74"/>
      <c r="BQ373" s="74"/>
      <c r="BR373" s="74"/>
      <c r="BS373" s="74"/>
      <c r="BT373" s="74"/>
      <c r="BU373" s="74"/>
      <c r="BV373" s="74"/>
      <c r="BW373" s="74"/>
      <c r="BX373" s="74"/>
      <c r="BY373" s="74"/>
      <c r="BZ373" s="74"/>
      <c r="CA373" s="74"/>
      <c r="CB373" s="74"/>
      <c r="CC373" s="74"/>
      <c r="CD373" s="74"/>
      <c r="CE373" s="74"/>
      <c r="CF373" s="74"/>
      <c r="CG373" s="74"/>
      <c r="CH373" s="74"/>
      <c r="CI373" s="74"/>
      <c r="CJ373" s="74"/>
      <c r="CK373" s="74"/>
      <c r="CL373" s="74"/>
      <c r="CM373" s="74"/>
      <c r="CN373" s="74"/>
      <c r="CO373" s="74"/>
      <c r="CP373" s="74"/>
      <c r="CQ373" s="74"/>
      <c r="CR373" s="74"/>
      <c r="CS373" s="74"/>
      <c r="CT373" s="74"/>
      <c r="CU373" s="74"/>
      <c r="CV373" s="74"/>
      <c r="CW373" s="74"/>
      <c r="CX373" s="74"/>
      <c r="CY373" s="74"/>
      <c r="CZ373" s="74"/>
      <c r="DA373" s="74"/>
      <c r="DB373" s="74"/>
      <c r="DC373" s="74"/>
    </row>
    <row r="374" spans="1:107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  <c r="BH374" s="74"/>
      <c r="BI374" s="74"/>
      <c r="BJ374" s="74"/>
      <c r="BK374" s="74"/>
      <c r="BL374" s="74"/>
      <c r="BM374" s="74"/>
      <c r="BN374" s="74"/>
      <c r="BO374" s="74"/>
      <c r="BP374" s="74"/>
      <c r="BQ374" s="74"/>
      <c r="BR374" s="74"/>
      <c r="BS374" s="74"/>
      <c r="BT374" s="74"/>
      <c r="BU374" s="74"/>
      <c r="BV374" s="74"/>
      <c r="BW374" s="74"/>
      <c r="BX374" s="74"/>
      <c r="BY374" s="74"/>
      <c r="BZ374" s="74"/>
      <c r="CA374" s="74"/>
      <c r="CB374" s="74"/>
      <c r="CC374" s="74"/>
      <c r="CD374" s="74"/>
      <c r="CE374" s="74"/>
      <c r="CF374" s="74"/>
      <c r="CG374" s="74"/>
      <c r="CH374" s="74"/>
      <c r="CI374" s="74"/>
      <c r="CJ374" s="74"/>
      <c r="CK374" s="74"/>
      <c r="CL374" s="74"/>
      <c r="CM374" s="74"/>
      <c r="CN374" s="74"/>
      <c r="CO374" s="74"/>
      <c r="CP374" s="74"/>
      <c r="CQ374" s="74"/>
      <c r="CR374" s="74"/>
      <c r="CS374" s="74"/>
      <c r="CT374" s="74"/>
      <c r="CU374" s="74"/>
      <c r="CV374" s="74"/>
      <c r="CW374" s="74"/>
      <c r="CX374" s="74"/>
      <c r="CY374" s="74"/>
      <c r="CZ374" s="74"/>
      <c r="DA374" s="74"/>
      <c r="DB374" s="74"/>
      <c r="DC374" s="74"/>
    </row>
    <row r="375" spans="1:107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  <c r="BH375" s="74"/>
      <c r="BI375" s="74"/>
      <c r="BJ375" s="74"/>
      <c r="BK375" s="74"/>
      <c r="BL375" s="74"/>
      <c r="BM375" s="74"/>
      <c r="BN375" s="74"/>
      <c r="BO375" s="74"/>
      <c r="BP375" s="74"/>
      <c r="BQ375" s="74"/>
      <c r="BR375" s="74"/>
      <c r="BS375" s="74"/>
      <c r="BT375" s="74"/>
      <c r="BU375" s="74"/>
      <c r="BV375" s="74"/>
      <c r="BW375" s="74"/>
      <c r="BX375" s="74"/>
      <c r="BY375" s="74"/>
      <c r="BZ375" s="74"/>
      <c r="CA375" s="74"/>
      <c r="CB375" s="74"/>
      <c r="CC375" s="74"/>
      <c r="CD375" s="74"/>
      <c r="CE375" s="74"/>
      <c r="CF375" s="74"/>
      <c r="CG375" s="74"/>
      <c r="CH375" s="74"/>
      <c r="CI375" s="74"/>
      <c r="CJ375" s="74"/>
      <c r="CK375" s="74"/>
      <c r="CL375" s="74"/>
      <c r="CM375" s="74"/>
      <c r="CN375" s="74"/>
      <c r="CO375" s="74"/>
      <c r="CP375" s="74"/>
      <c r="CQ375" s="74"/>
      <c r="CR375" s="74"/>
      <c r="CS375" s="74"/>
      <c r="CT375" s="74"/>
      <c r="CU375" s="74"/>
      <c r="CV375" s="74"/>
      <c r="CW375" s="74"/>
      <c r="CX375" s="74"/>
      <c r="CY375" s="74"/>
      <c r="CZ375" s="74"/>
      <c r="DA375" s="74"/>
      <c r="DB375" s="74"/>
      <c r="DC375" s="74"/>
    </row>
    <row r="376" spans="1:107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  <c r="BH376" s="74"/>
      <c r="BI376" s="74"/>
      <c r="BJ376" s="74"/>
      <c r="BK376" s="74"/>
      <c r="BL376" s="74"/>
      <c r="BM376" s="74"/>
      <c r="BN376" s="74"/>
      <c r="BO376" s="74"/>
      <c r="BP376" s="74"/>
      <c r="BQ376" s="74"/>
      <c r="BR376" s="74"/>
      <c r="BS376" s="74"/>
      <c r="BT376" s="74"/>
      <c r="BU376" s="74"/>
      <c r="BV376" s="74"/>
      <c r="BW376" s="74"/>
      <c r="BX376" s="74"/>
      <c r="BY376" s="74"/>
      <c r="BZ376" s="74"/>
      <c r="CA376" s="74"/>
      <c r="CB376" s="74"/>
      <c r="CC376" s="74"/>
      <c r="CD376" s="74"/>
      <c r="CE376" s="74"/>
      <c r="CF376" s="74"/>
      <c r="CG376" s="74"/>
      <c r="CH376" s="74"/>
      <c r="CI376" s="74"/>
      <c r="CJ376" s="74"/>
      <c r="CK376" s="74"/>
      <c r="CL376" s="74"/>
      <c r="CM376" s="74"/>
      <c r="CN376" s="74"/>
      <c r="CO376" s="74"/>
      <c r="CP376" s="74"/>
      <c r="CQ376" s="74"/>
      <c r="CR376" s="74"/>
      <c r="CS376" s="74"/>
      <c r="CT376" s="74"/>
      <c r="CU376" s="74"/>
      <c r="CV376" s="74"/>
      <c r="CW376" s="74"/>
      <c r="CX376" s="74"/>
      <c r="CY376" s="74"/>
      <c r="CZ376" s="74"/>
      <c r="DA376" s="74"/>
      <c r="DB376" s="74"/>
      <c r="DC376" s="74"/>
    </row>
    <row r="377" spans="1:107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  <c r="BO377" s="74"/>
      <c r="BP377" s="74"/>
      <c r="BQ377" s="74"/>
      <c r="BR377" s="74"/>
      <c r="BS377" s="74"/>
      <c r="BT377" s="74"/>
      <c r="BU377" s="74"/>
      <c r="BV377" s="74"/>
      <c r="BW377" s="74"/>
      <c r="BX377" s="74"/>
      <c r="BY377" s="74"/>
      <c r="BZ377" s="74"/>
      <c r="CA377" s="74"/>
      <c r="CB377" s="74"/>
      <c r="CC377" s="74"/>
      <c r="CD377" s="74"/>
      <c r="CE377" s="74"/>
      <c r="CF377" s="74"/>
      <c r="CG377" s="74"/>
      <c r="CH377" s="74"/>
      <c r="CI377" s="74"/>
      <c r="CJ377" s="74"/>
      <c r="CK377" s="74"/>
      <c r="CL377" s="74"/>
      <c r="CM377" s="74"/>
      <c r="CN377" s="74"/>
      <c r="CO377" s="74"/>
      <c r="CP377" s="74"/>
      <c r="CQ377" s="74"/>
      <c r="CR377" s="74"/>
      <c r="CS377" s="74"/>
      <c r="CT377" s="74"/>
      <c r="CU377" s="74"/>
      <c r="CV377" s="74"/>
      <c r="CW377" s="74"/>
      <c r="CX377" s="74"/>
      <c r="CY377" s="74"/>
      <c r="CZ377" s="74"/>
      <c r="DA377" s="74"/>
      <c r="DB377" s="74"/>
      <c r="DC377" s="74"/>
    </row>
    <row r="378" spans="1:107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  <c r="BO378" s="74"/>
      <c r="BP378" s="74"/>
      <c r="BQ378" s="74"/>
      <c r="BR378" s="74"/>
      <c r="BS378" s="74"/>
      <c r="BT378" s="74"/>
      <c r="BU378" s="74"/>
      <c r="BV378" s="74"/>
      <c r="BW378" s="74"/>
      <c r="BX378" s="74"/>
      <c r="BY378" s="74"/>
      <c r="BZ378" s="74"/>
      <c r="CA378" s="74"/>
      <c r="CB378" s="74"/>
      <c r="CC378" s="74"/>
      <c r="CD378" s="74"/>
      <c r="CE378" s="74"/>
      <c r="CF378" s="74"/>
      <c r="CG378" s="74"/>
      <c r="CH378" s="74"/>
      <c r="CI378" s="74"/>
      <c r="CJ378" s="74"/>
      <c r="CK378" s="74"/>
      <c r="CL378" s="74"/>
      <c r="CM378" s="74"/>
      <c r="CN378" s="74"/>
      <c r="CO378" s="74"/>
      <c r="CP378" s="74"/>
      <c r="CQ378" s="74"/>
      <c r="CR378" s="74"/>
      <c r="CS378" s="74"/>
      <c r="CT378" s="74"/>
      <c r="CU378" s="74"/>
      <c r="CV378" s="74"/>
      <c r="CW378" s="74"/>
      <c r="CX378" s="74"/>
      <c r="CY378" s="74"/>
      <c r="CZ378" s="74"/>
      <c r="DA378" s="74"/>
      <c r="DB378" s="74"/>
      <c r="DC378" s="74"/>
    </row>
    <row r="379" spans="1:107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  <c r="BH379" s="74"/>
      <c r="BI379" s="74"/>
      <c r="BJ379" s="74"/>
      <c r="BK379" s="74"/>
      <c r="BL379" s="74"/>
      <c r="BM379" s="74"/>
      <c r="BN379" s="74"/>
      <c r="BO379" s="74"/>
      <c r="BP379" s="74"/>
      <c r="BQ379" s="74"/>
      <c r="BR379" s="74"/>
      <c r="BS379" s="74"/>
      <c r="BT379" s="74"/>
      <c r="BU379" s="74"/>
      <c r="BV379" s="74"/>
      <c r="BW379" s="74"/>
      <c r="BX379" s="74"/>
      <c r="BY379" s="74"/>
      <c r="BZ379" s="74"/>
      <c r="CA379" s="74"/>
      <c r="CB379" s="74"/>
      <c r="CC379" s="74"/>
      <c r="CD379" s="74"/>
      <c r="CE379" s="74"/>
      <c r="CF379" s="74"/>
      <c r="CG379" s="74"/>
      <c r="CH379" s="74"/>
      <c r="CI379" s="74"/>
      <c r="CJ379" s="74"/>
      <c r="CK379" s="74"/>
      <c r="CL379" s="74"/>
      <c r="CM379" s="74"/>
      <c r="CN379" s="74"/>
      <c r="CO379" s="74"/>
      <c r="CP379" s="74"/>
      <c r="CQ379" s="74"/>
      <c r="CR379" s="74"/>
      <c r="CS379" s="74"/>
      <c r="CT379" s="74"/>
      <c r="CU379" s="74"/>
      <c r="CV379" s="74"/>
      <c r="CW379" s="74"/>
      <c r="CX379" s="74"/>
      <c r="CY379" s="74"/>
      <c r="CZ379" s="74"/>
      <c r="DA379" s="74"/>
      <c r="DB379" s="74"/>
      <c r="DC379" s="74"/>
    </row>
    <row r="380" spans="1:107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  <c r="BH380" s="74"/>
      <c r="BI380" s="74"/>
      <c r="BJ380" s="74"/>
      <c r="BK380" s="74"/>
      <c r="BL380" s="74"/>
      <c r="BM380" s="74"/>
      <c r="BN380" s="74"/>
      <c r="BO380" s="74"/>
      <c r="BP380" s="74"/>
      <c r="BQ380" s="74"/>
      <c r="BR380" s="74"/>
      <c r="BS380" s="74"/>
      <c r="BT380" s="74"/>
      <c r="BU380" s="74"/>
      <c r="BV380" s="74"/>
      <c r="BW380" s="74"/>
      <c r="BX380" s="74"/>
      <c r="BY380" s="74"/>
      <c r="BZ380" s="74"/>
      <c r="CA380" s="74"/>
      <c r="CB380" s="74"/>
      <c r="CC380" s="74"/>
      <c r="CD380" s="74"/>
      <c r="CE380" s="74"/>
      <c r="CF380" s="74"/>
      <c r="CG380" s="74"/>
      <c r="CH380" s="74"/>
      <c r="CI380" s="74"/>
      <c r="CJ380" s="74"/>
      <c r="CK380" s="74"/>
      <c r="CL380" s="74"/>
      <c r="CM380" s="74"/>
      <c r="CN380" s="74"/>
      <c r="CO380" s="74"/>
      <c r="CP380" s="74"/>
      <c r="CQ380" s="74"/>
      <c r="CR380" s="74"/>
      <c r="CS380" s="74"/>
      <c r="CT380" s="74"/>
      <c r="CU380" s="74"/>
      <c r="CV380" s="74"/>
      <c r="CW380" s="74"/>
      <c r="CX380" s="74"/>
      <c r="CY380" s="74"/>
      <c r="CZ380" s="74"/>
      <c r="DA380" s="74"/>
      <c r="DB380" s="74"/>
      <c r="DC380" s="74"/>
    </row>
    <row r="381" spans="1:107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  <c r="BH381" s="74"/>
      <c r="BI381" s="74"/>
      <c r="BJ381" s="74"/>
      <c r="BK381" s="74"/>
      <c r="BL381" s="74"/>
      <c r="BM381" s="74"/>
      <c r="BN381" s="74"/>
      <c r="BO381" s="74"/>
      <c r="BP381" s="74"/>
      <c r="BQ381" s="74"/>
      <c r="BR381" s="74"/>
      <c r="BS381" s="74"/>
      <c r="BT381" s="74"/>
      <c r="BU381" s="74"/>
      <c r="BV381" s="74"/>
      <c r="BW381" s="74"/>
      <c r="BX381" s="74"/>
      <c r="BY381" s="74"/>
      <c r="BZ381" s="74"/>
      <c r="CA381" s="74"/>
      <c r="CB381" s="74"/>
      <c r="CC381" s="74"/>
      <c r="CD381" s="74"/>
      <c r="CE381" s="74"/>
      <c r="CF381" s="74"/>
      <c r="CG381" s="74"/>
      <c r="CH381" s="74"/>
      <c r="CI381" s="74"/>
      <c r="CJ381" s="74"/>
      <c r="CK381" s="74"/>
      <c r="CL381" s="74"/>
      <c r="CM381" s="74"/>
      <c r="CN381" s="74"/>
      <c r="CO381" s="74"/>
      <c r="CP381" s="74"/>
      <c r="CQ381" s="74"/>
      <c r="CR381" s="74"/>
      <c r="CS381" s="74"/>
      <c r="CT381" s="74"/>
      <c r="CU381" s="74"/>
      <c r="CV381" s="74"/>
      <c r="CW381" s="74"/>
      <c r="CX381" s="74"/>
      <c r="CY381" s="74"/>
      <c r="CZ381" s="74"/>
      <c r="DA381" s="74"/>
      <c r="DB381" s="74"/>
      <c r="DC381" s="74"/>
    </row>
    <row r="382" spans="1:107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  <c r="BH382" s="74"/>
      <c r="BI382" s="74"/>
      <c r="BJ382" s="74"/>
      <c r="BK382" s="74"/>
      <c r="BL382" s="74"/>
      <c r="BM382" s="74"/>
      <c r="BN382" s="74"/>
      <c r="BO382" s="74"/>
      <c r="BP382" s="74"/>
      <c r="BQ382" s="74"/>
      <c r="BR382" s="74"/>
      <c r="BS382" s="74"/>
      <c r="BT382" s="74"/>
      <c r="BU382" s="74"/>
      <c r="BV382" s="74"/>
      <c r="BW382" s="74"/>
      <c r="BX382" s="74"/>
      <c r="BY382" s="74"/>
      <c r="BZ382" s="74"/>
      <c r="CA382" s="74"/>
      <c r="CB382" s="74"/>
      <c r="CC382" s="74"/>
      <c r="CD382" s="74"/>
      <c r="CE382" s="74"/>
      <c r="CF382" s="74"/>
      <c r="CG382" s="74"/>
      <c r="CH382" s="74"/>
      <c r="CI382" s="74"/>
      <c r="CJ382" s="74"/>
      <c r="CK382" s="74"/>
      <c r="CL382" s="74"/>
      <c r="CM382" s="74"/>
      <c r="CN382" s="74"/>
      <c r="CO382" s="74"/>
      <c r="CP382" s="74"/>
      <c r="CQ382" s="74"/>
      <c r="CR382" s="74"/>
      <c r="CS382" s="74"/>
      <c r="CT382" s="74"/>
      <c r="CU382" s="74"/>
      <c r="CV382" s="74"/>
      <c r="CW382" s="74"/>
      <c r="CX382" s="74"/>
      <c r="CY382" s="74"/>
      <c r="CZ382" s="74"/>
      <c r="DA382" s="74"/>
      <c r="DB382" s="74"/>
      <c r="DC382" s="74"/>
    </row>
    <row r="383" spans="1:107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  <c r="BH383" s="74"/>
      <c r="BI383" s="74"/>
      <c r="BJ383" s="74"/>
      <c r="BK383" s="74"/>
      <c r="BL383" s="74"/>
      <c r="BM383" s="74"/>
      <c r="BN383" s="74"/>
      <c r="BO383" s="74"/>
      <c r="BP383" s="74"/>
      <c r="BQ383" s="74"/>
      <c r="BR383" s="74"/>
      <c r="BS383" s="74"/>
      <c r="BT383" s="74"/>
      <c r="BU383" s="74"/>
      <c r="BV383" s="74"/>
      <c r="BW383" s="74"/>
      <c r="BX383" s="74"/>
      <c r="BY383" s="74"/>
      <c r="BZ383" s="74"/>
      <c r="CA383" s="74"/>
      <c r="CB383" s="74"/>
      <c r="CC383" s="74"/>
      <c r="CD383" s="74"/>
      <c r="CE383" s="74"/>
      <c r="CF383" s="74"/>
      <c r="CG383" s="74"/>
      <c r="CH383" s="74"/>
      <c r="CI383" s="74"/>
      <c r="CJ383" s="74"/>
      <c r="CK383" s="74"/>
      <c r="CL383" s="74"/>
      <c r="CM383" s="74"/>
      <c r="CN383" s="74"/>
      <c r="CO383" s="74"/>
      <c r="CP383" s="74"/>
      <c r="CQ383" s="74"/>
      <c r="CR383" s="74"/>
      <c r="CS383" s="74"/>
      <c r="CT383" s="74"/>
      <c r="CU383" s="74"/>
      <c r="CV383" s="74"/>
      <c r="CW383" s="74"/>
      <c r="CX383" s="74"/>
      <c r="CY383" s="74"/>
      <c r="CZ383" s="74"/>
      <c r="DA383" s="74"/>
      <c r="DB383" s="74"/>
      <c r="DC383" s="74"/>
    </row>
    <row r="384" spans="1:107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  <c r="BH384" s="74"/>
      <c r="BI384" s="74"/>
      <c r="BJ384" s="74"/>
      <c r="BK384" s="74"/>
      <c r="BL384" s="74"/>
      <c r="BM384" s="74"/>
      <c r="BN384" s="74"/>
      <c r="BO384" s="74"/>
      <c r="BP384" s="74"/>
      <c r="BQ384" s="74"/>
      <c r="BR384" s="74"/>
      <c r="BS384" s="74"/>
      <c r="BT384" s="74"/>
      <c r="BU384" s="74"/>
      <c r="BV384" s="74"/>
      <c r="BW384" s="74"/>
      <c r="BX384" s="74"/>
      <c r="BY384" s="74"/>
      <c r="BZ384" s="74"/>
      <c r="CA384" s="74"/>
      <c r="CB384" s="74"/>
      <c r="CC384" s="74"/>
      <c r="CD384" s="74"/>
      <c r="CE384" s="74"/>
      <c r="CF384" s="74"/>
      <c r="CG384" s="74"/>
      <c r="CH384" s="74"/>
      <c r="CI384" s="74"/>
      <c r="CJ384" s="74"/>
      <c r="CK384" s="74"/>
      <c r="CL384" s="74"/>
      <c r="CM384" s="74"/>
      <c r="CN384" s="74"/>
      <c r="CO384" s="74"/>
      <c r="CP384" s="74"/>
      <c r="CQ384" s="74"/>
      <c r="CR384" s="74"/>
      <c r="CS384" s="74"/>
      <c r="CT384" s="74"/>
      <c r="CU384" s="74"/>
      <c r="CV384" s="74"/>
      <c r="CW384" s="74"/>
      <c r="CX384" s="74"/>
      <c r="CY384" s="74"/>
      <c r="CZ384" s="74"/>
      <c r="DA384" s="74"/>
      <c r="DB384" s="74"/>
      <c r="DC384" s="74"/>
    </row>
    <row r="385" spans="1:107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BM385" s="74"/>
      <c r="BN385" s="74"/>
      <c r="BO385" s="74"/>
      <c r="BP385" s="74"/>
      <c r="BQ385" s="74"/>
      <c r="BR385" s="74"/>
      <c r="BS385" s="74"/>
      <c r="BT385" s="74"/>
      <c r="BU385" s="74"/>
      <c r="BV385" s="74"/>
      <c r="BW385" s="74"/>
      <c r="BX385" s="74"/>
      <c r="BY385" s="74"/>
      <c r="BZ385" s="74"/>
      <c r="CA385" s="74"/>
      <c r="CB385" s="74"/>
      <c r="CC385" s="74"/>
      <c r="CD385" s="74"/>
      <c r="CE385" s="74"/>
      <c r="CF385" s="74"/>
      <c r="CG385" s="74"/>
      <c r="CH385" s="74"/>
      <c r="CI385" s="74"/>
      <c r="CJ385" s="74"/>
      <c r="CK385" s="74"/>
      <c r="CL385" s="74"/>
      <c r="CM385" s="74"/>
      <c r="CN385" s="74"/>
      <c r="CO385" s="74"/>
      <c r="CP385" s="74"/>
      <c r="CQ385" s="74"/>
      <c r="CR385" s="74"/>
      <c r="CS385" s="74"/>
      <c r="CT385" s="74"/>
      <c r="CU385" s="74"/>
      <c r="CV385" s="74"/>
      <c r="CW385" s="74"/>
      <c r="CX385" s="74"/>
      <c r="CY385" s="74"/>
      <c r="CZ385" s="74"/>
      <c r="DA385" s="74"/>
      <c r="DB385" s="74"/>
      <c r="DC385" s="74"/>
    </row>
    <row r="386" spans="1:107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  <c r="BH386" s="74"/>
      <c r="BI386" s="74"/>
      <c r="BJ386" s="74"/>
      <c r="BK386" s="74"/>
      <c r="BL386" s="74"/>
      <c r="BM386" s="74"/>
      <c r="BN386" s="74"/>
      <c r="BO386" s="74"/>
      <c r="BP386" s="74"/>
      <c r="BQ386" s="74"/>
      <c r="BR386" s="74"/>
      <c r="BS386" s="74"/>
      <c r="BT386" s="74"/>
      <c r="BU386" s="74"/>
      <c r="BV386" s="74"/>
      <c r="BW386" s="74"/>
      <c r="BX386" s="74"/>
      <c r="BY386" s="74"/>
      <c r="BZ386" s="74"/>
      <c r="CA386" s="74"/>
      <c r="CB386" s="74"/>
      <c r="CC386" s="74"/>
      <c r="CD386" s="74"/>
      <c r="CE386" s="74"/>
      <c r="CF386" s="74"/>
      <c r="CG386" s="74"/>
      <c r="CH386" s="74"/>
      <c r="CI386" s="74"/>
      <c r="CJ386" s="74"/>
      <c r="CK386" s="74"/>
      <c r="CL386" s="74"/>
      <c r="CM386" s="74"/>
      <c r="CN386" s="74"/>
      <c r="CO386" s="74"/>
      <c r="CP386" s="74"/>
      <c r="CQ386" s="74"/>
      <c r="CR386" s="74"/>
      <c r="CS386" s="74"/>
      <c r="CT386" s="74"/>
      <c r="CU386" s="74"/>
      <c r="CV386" s="74"/>
      <c r="CW386" s="74"/>
      <c r="CX386" s="74"/>
      <c r="CY386" s="74"/>
      <c r="CZ386" s="74"/>
      <c r="DA386" s="74"/>
      <c r="DB386" s="74"/>
      <c r="DC386" s="74"/>
    </row>
    <row r="387" spans="1:107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  <c r="BH387" s="74"/>
      <c r="BI387" s="74"/>
      <c r="BJ387" s="74"/>
      <c r="BK387" s="74"/>
      <c r="BL387" s="74"/>
      <c r="BM387" s="74"/>
      <c r="BN387" s="74"/>
      <c r="BO387" s="74"/>
      <c r="BP387" s="74"/>
      <c r="BQ387" s="74"/>
      <c r="BR387" s="74"/>
      <c r="BS387" s="74"/>
      <c r="BT387" s="74"/>
      <c r="BU387" s="74"/>
      <c r="BV387" s="74"/>
      <c r="BW387" s="74"/>
      <c r="BX387" s="74"/>
      <c r="BY387" s="74"/>
      <c r="BZ387" s="74"/>
      <c r="CA387" s="74"/>
      <c r="CB387" s="74"/>
      <c r="CC387" s="74"/>
      <c r="CD387" s="74"/>
      <c r="CE387" s="74"/>
      <c r="CF387" s="74"/>
      <c r="CG387" s="74"/>
      <c r="CH387" s="74"/>
      <c r="CI387" s="74"/>
      <c r="CJ387" s="74"/>
      <c r="CK387" s="74"/>
      <c r="CL387" s="74"/>
      <c r="CM387" s="74"/>
      <c r="CN387" s="74"/>
      <c r="CO387" s="74"/>
      <c r="CP387" s="74"/>
      <c r="CQ387" s="74"/>
      <c r="CR387" s="74"/>
      <c r="CS387" s="74"/>
      <c r="CT387" s="74"/>
      <c r="CU387" s="74"/>
      <c r="CV387" s="74"/>
      <c r="CW387" s="74"/>
      <c r="CX387" s="74"/>
      <c r="CY387" s="74"/>
      <c r="CZ387" s="74"/>
      <c r="DA387" s="74"/>
      <c r="DB387" s="74"/>
      <c r="DC387" s="74"/>
    </row>
    <row r="388" spans="1:107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  <c r="BH388" s="74"/>
      <c r="BI388" s="74"/>
      <c r="BJ388" s="74"/>
      <c r="BK388" s="74"/>
      <c r="BL388" s="74"/>
      <c r="BM388" s="74"/>
      <c r="BN388" s="74"/>
      <c r="BO388" s="74"/>
      <c r="BP388" s="74"/>
      <c r="BQ388" s="74"/>
      <c r="BR388" s="74"/>
      <c r="BS388" s="74"/>
      <c r="BT388" s="74"/>
      <c r="BU388" s="74"/>
      <c r="BV388" s="74"/>
      <c r="BW388" s="74"/>
      <c r="BX388" s="74"/>
      <c r="BY388" s="74"/>
      <c r="BZ388" s="74"/>
      <c r="CA388" s="74"/>
      <c r="CB388" s="74"/>
      <c r="CC388" s="74"/>
      <c r="CD388" s="74"/>
      <c r="CE388" s="74"/>
      <c r="CF388" s="74"/>
      <c r="CG388" s="74"/>
      <c r="CH388" s="74"/>
      <c r="CI388" s="74"/>
      <c r="CJ388" s="74"/>
      <c r="CK388" s="74"/>
      <c r="CL388" s="74"/>
      <c r="CM388" s="74"/>
      <c r="CN388" s="74"/>
      <c r="CO388" s="74"/>
      <c r="CP388" s="74"/>
      <c r="CQ388" s="74"/>
      <c r="CR388" s="74"/>
      <c r="CS388" s="74"/>
      <c r="CT388" s="74"/>
      <c r="CU388" s="74"/>
      <c r="CV388" s="74"/>
      <c r="CW388" s="74"/>
      <c r="CX388" s="74"/>
      <c r="CY388" s="74"/>
      <c r="CZ388" s="74"/>
      <c r="DA388" s="74"/>
      <c r="DB388" s="74"/>
      <c r="DC388" s="74"/>
    </row>
    <row r="389" spans="1:107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  <c r="BH389" s="74"/>
      <c r="BI389" s="74"/>
      <c r="BJ389" s="74"/>
      <c r="BK389" s="74"/>
      <c r="BL389" s="74"/>
      <c r="BM389" s="74"/>
      <c r="BN389" s="74"/>
      <c r="BO389" s="74"/>
      <c r="BP389" s="74"/>
      <c r="BQ389" s="74"/>
      <c r="BR389" s="74"/>
      <c r="BS389" s="74"/>
      <c r="BT389" s="74"/>
      <c r="BU389" s="74"/>
      <c r="BV389" s="74"/>
      <c r="BW389" s="74"/>
      <c r="BX389" s="74"/>
      <c r="BY389" s="74"/>
      <c r="BZ389" s="74"/>
      <c r="CA389" s="74"/>
      <c r="CB389" s="74"/>
      <c r="CC389" s="74"/>
      <c r="CD389" s="74"/>
      <c r="CE389" s="74"/>
      <c r="CF389" s="74"/>
      <c r="CG389" s="74"/>
      <c r="CH389" s="74"/>
      <c r="CI389" s="74"/>
      <c r="CJ389" s="74"/>
      <c r="CK389" s="74"/>
      <c r="CL389" s="74"/>
      <c r="CM389" s="74"/>
      <c r="CN389" s="74"/>
      <c r="CO389" s="74"/>
      <c r="CP389" s="74"/>
      <c r="CQ389" s="74"/>
      <c r="CR389" s="74"/>
      <c r="CS389" s="74"/>
      <c r="CT389" s="74"/>
      <c r="CU389" s="74"/>
      <c r="CV389" s="74"/>
      <c r="CW389" s="74"/>
      <c r="CX389" s="74"/>
      <c r="CY389" s="74"/>
      <c r="CZ389" s="74"/>
      <c r="DA389" s="74"/>
      <c r="DB389" s="74"/>
      <c r="DC389" s="74"/>
    </row>
    <row r="390" spans="1:107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  <c r="BH390" s="74"/>
      <c r="BI390" s="74"/>
      <c r="BJ390" s="74"/>
      <c r="BK390" s="74"/>
      <c r="BL390" s="74"/>
      <c r="BM390" s="74"/>
      <c r="BN390" s="74"/>
      <c r="BO390" s="74"/>
      <c r="BP390" s="74"/>
      <c r="BQ390" s="74"/>
      <c r="BR390" s="74"/>
      <c r="BS390" s="74"/>
      <c r="BT390" s="74"/>
      <c r="BU390" s="74"/>
      <c r="BV390" s="74"/>
      <c r="BW390" s="74"/>
      <c r="BX390" s="74"/>
      <c r="BY390" s="74"/>
      <c r="BZ390" s="74"/>
      <c r="CA390" s="74"/>
      <c r="CB390" s="74"/>
      <c r="CC390" s="74"/>
      <c r="CD390" s="74"/>
      <c r="CE390" s="74"/>
      <c r="CF390" s="74"/>
      <c r="CG390" s="74"/>
      <c r="CH390" s="74"/>
      <c r="CI390" s="74"/>
      <c r="CJ390" s="74"/>
      <c r="CK390" s="74"/>
      <c r="CL390" s="74"/>
      <c r="CM390" s="74"/>
      <c r="CN390" s="74"/>
      <c r="CO390" s="74"/>
      <c r="CP390" s="74"/>
      <c r="CQ390" s="74"/>
      <c r="CR390" s="74"/>
      <c r="CS390" s="74"/>
      <c r="CT390" s="74"/>
      <c r="CU390" s="74"/>
      <c r="CV390" s="74"/>
      <c r="CW390" s="74"/>
      <c r="CX390" s="74"/>
      <c r="CY390" s="74"/>
      <c r="CZ390" s="74"/>
      <c r="DA390" s="74"/>
      <c r="DB390" s="74"/>
      <c r="DC390" s="74"/>
    </row>
    <row r="391" spans="1:107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  <c r="BH391" s="74"/>
      <c r="BI391" s="74"/>
      <c r="BJ391" s="74"/>
      <c r="BK391" s="74"/>
      <c r="BL391" s="74"/>
      <c r="BM391" s="74"/>
      <c r="BN391" s="74"/>
      <c r="BO391" s="74"/>
      <c r="BP391" s="74"/>
      <c r="BQ391" s="74"/>
      <c r="BR391" s="74"/>
      <c r="BS391" s="74"/>
      <c r="BT391" s="74"/>
      <c r="BU391" s="74"/>
      <c r="BV391" s="74"/>
      <c r="BW391" s="74"/>
      <c r="BX391" s="74"/>
      <c r="BY391" s="74"/>
      <c r="BZ391" s="74"/>
      <c r="CA391" s="74"/>
      <c r="CB391" s="74"/>
      <c r="CC391" s="74"/>
      <c r="CD391" s="74"/>
      <c r="CE391" s="74"/>
      <c r="CF391" s="74"/>
      <c r="CG391" s="74"/>
      <c r="CH391" s="74"/>
      <c r="CI391" s="74"/>
      <c r="CJ391" s="74"/>
      <c r="CK391" s="74"/>
      <c r="CL391" s="74"/>
      <c r="CM391" s="74"/>
      <c r="CN391" s="74"/>
      <c r="CO391" s="74"/>
      <c r="CP391" s="74"/>
      <c r="CQ391" s="74"/>
      <c r="CR391" s="74"/>
      <c r="CS391" s="74"/>
      <c r="CT391" s="74"/>
      <c r="CU391" s="74"/>
      <c r="CV391" s="74"/>
      <c r="CW391" s="74"/>
      <c r="CX391" s="74"/>
      <c r="CY391" s="74"/>
      <c r="CZ391" s="74"/>
      <c r="DA391" s="74"/>
      <c r="DB391" s="74"/>
      <c r="DC391" s="74"/>
    </row>
    <row r="392" spans="1:107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  <c r="BH392" s="74"/>
      <c r="BI392" s="74"/>
      <c r="BJ392" s="74"/>
      <c r="BK392" s="74"/>
      <c r="BL392" s="74"/>
      <c r="BM392" s="74"/>
      <c r="BN392" s="74"/>
      <c r="BO392" s="74"/>
      <c r="BP392" s="74"/>
      <c r="BQ392" s="74"/>
      <c r="BR392" s="74"/>
      <c r="BS392" s="74"/>
      <c r="BT392" s="74"/>
      <c r="BU392" s="74"/>
      <c r="BV392" s="74"/>
      <c r="BW392" s="74"/>
      <c r="BX392" s="74"/>
      <c r="BY392" s="74"/>
      <c r="BZ392" s="74"/>
      <c r="CA392" s="74"/>
      <c r="CB392" s="74"/>
      <c r="CC392" s="74"/>
      <c r="CD392" s="74"/>
      <c r="CE392" s="74"/>
      <c r="CF392" s="74"/>
      <c r="CG392" s="74"/>
      <c r="CH392" s="74"/>
      <c r="CI392" s="74"/>
      <c r="CJ392" s="74"/>
      <c r="CK392" s="74"/>
      <c r="CL392" s="74"/>
      <c r="CM392" s="74"/>
      <c r="CN392" s="74"/>
      <c r="CO392" s="74"/>
      <c r="CP392" s="74"/>
      <c r="CQ392" s="74"/>
      <c r="CR392" s="74"/>
      <c r="CS392" s="74"/>
      <c r="CT392" s="74"/>
      <c r="CU392" s="74"/>
      <c r="CV392" s="74"/>
      <c r="CW392" s="74"/>
      <c r="CX392" s="74"/>
      <c r="CY392" s="74"/>
      <c r="CZ392" s="74"/>
      <c r="DA392" s="74"/>
      <c r="DB392" s="74"/>
      <c r="DC392" s="74"/>
    </row>
    <row r="393" spans="1:107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  <c r="BH393" s="74"/>
      <c r="BI393" s="74"/>
      <c r="BJ393" s="74"/>
      <c r="BK393" s="74"/>
      <c r="BL393" s="74"/>
      <c r="BM393" s="74"/>
      <c r="BN393" s="74"/>
      <c r="BO393" s="74"/>
      <c r="BP393" s="74"/>
      <c r="BQ393" s="74"/>
      <c r="BR393" s="74"/>
      <c r="BS393" s="74"/>
      <c r="BT393" s="74"/>
      <c r="BU393" s="74"/>
      <c r="BV393" s="74"/>
      <c r="BW393" s="74"/>
      <c r="BX393" s="74"/>
      <c r="BY393" s="74"/>
      <c r="BZ393" s="74"/>
      <c r="CA393" s="74"/>
      <c r="CB393" s="74"/>
      <c r="CC393" s="74"/>
      <c r="CD393" s="74"/>
      <c r="CE393" s="74"/>
      <c r="CF393" s="74"/>
      <c r="CG393" s="74"/>
      <c r="CH393" s="74"/>
      <c r="CI393" s="74"/>
      <c r="CJ393" s="74"/>
      <c r="CK393" s="74"/>
      <c r="CL393" s="74"/>
      <c r="CM393" s="74"/>
      <c r="CN393" s="74"/>
      <c r="CO393" s="74"/>
      <c r="CP393" s="74"/>
      <c r="CQ393" s="74"/>
      <c r="CR393" s="74"/>
      <c r="CS393" s="74"/>
      <c r="CT393" s="74"/>
      <c r="CU393" s="74"/>
      <c r="CV393" s="74"/>
      <c r="CW393" s="74"/>
      <c r="CX393" s="74"/>
      <c r="CY393" s="74"/>
      <c r="CZ393" s="74"/>
      <c r="DA393" s="74"/>
      <c r="DB393" s="74"/>
      <c r="DC393" s="74"/>
    </row>
    <row r="394" spans="1:107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  <c r="BH394" s="74"/>
      <c r="BI394" s="74"/>
      <c r="BJ394" s="74"/>
      <c r="BK394" s="74"/>
      <c r="BL394" s="74"/>
      <c r="BM394" s="74"/>
      <c r="BN394" s="74"/>
      <c r="BO394" s="74"/>
      <c r="BP394" s="74"/>
      <c r="BQ394" s="74"/>
      <c r="BR394" s="74"/>
      <c r="BS394" s="74"/>
      <c r="BT394" s="74"/>
      <c r="BU394" s="74"/>
      <c r="BV394" s="74"/>
      <c r="BW394" s="74"/>
      <c r="BX394" s="74"/>
      <c r="BY394" s="74"/>
      <c r="BZ394" s="74"/>
      <c r="CA394" s="74"/>
      <c r="CB394" s="74"/>
      <c r="CC394" s="74"/>
      <c r="CD394" s="74"/>
      <c r="CE394" s="74"/>
      <c r="CF394" s="74"/>
      <c r="CG394" s="74"/>
      <c r="CH394" s="74"/>
      <c r="CI394" s="74"/>
      <c r="CJ394" s="74"/>
      <c r="CK394" s="74"/>
      <c r="CL394" s="74"/>
      <c r="CM394" s="74"/>
      <c r="CN394" s="74"/>
      <c r="CO394" s="74"/>
      <c r="CP394" s="74"/>
      <c r="CQ394" s="74"/>
      <c r="CR394" s="74"/>
      <c r="CS394" s="74"/>
      <c r="CT394" s="74"/>
      <c r="CU394" s="74"/>
      <c r="CV394" s="74"/>
      <c r="CW394" s="74"/>
      <c r="CX394" s="74"/>
      <c r="CY394" s="74"/>
      <c r="CZ394" s="74"/>
      <c r="DA394" s="74"/>
      <c r="DB394" s="74"/>
      <c r="DC394" s="74"/>
    </row>
    <row r="395" spans="1:107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  <c r="BH395" s="74"/>
      <c r="BI395" s="74"/>
      <c r="BJ395" s="74"/>
      <c r="BK395" s="74"/>
      <c r="BL395" s="74"/>
      <c r="BM395" s="74"/>
      <c r="BN395" s="74"/>
      <c r="BO395" s="74"/>
      <c r="BP395" s="74"/>
      <c r="BQ395" s="74"/>
      <c r="BR395" s="74"/>
      <c r="BS395" s="74"/>
      <c r="BT395" s="74"/>
      <c r="BU395" s="74"/>
      <c r="BV395" s="74"/>
      <c r="BW395" s="74"/>
      <c r="BX395" s="74"/>
      <c r="BY395" s="74"/>
      <c r="BZ395" s="74"/>
      <c r="CA395" s="74"/>
      <c r="CB395" s="74"/>
      <c r="CC395" s="74"/>
      <c r="CD395" s="74"/>
      <c r="CE395" s="74"/>
      <c r="CF395" s="74"/>
      <c r="CG395" s="74"/>
      <c r="CH395" s="74"/>
      <c r="CI395" s="74"/>
      <c r="CJ395" s="74"/>
      <c r="CK395" s="74"/>
      <c r="CL395" s="74"/>
      <c r="CM395" s="74"/>
      <c r="CN395" s="74"/>
      <c r="CO395" s="74"/>
      <c r="CP395" s="74"/>
      <c r="CQ395" s="74"/>
      <c r="CR395" s="74"/>
      <c r="CS395" s="74"/>
      <c r="CT395" s="74"/>
      <c r="CU395" s="74"/>
      <c r="CV395" s="74"/>
      <c r="CW395" s="74"/>
      <c r="CX395" s="74"/>
      <c r="CY395" s="74"/>
      <c r="CZ395" s="74"/>
      <c r="DA395" s="74"/>
      <c r="DB395" s="74"/>
      <c r="DC395" s="74"/>
    </row>
    <row r="396" spans="1:107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  <c r="BH396" s="74"/>
      <c r="BI396" s="74"/>
      <c r="BJ396" s="74"/>
      <c r="BK396" s="74"/>
      <c r="BL396" s="74"/>
      <c r="BM396" s="74"/>
      <c r="BN396" s="74"/>
      <c r="BO396" s="74"/>
      <c r="BP396" s="74"/>
      <c r="BQ396" s="74"/>
      <c r="BR396" s="74"/>
      <c r="BS396" s="74"/>
      <c r="BT396" s="74"/>
      <c r="BU396" s="74"/>
      <c r="BV396" s="74"/>
      <c r="BW396" s="74"/>
      <c r="BX396" s="74"/>
      <c r="BY396" s="74"/>
      <c r="BZ396" s="74"/>
      <c r="CA396" s="74"/>
      <c r="CB396" s="74"/>
      <c r="CC396" s="74"/>
      <c r="CD396" s="74"/>
      <c r="CE396" s="74"/>
      <c r="CF396" s="74"/>
      <c r="CG396" s="74"/>
      <c r="CH396" s="74"/>
      <c r="CI396" s="74"/>
      <c r="CJ396" s="74"/>
      <c r="CK396" s="74"/>
      <c r="CL396" s="74"/>
      <c r="CM396" s="74"/>
      <c r="CN396" s="74"/>
      <c r="CO396" s="74"/>
      <c r="CP396" s="74"/>
      <c r="CQ396" s="74"/>
      <c r="CR396" s="74"/>
      <c r="CS396" s="74"/>
      <c r="CT396" s="74"/>
      <c r="CU396" s="74"/>
      <c r="CV396" s="74"/>
      <c r="CW396" s="74"/>
      <c r="CX396" s="74"/>
      <c r="CY396" s="74"/>
      <c r="CZ396" s="74"/>
      <c r="DA396" s="74"/>
      <c r="DB396" s="74"/>
      <c r="DC396" s="74"/>
    </row>
    <row r="397" spans="1:107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  <c r="BH397" s="74"/>
      <c r="BI397" s="74"/>
      <c r="BJ397" s="74"/>
      <c r="BK397" s="74"/>
      <c r="BL397" s="74"/>
      <c r="BM397" s="74"/>
      <c r="BN397" s="74"/>
      <c r="BO397" s="74"/>
      <c r="BP397" s="74"/>
      <c r="BQ397" s="74"/>
      <c r="BR397" s="74"/>
      <c r="BS397" s="74"/>
      <c r="BT397" s="74"/>
      <c r="BU397" s="74"/>
      <c r="BV397" s="74"/>
      <c r="BW397" s="74"/>
      <c r="BX397" s="74"/>
      <c r="BY397" s="74"/>
      <c r="BZ397" s="74"/>
      <c r="CA397" s="74"/>
      <c r="CB397" s="74"/>
      <c r="CC397" s="74"/>
      <c r="CD397" s="74"/>
      <c r="CE397" s="74"/>
      <c r="CF397" s="74"/>
      <c r="CG397" s="74"/>
      <c r="CH397" s="74"/>
      <c r="CI397" s="74"/>
      <c r="CJ397" s="74"/>
      <c r="CK397" s="74"/>
      <c r="CL397" s="74"/>
      <c r="CM397" s="74"/>
      <c r="CN397" s="74"/>
      <c r="CO397" s="74"/>
      <c r="CP397" s="74"/>
      <c r="CQ397" s="74"/>
      <c r="CR397" s="74"/>
      <c r="CS397" s="74"/>
      <c r="CT397" s="74"/>
      <c r="CU397" s="74"/>
      <c r="CV397" s="74"/>
      <c r="CW397" s="74"/>
      <c r="CX397" s="74"/>
      <c r="CY397" s="74"/>
      <c r="CZ397" s="74"/>
      <c r="DA397" s="74"/>
      <c r="DB397" s="74"/>
      <c r="DC397" s="74"/>
    </row>
    <row r="398" spans="1:107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  <c r="BH398" s="74"/>
      <c r="BI398" s="74"/>
      <c r="BJ398" s="74"/>
      <c r="BK398" s="74"/>
      <c r="BL398" s="74"/>
      <c r="BM398" s="74"/>
      <c r="BN398" s="74"/>
      <c r="BO398" s="74"/>
      <c r="BP398" s="74"/>
      <c r="BQ398" s="74"/>
      <c r="BR398" s="74"/>
      <c r="BS398" s="74"/>
      <c r="BT398" s="74"/>
      <c r="BU398" s="74"/>
      <c r="BV398" s="74"/>
      <c r="BW398" s="74"/>
      <c r="BX398" s="74"/>
      <c r="BY398" s="74"/>
      <c r="BZ398" s="74"/>
      <c r="CA398" s="74"/>
      <c r="CB398" s="74"/>
      <c r="CC398" s="74"/>
      <c r="CD398" s="74"/>
      <c r="CE398" s="74"/>
      <c r="CF398" s="74"/>
      <c r="CG398" s="74"/>
      <c r="CH398" s="74"/>
      <c r="CI398" s="74"/>
      <c r="CJ398" s="74"/>
      <c r="CK398" s="74"/>
      <c r="CL398" s="74"/>
      <c r="CM398" s="74"/>
      <c r="CN398" s="74"/>
      <c r="CO398" s="74"/>
      <c r="CP398" s="74"/>
      <c r="CQ398" s="74"/>
      <c r="CR398" s="74"/>
      <c r="CS398" s="74"/>
      <c r="CT398" s="74"/>
      <c r="CU398" s="74"/>
      <c r="CV398" s="74"/>
      <c r="CW398" s="74"/>
      <c r="CX398" s="74"/>
      <c r="CY398" s="74"/>
      <c r="CZ398" s="74"/>
      <c r="DA398" s="74"/>
      <c r="DB398" s="74"/>
      <c r="DC398" s="74"/>
    </row>
    <row r="399" spans="1:107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  <c r="BH399" s="74"/>
      <c r="BI399" s="74"/>
      <c r="BJ399" s="74"/>
      <c r="BK399" s="74"/>
      <c r="BL399" s="74"/>
      <c r="BM399" s="74"/>
      <c r="BN399" s="74"/>
      <c r="BO399" s="74"/>
      <c r="BP399" s="74"/>
      <c r="BQ399" s="74"/>
      <c r="BR399" s="74"/>
      <c r="BS399" s="74"/>
      <c r="BT399" s="74"/>
      <c r="BU399" s="74"/>
      <c r="BV399" s="74"/>
      <c r="BW399" s="74"/>
      <c r="BX399" s="74"/>
      <c r="BY399" s="74"/>
      <c r="BZ399" s="74"/>
      <c r="CA399" s="74"/>
      <c r="CB399" s="74"/>
      <c r="CC399" s="74"/>
      <c r="CD399" s="74"/>
      <c r="CE399" s="74"/>
      <c r="CF399" s="74"/>
      <c r="CG399" s="74"/>
      <c r="CH399" s="74"/>
      <c r="CI399" s="74"/>
      <c r="CJ399" s="74"/>
      <c r="CK399" s="74"/>
      <c r="CL399" s="74"/>
      <c r="CM399" s="74"/>
      <c r="CN399" s="74"/>
      <c r="CO399" s="74"/>
      <c r="CP399" s="74"/>
      <c r="CQ399" s="74"/>
      <c r="CR399" s="74"/>
      <c r="CS399" s="74"/>
      <c r="CT399" s="74"/>
      <c r="CU399" s="74"/>
      <c r="CV399" s="74"/>
      <c r="CW399" s="74"/>
      <c r="CX399" s="74"/>
      <c r="CY399" s="74"/>
      <c r="CZ399" s="74"/>
      <c r="DA399" s="74"/>
      <c r="DB399" s="74"/>
      <c r="DC399" s="74"/>
    </row>
    <row r="400" spans="1:107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  <c r="BH400" s="74"/>
      <c r="BI400" s="74"/>
      <c r="BJ400" s="74"/>
      <c r="BK400" s="74"/>
      <c r="BL400" s="74"/>
      <c r="BM400" s="74"/>
      <c r="BN400" s="74"/>
      <c r="BO400" s="74"/>
      <c r="BP400" s="74"/>
      <c r="BQ400" s="74"/>
      <c r="BR400" s="74"/>
      <c r="BS400" s="74"/>
      <c r="BT400" s="74"/>
      <c r="BU400" s="74"/>
      <c r="BV400" s="74"/>
      <c r="BW400" s="74"/>
      <c r="BX400" s="74"/>
      <c r="BY400" s="74"/>
      <c r="BZ400" s="74"/>
      <c r="CA400" s="74"/>
      <c r="CB400" s="74"/>
      <c r="CC400" s="74"/>
      <c r="CD400" s="74"/>
      <c r="CE400" s="74"/>
      <c r="CF400" s="74"/>
      <c r="CG400" s="74"/>
      <c r="CH400" s="74"/>
      <c r="CI400" s="74"/>
      <c r="CJ400" s="74"/>
      <c r="CK400" s="74"/>
      <c r="CL400" s="74"/>
      <c r="CM400" s="74"/>
      <c r="CN400" s="74"/>
      <c r="CO400" s="74"/>
      <c r="CP400" s="74"/>
      <c r="CQ400" s="74"/>
      <c r="CR400" s="74"/>
      <c r="CS400" s="74"/>
      <c r="CT400" s="74"/>
      <c r="CU400" s="74"/>
      <c r="CV400" s="74"/>
      <c r="CW400" s="74"/>
      <c r="CX400" s="74"/>
      <c r="CY400" s="74"/>
      <c r="CZ400" s="74"/>
      <c r="DA400" s="74"/>
      <c r="DB400" s="74"/>
      <c r="DC400" s="74"/>
    </row>
    <row r="401" spans="1:107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  <c r="BH401" s="74"/>
      <c r="BI401" s="74"/>
      <c r="BJ401" s="74"/>
      <c r="BK401" s="74"/>
      <c r="BL401" s="74"/>
      <c r="BM401" s="74"/>
      <c r="BN401" s="74"/>
      <c r="BO401" s="74"/>
      <c r="BP401" s="74"/>
      <c r="BQ401" s="74"/>
      <c r="BR401" s="74"/>
      <c r="BS401" s="74"/>
      <c r="BT401" s="74"/>
      <c r="BU401" s="74"/>
      <c r="BV401" s="74"/>
      <c r="BW401" s="74"/>
      <c r="BX401" s="74"/>
      <c r="BY401" s="74"/>
      <c r="BZ401" s="74"/>
      <c r="CA401" s="74"/>
      <c r="CB401" s="74"/>
      <c r="CC401" s="74"/>
      <c r="CD401" s="74"/>
      <c r="CE401" s="74"/>
      <c r="CF401" s="74"/>
      <c r="CG401" s="74"/>
      <c r="CH401" s="74"/>
      <c r="CI401" s="74"/>
      <c r="CJ401" s="74"/>
      <c r="CK401" s="74"/>
      <c r="CL401" s="74"/>
      <c r="CM401" s="74"/>
      <c r="CN401" s="74"/>
      <c r="CO401" s="74"/>
      <c r="CP401" s="74"/>
      <c r="CQ401" s="74"/>
      <c r="CR401" s="74"/>
      <c r="CS401" s="74"/>
      <c r="CT401" s="74"/>
      <c r="CU401" s="74"/>
      <c r="CV401" s="74"/>
      <c r="CW401" s="74"/>
      <c r="CX401" s="74"/>
      <c r="CY401" s="74"/>
      <c r="CZ401" s="74"/>
      <c r="DA401" s="74"/>
      <c r="DB401" s="74"/>
      <c r="DC401" s="74"/>
    </row>
    <row r="402" spans="1:107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  <c r="BH402" s="74"/>
      <c r="BI402" s="74"/>
      <c r="BJ402" s="74"/>
      <c r="BK402" s="74"/>
      <c r="BL402" s="74"/>
      <c r="BM402" s="74"/>
      <c r="BN402" s="74"/>
      <c r="BO402" s="74"/>
      <c r="BP402" s="74"/>
      <c r="BQ402" s="74"/>
      <c r="BR402" s="74"/>
      <c r="BS402" s="74"/>
      <c r="BT402" s="74"/>
      <c r="BU402" s="74"/>
      <c r="BV402" s="74"/>
      <c r="BW402" s="74"/>
      <c r="BX402" s="74"/>
      <c r="BY402" s="74"/>
      <c r="BZ402" s="74"/>
      <c r="CA402" s="74"/>
      <c r="CB402" s="74"/>
      <c r="CC402" s="74"/>
      <c r="CD402" s="74"/>
      <c r="CE402" s="74"/>
      <c r="CF402" s="74"/>
      <c r="CG402" s="74"/>
      <c r="CH402" s="74"/>
      <c r="CI402" s="74"/>
      <c r="CJ402" s="74"/>
      <c r="CK402" s="74"/>
      <c r="CL402" s="74"/>
      <c r="CM402" s="74"/>
      <c r="CN402" s="74"/>
      <c r="CO402" s="74"/>
      <c r="CP402" s="74"/>
      <c r="CQ402" s="74"/>
      <c r="CR402" s="74"/>
      <c r="CS402" s="74"/>
      <c r="CT402" s="74"/>
      <c r="CU402" s="74"/>
      <c r="CV402" s="74"/>
      <c r="CW402" s="74"/>
      <c r="CX402" s="74"/>
      <c r="CY402" s="74"/>
      <c r="CZ402" s="74"/>
      <c r="DA402" s="74"/>
      <c r="DB402" s="74"/>
      <c r="DC402" s="74"/>
    </row>
    <row r="403" spans="1:107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  <c r="BH403" s="74"/>
      <c r="BI403" s="74"/>
      <c r="BJ403" s="74"/>
      <c r="BK403" s="74"/>
      <c r="BL403" s="74"/>
      <c r="BM403" s="74"/>
      <c r="BN403" s="74"/>
      <c r="BO403" s="74"/>
      <c r="BP403" s="74"/>
      <c r="BQ403" s="74"/>
      <c r="BR403" s="74"/>
      <c r="BS403" s="74"/>
      <c r="BT403" s="74"/>
      <c r="BU403" s="74"/>
      <c r="BV403" s="74"/>
      <c r="BW403" s="74"/>
      <c r="BX403" s="74"/>
      <c r="BY403" s="74"/>
      <c r="BZ403" s="74"/>
      <c r="CA403" s="74"/>
      <c r="CB403" s="74"/>
      <c r="CC403" s="74"/>
      <c r="CD403" s="74"/>
      <c r="CE403" s="74"/>
      <c r="CF403" s="74"/>
      <c r="CG403" s="74"/>
      <c r="CH403" s="74"/>
      <c r="CI403" s="74"/>
      <c r="CJ403" s="74"/>
      <c r="CK403" s="74"/>
      <c r="CL403" s="74"/>
      <c r="CM403" s="74"/>
      <c r="CN403" s="74"/>
      <c r="CO403" s="74"/>
      <c r="CP403" s="74"/>
      <c r="CQ403" s="74"/>
      <c r="CR403" s="74"/>
      <c r="CS403" s="74"/>
      <c r="CT403" s="74"/>
      <c r="CU403" s="74"/>
      <c r="CV403" s="74"/>
      <c r="CW403" s="74"/>
      <c r="CX403" s="74"/>
      <c r="CY403" s="74"/>
      <c r="CZ403" s="74"/>
      <c r="DA403" s="74"/>
      <c r="DB403" s="74"/>
      <c r="DC403" s="74"/>
    </row>
    <row r="404" spans="1:107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  <c r="BH404" s="74"/>
      <c r="BI404" s="74"/>
      <c r="BJ404" s="74"/>
      <c r="BK404" s="74"/>
      <c r="BL404" s="74"/>
      <c r="BM404" s="74"/>
      <c r="BN404" s="74"/>
      <c r="BO404" s="74"/>
      <c r="BP404" s="74"/>
      <c r="BQ404" s="74"/>
      <c r="BR404" s="74"/>
      <c r="BS404" s="74"/>
      <c r="BT404" s="74"/>
      <c r="BU404" s="74"/>
      <c r="BV404" s="74"/>
      <c r="BW404" s="74"/>
      <c r="BX404" s="74"/>
      <c r="BY404" s="74"/>
      <c r="BZ404" s="74"/>
      <c r="CA404" s="74"/>
      <c r="CB404" s="74"/>
      <c r="CC404" s="74"/>
      <c r="CD404" s="74"/>
      <c r="CE404" s="74"/>
      <c r="CF404" s="74"/>
      <c r="CG404" s="74"/>
      <c r="CH404" s="74"/>
      <c r="CI404" s="74"/>
      <c r="CJ404" s="74"/>
      <c r="CK404" s="74"/>
      <c r="CL404" s="74"/>
      <c r="CM404" s="74"/>
      <c r="CN404" s="74"/>
      <c r="CO404" s="74"/>
      <c r="CP404" s="74"/>
      <c r="CQ404" s="74"/>
      <c r="CR404" s="74"/>
      <c r="CS404" s="74"/>
      <c r="CT404" s="74"/>
      <c r="CU404" s="74"/>
      <c r="CV404" s="74"/>
      <c r="CW404" s="74"/>
      <c r="CX404" s="74"/>
      <c r="CY404" s="74"/>
      <c r="CZ404" s="74"/>
      <c r="DA404" s="74"/>
      <c r="DB404" s="74"/>
      <c r="DC404" s="74"/>
    </row>
    <row r="405" spans="1:107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  <c r="BH405" s="74"/>
      <c r="BI405" s="74"/>
      <c r="BJ405" s="74"/>
      <c r="BK405" s="74"/>
      <c r="BL405" s="74"/>
      <c r="BM405" s="74"/>
      <c r="BN405" s="74"/>
      <c r="BO405" s="74"/>
      <c r="BP405" s="74"/>
      <c r="BQ405" s="74"/>
      <c r="BR405" s="74"/>
      <c r="BS405" s="74"/>
      <c r="BT405" s="74"/>
      <c r="BU405" s="74"/>
      <c r="BV405" s="74"/>
      <c r="BW405" s="74"/>
      <c r="BX405" s="74"/>
      <c r="BY405" s="74"/>
      <c r="BZ405" s="74"/>
      <c r="CA405" s="74"/>
      <c r="CB405" s="74"/>
      <c r="CC405" s="74"/>
      <c r="CD405" s="74"/>
      <c r="CE405" s="74"/>
      <c r="CF405" s="74"/>
      <c r="CG405" s="74"/>
      <c r="CH405" s="74"/>
      <c r="CI405" s="74"/>
      <c r="CJ405" s="74"/>
      <c r="CK405" s="74"/>
      <c r="CL405" s="74"/>
      <c r="CM405" s="74"/>
      <c r="CN405" s="74"/>
      <c r="CO405" s="74"/>
      <c r="CP405" s="74"/>
      <c r="CQ405" s="74"/>
      <c r="CR405" s="74"/>
      <c r="CS405" s="74"/>
      <c r="CT405" s="74"/>
      <c r="CU405" s="74"/>
      <c r="CV405" s="74"/>
      <c r="CW405" s="74"/>
      <c r="CX405" s="74"/>
      <c r="CY405" s="74"/>
      <c r="CZ405" s="74"/>
      <c r="DA405" s="74"/>
      <c r="DB405" s="74"/>
      <c r="DC405" s="74"/>
    </row>
    <row r="406" spans="1:107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4"/>
      <c r="CA406" s="74"/>
      <c r="CB406" s="74"/>
      <c r="CC406" s="74"/>
      <c r="CD406" s="74"/>
      <c r="CE406" s="74"/>
      <c r="CF406" s="74"/>
      <c r="CG406" s="74"/>
      <c r="CH406" s="74"/>
      <c r="CI406" s="74"/>
      <c r="CJ406" s="74"/>
      <c r="CK406" s="74"/>
      <c r="CL406" s="74"/>
      <c r="CM406" s="74"/>
      <c r="CN406" s="74"/>
      <c r="CO406" s="74"/>
      <c r="CP406" s="74"/>
      <c r="CQ406" s="74"/>
      <c r="CR406" s="74"/>
      <c r="CS406" s="74"/>
      <c r="CT406" s="74"/>
      <c r="CU406" s="74"/>
      <c r="CV406" s="74"/>
      <c r="CW406" s="74"/>
      <c r="CX406" s="74"/>
      <c r="CY406" s="74"/>
      <c r="CZ406" s="74"/>
      <c r="DA406" s="74"/>
      <c r="DB406" s="74"/>
      <c r="DC406" s="74"/>
    </row>
    <row r="407" spans="1:107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  <c r="BH407" s="74"/>
      <c r="BI407" s="74"/>
      <c r="BJ407" s="74"/>
      <c r="BK407" s="74"/>
      <c r="BL407" s="74"/>
      <c r="BM407" s="74"/>
      <c r="BN407" s="74"/>
      <c r="BO407" s="74"/>
      <c r="BP407" s="74"/>
      <c r="BQ407" s="74"/>
      <c r="BR407" s="74"/>
      <c r="BS407" s="74"/>
      <c r="BT407" s="74"/>
      <c r="BU407" s="74"/>
      <c r="BV407" s="74"/>
      <c r="BW407" s="74"/>
      <c r="BX407" s="74"/>
      <c r="BY407" s="74"/>
      <c r="BZ407" s="74"/>
      <c r="CA407" s="74"/>
      <c r="CB407" s="74"/>
      <c r="CC407" s="74"/>
      <c r="CD407" s="74"/>
      <c r="CE407" s="74"/>
      <c r="CF407" s="74"/>
      <c r="CG407" s="74"/>
      <c r="CH407" s="74"/>
      <c r="CI407" s="74"/>
      <c r="CJ407" s="74"/>
      <c r="CK407" s="74"/>
      <c r="CL407" s="74"/>
      <c r="CM407" s="74"/>
      <c r="CN407" s="74"/>
      <c r="CO407" s="74"/>
      <c r="CP407" s="74"/>
      <c r="CQ407" s="74"/>
      <c r="CR407" s="74"/>
      <c r="CS407" s="74"/>
      <c r="CT407" s="74"/>
      <c r="CU407" s="74"/>
      <c r="CV407" s="74"/>
      <c r="CW407" s="74"/>
      <c r="CX407" s="74"/>
      <c r="CY407" s="74"/>
      <c r="CZ407" s="74"/>
      <c r="DA407" s="74"/>
      <c r="DB407" s="74"/>
      <c r="DC407" s="74"/>
    </row>
    <row r="408" spans="1:107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  <c r="BH408" s="74"/>
      <c r="BI408" s="74"/>
      <c r="BJ408" s="74"/>
      <c r="BK408" s="74"/>
      <c r="BL408" s="74"/>
      <c r="BM408" s="74"/>
      <c r="BN408" s="74"/>
      <c r="BO408" s="74"/>
      <c r="BP408" s="74"/>
      <c r="BQ408" s="74"/>
      <c r="BR408" s="74"/>
      <c r="BS408" s="74"/>
      <c r="BT408" s="74"/>
      <c r="BU408" s="74"/>
      <c r="BV408" s="74"/>
      <c r="BW408" s="74"/>
      <c r="BX408" s="74"/>
      <c r="BY408" s="74"/>
      <c r="BZ408" s="74"/>
      <c r="CA408" s="74"/>
      <c r="CB408" s="74"/>
      <c r="CC408" s="74"/>
      <c r="CD408" s="74"/>
      <c r="CE408" s="74"/>
      <c r="CF408" s="74"/>
      <c r="CG408" s="74"/>
      <c r="CH408" s="74"/>
      <c r="CI408" s="74"/>
      <c r="CJ408" s="74"/>
      <c r="CK408" s="74"/>
      <c r="CL408" s="74"/>
      <c r="CM408" s="74"/>
      <c r="CN408" s="74"/>
      <c r="CO408" s="74"/>
      <c r="CP408" s="74"/>
      <c r="CQ408" s="74"/>
      <c r="CR408" s="74"/>
      <c r="CS408" s="74"/>
      <c r="CT408" s="74"/>
      <c r="CU408" s="74"/>
      <c r="CV408" s="74"/>
      <c r="CW408" s="74"/>
      <c r="CX408" s="74"/>
      <c r="CY408" s="74"/>
      <c r="CZ408" s="74"/>
      <c r="DA408" s="74"/>
      <c r="DB408" s="74"/>
      <c r="DC408" s="74"/>
    </row>
    <row r="409" spans="1:107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  <c r="BH409" s="74"/>
      <c r="BI409" s="74"/>
      <c r="BJ409" s="74"/>
      <c r="BK409" s="74"/>
      <c r="BL409" s="74"/>
      <c r="BM409" s="74"/>
      <c r="BN409" s="74"/>
      <c r="BO409" s="74"/>
      <c r="BP409" s="74"/>
      <c r="BQ409" s="74"/>
      <c r="BR409" s="74"/>
      <c r="BS409" s="74"/>
      <c r="BT409" s="74"/>
      <c r="BU409" s="74"/>
      <c r="BV409" s="74"/>
      <c r="BW409" s="74"/>
      <c r="BX409" s="74"/>
      <c r="BY409" s="74"/>
      <c r="BZ409" s="74"/>
      <c r="CA409" s="74"/>
      <c r="CB409" s="74"/>
      <c r="CC409" s="74"/>
      <c r="CD409" s="74"/>
      <c r="CE409" s="74"/>
      <c r="CF409" s="74"/>
      <c r="CG409" s="74"/>
      <c r="CH409" s="74"/>
      <c r="CI409" s="74"/>
      <c r="CJ409" s="74"/>
      <c r="CK409" s="74"/>
      <c r="CL409" s="74"/>
      <c r="CM409" s="74"/>
      <c r="CN409" s="74"/>
      <c r="CO409" s="74"/>
      <c r="CP409" s="74"/>
      <c r="CQ409" s="74"/>
      <c r="CR409" s="74"/>
      <c r="CS409" s="74"/>
      <c r="CT409" s="74"/>
      <c r="CU409" s="74"/>
      <c r="CV409" s="74"/>
      <c r="CW409" s="74"/>
      <c r="CX409" s="74"/>
      <c r="CY409" s="74"/>
      <c r="CZ409" s="74"/>
      <c r="DA409" s="74"/>
      <c r="DB409" s="74"/>
      <c r="DC409" s="74"/>
    </row>
    <row r="410" spans="1:107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  <c r="BH410" s="74"/>
      <c r="BI410" s="74"/>
      <c r="BJ410" s="74"/>
      <c r="BK410" s="74"/>
      <c r="BL410" s="74"/>
      <c r="BM410" s="74"/>
      <c r="BN410" s="74"/>
      <c r="BO410" s="74"/>
      <c r="BP410" s="74"/>
      <c r="BQ410" s="74"/>
      <c r="BR410" s="74"/>
      <c r="BS410" s="74"/>
      <c r="BT410" s="74"/>
      <c r="BU410" s="74"/>
      <c r="BV410" s="74"/>
      <c r="BW410" s="74"/>
      <c r="BX410" s="74"/>
      <c r="BY410" s="74"/>
      <c r="BZ410" s="74"/>
      <c r="CA410" s="74"/>
      <c r="CB410" s="74"/>
      <c r="CC410" s="74"/>
      <c r="CD410" s="74"/>
      <c r="CE410" s="74"/>
      <c r="CF410" s="74"/>
      <c r="CG410" s="74"/>
      <c r="CH410" s="74"/>
      <c r="CI410" s="74"/>
      <c r="CJ410" s="74"/>
      <c r="CK410" s="74"/>
      <c r="CL410" s="74"/>
      <c r="CM410" s="74"/>
      <c r="CN410" s="74"/>
      <c r="CO410" s="74"/>
      <c r="CP410" s="74"/>
      <c r="CQ410" s="74"/>
      <c r="CR410" s="74"/>
      <c r="CS410" s="74"/>
      <c r="CT410" s="74"/>
      <c r="CU410" s="74"/>
      <c r="CV410" s="74"/>
      <c r="CW410" s="74"/>
      <c r="CX410" s="74"/>
      <c r="CY410" s="74"/>
      <c r="CZ410" s="74"/>
      <c r="DA410" s="74"/>
      <c r="DB410" s="74"/>
      <c r="DC410" s="74"/>
    </row>
    <row r="411" spans="1:107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  <c r="BH411" s="74"/>
      <c r="BI411" s="74"/>
      <c r="BJ411" s="74"/>
      <c r="BK411" s="74"/>
      <c r="BL411" s="74"/>
      <c r="BM411" s="74"/>
      <c r="BN411" s="74"/>
      <c r="BO411" s="74"/>
      <c r="BP411" s="74"/>
      <c r="BQ411" s="74"/>
      <c r="BR411" s="74"/>
      <c r="BS411" s="74"/>
      <c r="BT411" s="74"/>
      <c r="BU411" s="74"/>
      <c r="BV411" s="74"/>
      <c r="BW411" s="74"/>
      <c r="BX411" s="74"/>
      <c r="BY411" s="74"/>
      <c r="BZ411" s="74"/>
      <c r="CA411" s="74"/>
      <c r="CB411" s="74"/>
      <c r="CC411" s="74"/>
      <c r="CD411" s="74"/>
      <c r="CE411" s="74"/>
      <c r="CF411" s="74"/>
      <c r="CG411" s="74"/>
      <c r="CH411" s="74"/>
      <c r="CI411" s="74"/>
      <c r="CJ411" s="74"/>
      <c r="CK411" s="74"/>
      <c r="CL411" s="74"/>
      <c r="CM411" s="74"/>
      <c r="CN411" s="74"/>
      <c r="CO411" s="74"/>
      <c r="CP411" s="74"/>
      <c r="CQ411" s="74"/>
      <c r="CR411" s="74"/>
      <c r="CS411" s="74"/>
      <c r="CT411" s="74"/>
      <c r="CU411" s="74"/>
      <c r="CV411" s="74"/>
      <c r="CW411" s="74"/>
      <c r="CX411" s="74"/>
      <c r="CY411" s="74"/>
      <c r="CZ411" s="74"/>
      <c r="DA411" s="74"/>
      <c r="DB411" s="74"/>
      <c r="DC411" s="74"/>
    </row>
    <row r="412" spans="1:107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  <c r="BH412" s="74"/>
      <c r="BI412" s="74"/>
      <c r="BJ412" s="74"/>
      <c r="BK412" s="74"/>
      <c r="BL412" s="74"/>
      <c r="BM412" s="74"/>
      <c r="BN412" s="74"/>
      <c r="BO412" s="74"/>
      <c r="BP412" s="74"/>
      <c r="BQ412" s="74"/>
      <c r="BR412" s="74"/>
      <c r="BS412" s="74"/>
      <c r="BT412" s="74"/>
      <c r="BU412" s="74"/>
      <c r="BV412" s="74"/>
      <c r="BW412" s="74"/>
      <c r="BX412" s="74"/>
      <c r="BY412" s="74"/>
      <c r="BZ412" s="74"/>
      <c r="CA412" s="74"/>
      <c r="CB412" s="74"/>
      <c r="CC412" s="74"/>
      <c r="CD412" s="74"/>
      <c r="CE412" s="74"/>
      <c r="CF412" s="74"/>
      <c r="CG412" s="74"/>
      <c r="CH412" s="74"/>
      <c r="CI412" s="74"/>
      <c r="CJ412" s="74"/>
      <c r="CK412" s="74"/>
      <c r="CL412" s="74"/>
      <c r="CM412" s="74"/>
      <c r="CN412" s="74"/>
      <c r="CO412" s="74"/>
      <c r="CP412" s="74"/>
      <c r="CQ412" s="74"/>
      <c r="CR412" s="74"/>
      <c r="CS412" s="74"/>
      <c r="CT412" s="74"/>
      <c r="CU412" s="74"/>
      <c r="CV412" s="74"/>
      <c r="CW412" s="74"/>
      <c r="CX412" s="74"/>
      <c r="CY412" s="74"/>
      <c r="CZ412" s="74"/>
      <c r="DA412" s="74"/>
      <c r="DB412" s="74"/>
      <c r="DC412" s="74"/>
    </row>
    <row r="413" spans="1:107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  <c r="BG413" s="74"/>
      <c r="BH413" s="74"/>
      <c r="BI413" s="74"/>
      <c r="BJ413" s="74"/>
      <c r="BK413" s="74"/>
      <c r="BL413" s="74"/>
      <c r="BM413" s="74"/>
      <c r="BN413" s="74"/>
      <c r="BO413" s="74"/>
      <c r="BP413" s="74"/>
      <c r="BQ413" s="74"/>
      <c r="BR413" s="74"/>
      <c r="BS413" s="74"/>
      <c r="BT413" s="74"/>
      <c r="BU413" s="74"/>
      <c r="BV413" s="74"/>
      <c r="BW413" s="74"/>
      <c r="BX413" s="74"/>
      <c r="BY413" s="74"/>
      <c r="BZ413" s="74"/>
      <c r="CA413" s="74"/>
      <c r="CB413" s="74"/>
      <c r="CC413" s="74"/>
      <c r="CD413" s="74"/>
      <c r="CE413" s="74"/>
      <c r="CF413" s="74"/>
      <c r="CG413" s="74"/>
      <c r="CH413" s="74"/>
      <c r="CI413" s="74"/>
      <c r="CJ413" s="74"/>
      <c r="CK413" s="74"/>
      <c r="CL413" s="74"/>
      <c r="CM413" s="74"/>
      <c r="CN413" s="74"/>
      <c r="CO413" s="74"/>
      <c r="CP413" s="74"/>
      <c r="CQ413" s="74"/>
      <c r="CR413" s="74"/>
      <c r="CS413" s="74"/>
      <c r="CT413" s="74"/>
      <c r="CU413" s="74"/>
      <c r="CV413" s="74"/>
      <c r="CW413" s="74"/>
      <c r="CX413" s="74"/>
      <c r="CY413" s="74"/>
      <c r="CZ413" s="74"/>
      <c r="DA413" s="74"/>
      <c r="DB413" s="74"/>
      <c r="DC413" s="74"/>
    </row>
    <row r="414" spans="1:107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  <c r="BH414" s="74"/>
      <c r="BI414" s="74"/>
      <c r="BJ414" s="74"/>
      <c r="BK414" s="74"/>
      <c r="BL414" s="74"/>
      <c r="BM414" s="74"/>
      <c r="BN414" s="74"/>
      <c r="BO414" s="74"/>
      <c r="BP414" s="74"/>
      <c r="BQ414" s="74"/>
      <c r="BR414" s="74"/>
      <c r="BS414" s="74"/>
      <c r="BT414" s="74"/>
      <c r="BU414" s="74"/>
      <c r="BV414" s="74"/>
      <c r="BW414" s="74"/>
      <c r="BX414" s="74"/>
      <c r="BY414" s="74"/>
      <c r="BZ414" s="74"/>
      <c r="CA414" s="74"/>
      <c r="CB414" s="74"/>
      <c r="CC414" s="74"/>
      <c r="CD414" s="74"/>
      <c r="CE414" s="74"/>
      <c r="CF414" s="74"/>
      <c r="CG414" s="74"/>
      <c r="CH414" s="74"/>
      <c r="CI414" s="74"/>
      <c r="CJ414" s="74"/>
      <c r="CK414" s="74"/>
      <c r="CL414" s="74"/>
      <c r="CM414" s="74"/>
      <c r="CN414" s="74"/>
      <c r="CO414" s="74"/>
      <c r="CP414" s="74"/>
      <c r="CQ414" s="74"/>
      <c r="CR414" s="74"/>
      <c r="CS414" s="74"/>
      <c r="CT414" s="74"/>
      <c r="CU414" s="74"/>
      <c r="CV414" s="74"/>
      <c r="CW414" s="74"/>
      <c r="CX414" s="74"/>
      <c r="CY414" s="74"/>
      <c r="CZ414" s="74"/>
      <c r="DA414" s="74"/>
      <c r="DB414" s="74"/>
      <c r="DC414" s="74"/>
    </row>
    <row r="415" spans="1:107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  <c r="BH415" s="74"/>
      <c r="BI415" s="74"/>
      <c r="BJ415" s="74"/>
      <c r="BK415" s="74"/>
      <c r="BL415" s="74"/>
      <c r="BM415" s="74"/>
      <c r="BN415" s="74"/>
      <c r="BO415" s="74"/>
      <c r="BP415" s="74"/>
      <c r="BQ415" s="74"/>
      <c r="BR415" s="74"/>
      <c r="BS415" s="74"/>
      <c r="BT415" s="74"/>
      <c r="BU415" s="74"/>
      <c r="BV415" s="74"/>
      <c r="BW415" s="74"/>
      <c r="BX415" s="74"/>
      <c r="BY415" s="74"/>
      <c r="BZ415" s="74"/>
      <c r="CA415" s="74"/>
      <c r="CB415" s="74"/>
      <c r="CC415" s="74"/>
      <c r="CD415" s="74"/>
      <c r="CE415" s="74"/>
      <c r="CF415" s="74"/>
      <c r="CG415" s="74"/>
      <c r="CH415" s="74"/>
      <c r="CI415" s="74"/>
      <c r="CJ415" s="74"/>
      <c r="CK415" s="74"/>
      <c r="CL415" s="74"/>
      <c r="CM415" s="74"/>
      <c r="CN415" s="74"/>
      <c r="CO415" s="74"/>
      <c r="CP415" s="74"/>
      <c r="CQ415" s="74"/>
      <c r="CR415" s="74"/>
      <c r="CS415" s="74"/>
      <c r="CT415" s="74"/>
      <c r="CU415" s="74"/>
      <c r="CV415" s="74"/>
      <c r="CW415" s="74"/>
      <c r="CX415" s="74"/>
      <c r="CY415" s="74"/>
      <c r="CZ415" s="74"/>
      <c r="DA415" s="74"/>
      <c r="DB415" s="74"/>
      <c r="DC415" s="74"/>
    </row>
    <row r="416" spans="1:107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4"/>
      <c r="CA416" s="74"/>
      <c r="CB416" s="74"/>
      <c r="CC416" s="74"/>
      <c r="CD416" s="74"/>
      <c r="CE416" s="74"/>
      <c r="CF416" s="74"/>
      <c r="CG416" s="74"/>
      <c r="CH416" s="74"/>
      <c r="CI416" s="74"/>
      <c r="CJ416" s="74"/>
      <c r="CK416" s="74"/>
      <c r="CL416" s="74"/>
      <c r="CM416" s="74"/>
      <c r="CN416" s="74"/>
      <c r="CO416" s="74"/>
      <c r="CP416" s="74"/>
      <c r="CQ416" s="74"/>
      <c r="CR416" s="74"/>
      <c r="CS416" s="74"/>
      <c r="CT416" s="74"/>
      <c r="CU416" s="74"/>
      <c r="CV416" s="74"/>
      <c r="CW416" s="74"/>
      <c r="CX416" s="74"/>
      <c r="CY416" s="74"/>
      <c r="CZ416" s="74"/>
      <c r="DA416" s="74"/>
      <c r="DB416" s="74"/>
      <c r="DC416" s="74"/>
    </row>
    <row r="417" spans="1:107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  <c r="BK417" s="74"/>
      <c r="BL417" s="74"/>
      <c r="BM417" s="74"/>
      <c r="BN417" s="74"/>
      <c r="BO417" s="74"/>
      <c r="BP417" s="74"/>
      <c r="BQ417" s="74"/>
      <c r="BR417" s="74"/>
      <c r="BS417" s="74"/>
      <c r="BT417" s="74"/>
      <c r="BU417" s="74"/>
      <c r="BV417" s="74"/>
      <c r="BW417" s="74"/>
      <c r="BX417" s="74"/>
      <c r="BY417" s="74"/>
      <c r="BZ417" s="74"/>
      <c r="CA417" s="74"/>
      <c r="CB417" s="74"/>
      <c r="CC417" s="74"/>
      <c r="CD417" s="74"/>
      <c r="CE417" s="74"/>
      <c r="CF417" s="74"/>
      <c r="CG417" s="74"/>
      <c r="CH417" s="74"/>
      <c r="CI417" s="74"/>
      <c r="CJ417" s="74"/>
      <c r="CK417" s="74"/>
      <c r="CL417" s="74"/>
      <c r="CM417" s="74"/>
      <c r="CN417" s="74"/>
      <c r="CO417" s="74"/>
      <c r="CP417" s="74"/>
      <c r="CQ417" s="74"/>
      <c r="CR417" s="74"/>
      <c r="CS417" s="74"/>
      <c r="CT417" s="74"/>
      <c r="CU417" s="74"/>
      <c r="CV417" s="74"/>
      <c r="CW417" s="74"/>
      <c r="CX417" s="74"/>
      <c r="CY417" s="74"/>
      <c r="CZ417" s="74"/>
      <c r="DA417" s="74"/>
      <c r="DB417" s="74"/>
      <c r="DC417" s="74"/>
    </row>
    <row r="418" spans="1:107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74"/>
      <c r="BL418" s="74"/>
      <c r="BM418" s="74"/>
      <c r="BN418" s="74"/>
      <c r="BO418" s="74"/>
      <c r="BP418" s="74"/>
      <c r="BQ418" s="74"/>
      <c r="BR418" s="74"/>
      <c r="BS418" s="74"/>
      <c r="BT418" s="74"/>
      <c r="BU418" s="74"/>
      <c r="BV418" s="74"/>
      <c r="BW418" s="74"/>
      <c r="BX418" s="74"/>
      <c r="BY418" s="74"/>
      <c r="BZ418" s="74"/>
      <c r="CA418" s="74"/>
      <c r="CB418" s="74"/>
      <c r="CC418" s="74"/>
      <c r="CD418" s="74"/>
      <c r="CE418" s="74"/>
      <c r="CF418" s="74"/>
      <c r="CG418" s="74"/>
      <c r="CH418" s="74"/>
      <c r="CI418" s="74"/>
      <c r="CJ418" s="74"/>
      <c r="CK418" s="74"/>
      <c r="CL418" s="74"/>
      <c r="CM418" s="74"/>
      <c r="CN418" s="74"/>
      <c r="CO418" s="74"/>
      <c r="CP418" s="74"/>
      <c r="CQ418" s="74"/>
      <c r="CR418" s="74"/>
      <c r="CS418" s="74"/>
      <c r="CT418" s="74"/>
      <c r="CU418" s="74"/>
      <c r="CV418" s="74"/>
      <c r="CW418" s="74"/>
      <c r="CX418" s="74"/>
      <c r="CY418" s="74"/>
      <c r="CZ418" s="74"/>
      <c r="DA418" s="74"/>
      <c r="DB418" s="74"/>
      <c r="DC418" s="74"/>
    </row>
    <row r="419" spans="1:107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74"/>
      <c r="BL419" s="74"/>
      <c r="BM419" s="74"/>
      <c r="BN419" s="74"/>
      <c r="BO419" s="74"/>
      <c r="BP419" s="74"/>
      <c r="BQ419" s="74"/>
      <c r="BR419" s="74"/>
      <c r="BS419" s="74"/>
      <c r="BT419" s="74"/>
      <c r="BU419" s="74"/>
      <c r="BV419" s="74"/>
      <c r="BW419" s="74"/>
      <c r="BX419" s="74"/>
      <c r="BY419" s="74"/>
      <c r="BZ419" s="74"/>
      <c r="CA419" s="74"/>
      <c r="CB419" s="74"/>
      <c r="CC419" s="74"/>
      <c r="CD419" s="74"/>
      <c r="CE419" s="74"/>
      <c r="CF419" s="74"/>
      <c r="CG419" s="74"/>
      <c r="CH419" s="74"/>
      <c r="CI419" s="74"/>
      <c r="CJ419" s="74"/>
      <c r="CK419" s="74"/>
      <c r="CL419" s="74"/>
      <c r="CM419" s="74"/>
      <c r="CN419" s="74"/>
      <c r="CO419" s="74"/>
      <c r="CP419" s="74"/>
      <c r="CQ419" s="74"/>
      <c r="CR419" s="74"/>
      <c r="CS419" s="74"/>
      <c r="CT419" s="74"/>
      <c r="CU419" s="74"/>
      <c r="CV419" s="74"/>
      <c r="CW419" s="74"/>
      <c r="CX419" s="74"/>
      <c r="CY419" s="74"/>
      <c r="CZ419" s="74"/>
      <c r="DA419" s="74"/>
      <c r="DB419" s="74"/>
      <c r="DC419" s="74"/>
    </row>
    <row r="420" spans="1:107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  <c r="CB420" s="74"/>
      <c r="CC420" s="74"/>
      <c r="CD420" s="74"/>
      <c r="CE420" s="74"/>
      <c r="CF420" s="74"/>
      <c r="CG420" s="74"/>
      <c r="CH420" s="74"/>
      <c r="CI420" s="74"/>
      <c r="CJ420" s="74"/>
      <c r="CK420" s="74"/>
      <c r="CL420" s="74"/>
      <c r="CM420" s="74"/>
      <c r="CN420" s="74"/>
      <c r="CO420" s="74"/>
      <c r="CP420" s="74"/>
      <c r="CQ420" s="74"/>
      <c r="CR420" s="74"/>
      <c r="CS420" s="74"/>
      <c r="CT420" s="74"/>
      <c r="CU420" s="74"/>
      <c r="CV420" s="74"/>
      <c r="CW420" s="74"/>
      <c r="CX420" s="74"/>
      <c r="CY420" s="74"/>
      <c r="CZ420" s="74"/>
      <c r="DA420" s="74"/>
      <c r="DB420" s="74"/>
      <c r="DC420" s="74"/>
    </row>
    <row r="421" spans="1:107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74"/>
      <c r="BL421" s="74"/>
      <c r="BM421" s="74"/>
      <c r="BN421" s="74"/>
      <c r="BO421" s="74"/>
      <c r="BP421" s="74"/>
      <c r="BQ421" s="74"/>
      <c r="BR421" s="74"/>
      <c r="BS421" s="74"/>
      <c r="BT421" s="74"/>
      <c r="BU421" s="74"/>
      <c r="BV421" s="74"/>
      <c r="BW421" s="74"/>
      <c r="BX421" s="74"/>
      <c r="BY421" s="74"/>
      <c r="BZ421" s="74"/>
      <c r="CA421" s="74"/>
      <c r="CB421" s="74"/>
      <c r="CC421" s="74"/>
      <c r="CD421" s="74"/>
      <c r="CE421" s="74"/>
      <c r="CF421" s="74"/>
      <c r="CG421" s="74"/>
      <c r="CH421" s="74"/>
      <c r="CI421" s="74"/>
      <c r="CJ421" s="74"/>
      <c r="CK421" s="74"/>
      <c r="CL421" s="74"/>
      <c r="CM421" s="74"/>
      <c r="CN421" s="74"/>
      <c r="CO421" s="74"/>
      <c r="CP421" s="74"/>
      <c r="CQ421" s="74"/>
      <c r="CR421" s="74"/>
      <c r="CS421" s="74"/>
      <c r="CT421" s="74"/>
      <c r="CU421" s="74"/>
      <c r="CV421" s="74"/>
      <c r="CW421" s="74"/>
      <c r="CX421" s="74"/>
      <c r="CY421" s="74"/>
      <c r="CZ421" s="74"/>
      <c r="DA421" s="74"/>
      <c r="DB421" s="74"/>
      <c r="DC421" s="74"/>
    </row>
    <row r="422" spans="1:107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74"/>
      <c r="BL422" s="74"/>
      <c r="BM422" s="74"/>
      <c r="BN422" s="74"/>
      <c r="BO422" s="74"/>
      <c r="BP422" s="74"/>
      <c r="BQ422" s="74"/>
      <c r="BR422" s="74"/>
      <c r="BS422" s="74"/>
      <c r="BT422" s="74"/>
      <c r="BU422" s="74"/>
      <c r="BV422" s="74"/>
      <c r="BW422" s="74"/>
      <c r="BX422" s="74"/>
      <c r="BY422" s="74"/>
      <c r="BZ422" s="74"/>
      <c r="CA422" s="74"/>
      <c r="CB422" s="74"/>
      <c r="CC422" s="74"/>
      <c r="CD422" s="74"/>
      <c r="CE422" s="74"/>
      <c r="CF422" s="74"/>
      <c r="CG422" s="74"/>
      <c r="CH422" s="74"/>
      <c r="CI422" s="74"/>
      <c r="CJ422" s="74"/>
      <c r="CK422" s="74"/>
      <c r="CL422" s="74"/>
      <c r="CM422" s="74"/>
      <c r="CN422" s="74"/>
      <c r="CO422" s="74"/>
      <c r="CP422" s="74"/>
      <c r="CQ422" s="74"/>
      <c r="CR422" s="74"/>
      <c r="CS422" s="74"/>
      <c r="CT422" s="74"/>
      <c r="CU422" s="74"/>
      <c r="CV422" s="74"/>
      <c r="CW422" s="74"/>
      <c r="CX422" s="74"/>
      <c r="CY422" s="74"/>
      <c r="CZ422" s="74"/>
      <c r="DA422" s="74"/>
      <c r="DB422" s="74"/>
      <c r="DC422" s="74"/>
    </row>
    <row r="423" spans="1:107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4"/>
      <c r="CA423" s="74"/>
      <c r="CB423" s="74"/>
      <c r="CC423" s="74"/>
      <c r="CD423" s="74"/>
      <c r="CE423" s="74"/>
      <c r="CF423" s="74"/>
      <c r="CG423" s="74"/>
      <c r="CH423" s="74"/>
      <c r="CI423" s="74"/>
      <c r="CJ423" s="74"/>
      <c r="CK423" s="74"/>
      <c r="CL423" s="74"/>
      <c r="CM423" s="74"/>
      <c r="CN423" s="74"/>
      <c r="CO423" s="74"/>
      <c r="CP423" s="74"/>
      <c r="CQ423" s="74"/>
      <c r="CR423" s="74"/>
      <c r="CS423" s="74"/>
      <c r="CT423" s="74"/>
      <c r="CU423" s="74"/>
      <c r="CV423" s="74"/>
      <c r="CW423" s="74"/>
      <c r="CX423" s="74"/>
      <c r="CY423" s="74"/>
      <c r="CZ423" s="74"/>
      <c r="DA423" s="74"/>
      <c r="DB423" s="74"/>
      <c r="DC423" s="74"/>
    </row>
    <row r="424" spans="1:107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  <c r="BK424" s="74"/>
      <c r="BL424" s="74"/>
      <c r="BM424" s="74"/>
      <c r="BN424" s="74"/>
      <c r="BO424" s="74"/>
      <c r="BP424" s="74"/>
      <c r="BQ424" s="74"/>
      <c r="BR424" s="74"/>
      <c r="BS424" s="74"/>
      <c r="BT424" s="74"/>
      <c r="BU424" s="74"/>
      <c r="BV424" s="74"/>
      <c r="BW424" s="74"/>
      <c r="BX424" s="74"/>
      <c r="BY424" s="74"/>
      <c r="BZ424" s="74"/>
      <c r="CA424" s="74"/>
      <c r="CB424" s="74"/>
      <c r="CC424" s="74"/>
      <c r="CD424" s="74"/>
      <c r="CE424" s="74"/>
      <c r="CF424" s="74"/>
      <c r="CG424" s="74"/>
      <c r="CH424" s="74"/>
      <c r="CI424" s="74"/>
      <c r="CJ424" s="74"/>
      <c r="CK424" s="74"/>
      <c r="CL424" s="74"/>
      <c r="CM424" s="74"/>
      <c r="CN424" s="74"/>
      <c r="CO424" s="74"/>
      <c r="CP424" s="74"/>
      <c r="CQ424" s="74"/>
      <c r="CR424" s="74"/>
      <c r="CS424" s="74"/>
      <c r="CT424" s="74"/>
      <c r="CU424" s="74"/>
      <c r="CV424" s="74"/>
      <c r="CW424" s="74"/>
      <c r="CX424" s="74"/>
      <c r="CY424" s="74"/>
      <c r="CZ424" s="74"/>
      <c r="DA424" s="74"/>
      <c r="DB424" s="74"/>
      <c r="DC424" s="74"/>
    </row>
    <row r="425" spans="1:107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74"/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4"/>
      <c r="CA425" s="74"/>
      <c r="CB425" s="74"/>
      <c r="CC425" s="74"/>
      <c r="CD425" s="74"/>
      <c r="CE425" s="74"/>
      <c r="CF425" s="74"/>
      <c r="CG425" s="74"/>
      <c r="CH425" s="74"/>
      <c r="CI425" s="74"/>
      <c r="CJ425" s="74"/>
      <c r="CK425" s="74"/>
      <c r="CL425" s="74"/>
      <c r="CM425" s="74"/>
      <c r="CN425" s="74"/>
      <c r="CO425" s="74"/>
      <c r="CP425" s="74"/>
      <c r="CQ425" s="74"/>
      <c r="CR425" s="74"/>
      <c r="CS425" s="74"/>
      <c r="CT425" s="74"/>
      <c r="CU425" s="74"/>
      <c r="CV425" s="74"/>
      <c r="CW425" s="74"/>
      <c r="CX425" s="74"/>
      <c r="CY425" s="74"/>
      <c r="CZ425" s="74"/>
      <c r="DA425" s="74"/>
      <c r="DB425" s="74"/>
      <c r="DC425" s="74"/>
    </row>
    <row r="426" spans="1:107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  <c r="BK426" s="74"/>
      <c r="BL426" s="74"/>
      <c r="BM426" s="74"/>
      <c r="BN426" s="74"/>
      <c r="BO426" s="74"/>
      <c r="BP426" s="74"/>
      <c r="BQ426" s="74"/>
      <c r="BR426" s="74"/>
      <c r="BS426" s="74"/>
      <c r="BT426" s="74"/>
      <c r="BU426" s="74"/>
      <c r="BV426" s="74"/>
      <c r="BW426" s="74"/>
      <c r="BX426" s="74"/>
      <c r="BY426" s="74"/>
      <c r="BZ426" s="74"/>
      <c r="CA426" s="74"/>
      <c r="CB426" s="74"/>
      <c r="CC426" s="74"/>
      <c r="CD426" s="74"/>
      <c r="CE426" s="74"/>
      <c r="CF426" s="74"/>
      <c r="CG426" s="74"/>
      <c r="CH426" s="74"/>
      <c r="CI426" s="74"/>
      <c r="CJ426" s="74"/>
      <c r="CK426" s="74"/>
      <c r="CL426" s="74"/>
      <c r="CM426" s="74"/>
      <c r="CN426" s="74"/>
      <c r="CO426" s="74"/>
      <c r="CP426" s="74"/>
      <c r="CQ426" s="74"/>
      <c r="CR426" s="74"/>
      <c r="CS426" s="74"/>
      <c r="CT426" s="74"/>
      <c r="CU426" s="74"/>
      <c r="CV426" s="74"/>
      <c r="CW426" s="74"/>
      <c r="CX426" s="74"/>
      <c r="CY426" s="74"/>
      <c r="CZ426" s="74"/>
      <c r="DA426" s="74"/>
      <c r="DB426" s="74"/>
      <c r="DC426" s="74"/>
    </row>
    <row r="427" spans="1:107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  <c r="BH427" s="74"/>
      <c r="BI427" s="74"/>
      <c r="BJ427" s="74"/>
      <c r="BK427" s="74"/>
      <c r="BL427" s="74"/>
      <c r="BM427" s="74"/>
      <c r="BN427" s="74"/>
      <c r="BO427" s="74"/>
      <c r="BP427" s="74"/>
      <c r="BQ427" s="74"/>
      <c r="BR427" s="74"/>
      <c r="BS427" s="74"/>
      <c r="BT427" s="74"/>
      <c r="BU427" s="74"/>
      <c r="BV427" s="74"/>
      <c r="BW427" s="74"/>
      <c r="BX427" s="74"/>
      <c r="BY427" s="74"/>
      <c r="BZ427" s="74"/>
      <c r="CA427" s="74"/>
      <c r="CB427" s="74"/>
      <c r="CC427" s="74"/>
      <c r="CD427" s="74"/>
      <c r="CE427" s="74"/>
      <c r="CF427" s="74"/>
      <c r="CG427" s="74"/>
      <c r="CH427" s="74"/>
      <c r="CI427" s="74"/>
      <c r="CJ427" s="74"/>
      <c r="CK427" s="74"/>
      <c r="CL427" s="74"/>
      <c r="CM427" s="74"/>
      <c r="CN427" s="74"/>
      <c r="CO427" s="74"/>
      <c r="CP427" s="74"/>
      <c r="CQ427" s="74"/>
      <c r="CR427" s="74"/>
      <c r="CS427" s="74"/>
      <c r="CT427" s="74"/>
      <c r="CU427" s="74"/>
      <c r="CV427" s="74"/>
      <c r="CW427" s="74"/>
      <c r="CX427" s="74"/>
      <c r="CY427" s="74"/>
      <c r="CZ427" s="74"/>
      <c r="DA427" s="74"/>
      <c r="DB427" s="74"/>
      <c r="DC427" s="74"/>
    </row>
    <row r="428" spans="1:107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  <c r="BB428" s="74"/>
      <c r="BC428" s="74"/>
      <c r="BD428" s="74"/>
      <c r="BE428" s="74"/>
      <c r="BF428" s="74"/>
      <c r="BG428" s="74"/>
      <c r="BH428" s="74"/>
      <c r="BI428" s="74"/>
      <c r="BJ428" s="74"/>
      <c r="BK428" s="74"/>
      <c r="BL428" s="74"/>
      <c r="BM428" s="74"/>
      <c r="BN428" s="74"/>
      <c r="BO428" s="74"/>
      <c r="BP428" s="74"/>
      <c r="BQ428" s="74"/>
      <c r="BR428" s="74"/>
      <c r="BS428" s="74"/>
      <c r="BT428" s="74"/>
      <c r="BU428" s="74"/>
      <c r="BV428" s="74"/>
      <c r="BW428" s="74"/>
      <c r="BX428" s="74"/>
      <c r="BY428" s="74"/>
      <c r="BZ428" s="74"/>
      <c r="CA428" s="74"/>
      <c r="CB428" s="74"/>
      <c r="CC428" s="74"/>
      <c r="CD428" s="74"/>
      <c r="CE428" s="74"/>
      <c r="CF428" s="74"/>
      <c r="CG428" s="74"/>
      <c r="CH428" s="74"/>
      <c r="CI428" s="74"/>
      <c r="CJ428" s="74"/>
      <c r="CK428" s="74"/>
      <c r="CL428" s="74"/>
      <c r="CM428" s="74"/>
      <c r="CN428" s="74"/>
      <c r="CO428" s="74"/>
      <c r="CP428" s="74"/>
      <c r="CQ428" s="74"/>
      <c r="CR428" s="74"/>
      <c r="CS428" s="74"/>
      <c r="CT428" s="74"/>
      <c r="CU428" s="74"/>
      <c r="CV428" s="74"/>
      <c r="CW428" s="74"/>
      <c r="CX428" s="74"/>
      <c r="CY428" s="74"/>
      <c r="CZ428" s="74"/>
      <c r="DA428" s="74"/>
      <c r="DB428" s="74"/>
      <c r="DC428" s="74"/>
    </row>
    <row r="429" spans="1:107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  <c r="AX429" s="74"/>
      <c r="AY429" s="74"/>
      <c r="AZ429" s="74"/>
      <c r="BA429" s="74"/>
      <c r="BB429" s="74"/>
      <c r="BC429" s="74"/>
      <c r="BD429" s="74"/>
      <c r="BE429" s="74"/>
      <c r="BF429" s="74"/>
      <c r="BG429" s="74"/>
      <c r="BH429" s="74"/>
      <c r="BI429" s="74"/>
      <c r="BJ429" s="74"/>
      <c r="BK429" s="74"/>
      <c r="BL429" s="74"/>
      <c r="BM429" s="74"/>
      <c r="BN429" s="74"/>
      <c r="BO429" s="74"/>
      <c r="BP429" s="74"/>
      <c r="BQ429" s="74"/>
      <c r="BR429" s="74"/>
      <c r="BS429" s="74"/>
      <c r="BT429" s="74"/>
      <c r="BU429" s="74"/>
      <c r="BV429" s="74"/>
      <c r="BW429" s="74"/>
      <c r="BX429" s="74"/>
      <c r="BY429" s="74"/>
      <c r="BZ429" s="74"/>
      <c r="CA429" s="74"/>
      <c r="CB429" s="74"/>
      <c r="CC429" s="74"/>
      <c r="CD429" s="74"/>
      <c r="CE429" s="74"/>
      <c r="CF429" s="74"/>
      <c r="CG429" s="74"/>
      <c r="CH429" s="74"/>
      <c r="CI429" s="74"/>
      <c r="CJ429" s="74"/>
      <c r="CK429" s="74"/>
      <c r="CL429" s="74"/>
      <c r="CM429" s="74"/>
      <c r="CN429" s="74"/>
      <c r="CO429" s="74"/>
      <c r="CP429" s="74"/>
      <c r="CQ429" s="74"/>
      <c r="CR429" s="74"/>
      <c r="CS429" s="74"/>
      <c r="CT429" s="74"/>
      <c r="CU429" s="74"/>
      <c r="CV429" s="74"/>
      <c r="CW429" s="74"/>
      <c r="CX429" s="74"/>
      <c r="CY429" s="74"/>
      <c r="CZ429" s="74"/>
      <c r="DA429" s="74"/>
      <c r="DB429" s="74"/>
      <c r="DC429" s="74"/>
    </row>
    <row r="430" spans="1:107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4"/>
      <c r="AU430" s="74"/>
      <c r="AV430" s="74"/>
      <c r="AW430" s="74"/>
      <c r="AX430" s="74"/>
      <c r="AY430" s="74"/>
      <c r="AZ430" s="74"/>
      <c r="BA430" s="74"/>
      <c r="BB430" s="74"/>
      <c r="BC430" s="74"/>
      <c r="BD430" s="74"/>
      <c r="BE430" s="74"/>
      <c r="BF430" s="74"/>
      <c r="BG430" s="74"/>
      <c r="BH430" s="74"/>
      <c r="BI430" s="74"/>
      <c r="BJ430" s="74"/>
      <c r="BK430" s="74"/>
      <c r="BL430" s="74"/>
      <c r="BM430" s="74"/>
      <c r="BN430" s="74"/>
      <c r="BO430" s="74"/>
      <c r="BP430" s="74"/>
      <c r="BQ430" s="74"/>
      <c r="BR430" s="74"/>
      <c r="BS430" s="74"/>
      <c r="BT430" s="74"/>
      <c r="BU430" s="74"/>
      <c r="BV430" s="74"/>
      <c r="BW430" s="74"/>
      <c r="BX430" s="74"/>
      <c r="BY430" s="74"/>
      <c r="BZ430" s="74"/>
      <c r="CA430" s="74"/>
      <c r="CB430" s="74"/>
      <c r="CC430" s="74"/>
      <c r="CD430" s="74"/>
      <c r="CE430" s="74"/>
      <c r="CF430" s="74"/>
      <c r="CG430" s="74"/>
      <c r="CH430" s="74"/>
      <c r="CI430" s="74"/>
      <c r="CJ430" s="74"/>
      <c r="CK430" s="74"/>
      <c r="CL430" s="74"/>
      <c r="CM430" s="74"/>
      <c r="CN430" s="74"/>
      <c r="CO430" s="74"/>
      <c r="CP430" s="74"/>
      <c r="CQ430" s="74"/>
      <c r="CR430" s="74"/>
      <c r="CS430" s="74"/>
      <c r="CT430" s="74"/>
      <c r="CU430" s="74"/>
      <c r="CV430" s="74"/>
      <c r="CW430" s="74"/>
      <c r="CX430" s="74"/>
      <c r="CY430" s="74"/>
      <c r="CZ430" s="74"/>
      <c r="DA430" s="74"/>
      <c r="DB430" s="74"/>
      <c r="DC430" s="74"/>
    </row>
    <row r="431" spans="1:107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  <c r="AU431" s="74"/>
      <c r="AV431" s="74"/>
      <c r="AW431" s="74"/>
      <c r="AX431" s="74"/>
      <c r="AY431" s="74"/>
      <c r="AZ431" s="74"/>
      <c r="BA431" s="74"/>
      <c r="BB431" s="74"/>
      <c r="BC431" s="74"/>
      <c r="BD431" s="74"/>
      <c r="BE431" s="74"/>
      <c r="BF431" s="74"/>
      <c r="BG431" s="74"/>
      <c r="BH431" s="74"/>
      <c r="BI431" s="74"/>
      <c r="BJ431" s="74"/>
      <c r="BK431" s="74"/>
      <c r="BL431" s="74"/>
      <c r="BM431" s="74"/>
      <c r="BN431" s="74"/>
      <c r="BO431" s="74"/>
      <c r="BP431" s="74"/>
      <c r="BQ431" s="74"/>
      <c r="BR431" s="74"/>
      <c r="BS431" s="74"/>
      <c r="BT431" s="74"/>
      <c r="BU431" s="74"/>
      <c r="BV431" s="74"/>
      <c r="BW431" s="74"/>
      <c r="BX431" s="74"/>
      <c r="BY431" s="74"/>
      <c r="BZ431" s="74"/>
      <c r="CA431" s="74"/>
      <c r="CB431" s="74"/>
      <c r="CC431" s="74"/>
      <c r="CD431" s="74"/>
      <c r="CE431" s="74"/>
      <c r="CF431" s="74"/>
      <c r="CG431" s="74"/>
      <c r="CH431" s="74"/>
      <c r="CI431" s="74"/>
      <c r="CJ431" s="74"/>
      <c r="CK431" s="74"/>
      <c r="CL431" s="74"/>
      <c r="CM431" s="74"/>
      <c r="CN431" s="74"/>
      <c r="CO431" s="74"/>
      <c r="CP431" s="74"/>
      <c r="CQ431" s="74"/>
      <c r="CR431" s="74"/>
      <c r="CS431" s="74"/>
      <c r="CT431" s="74"/>
      <c r="CU431" s="74"/>
      <c r="CV431" s="74"/>
      <c r="CW431" s="74"/>
      <c r="CX431" s="74"/>
      <c r="CY431" s="74"/>
      <c r="CZ431" s="74"/>
      <c r="DA431" s="74"/>
      <c r="DB431" s="74"/>
      <c r="DC431" s="74"/>
    </row>
    <row r="432" spans="1:107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4"/>
      <c r="AU432" s="74"/>
      <c r="AV432" s="74"/>
      <c r="AW432" s="74"/>
      <c r="AX432" s="74"/>
      <c r="AY432" s="74"/>
      <c r="AZ432" s="74"/>
      <c r="BA432" s="74"/>
      <c r="BB432" s="74"/>
      <c r="BC432" s="74"/>
      <c r="BD432" s="74"/>
      <c r="BE432" s="74"/>
      <c r="BF432" s="74"/>
      <c r="BG432" s="74"/>
      <c r="BH432" s="74"/>
      <c r="BI432" s="74"/>
      <c r="BJ432" s="74"/>
      <c r="BK432" s="74"/>
      <c r="BL432" s="74"/>
      <c r="BM432" s="74"/>
      <c r="BN432" s="74"/>
      <c r="BO432" s="74"/>
      <c r="BP432" s="74"/>
      <c r="BQ432" s="74"/>
      <c r="BR432" s="74"/>
      <c r="BS432" s="74"/>
      <c r="BT432" s="74"/>
      <c r="BU432" s="74"/>
      <c r="BV432" s="74"/>
      <c r="BW432" s="74"/>
      <c r="BX432" s="74"/>
      <c r="BY432" s="74"/>
      <c r="BZ432" s="74"/>
      <c r="CA432" s="74"/>
      <c r="CB432" s="74"/>
      <c r="CC432" s="74"/>
      <c r="CD432" s="74"/>
      <c r="CE432" s="74"/>
      <c r="CF432" s="74"/>
      <c r="CG432" s="74"/>
      <c r="CH432" s="74"/>
      <c r="CI432" s="74"/>
      <c r="CJ432" s="74"/>
      <c r="CK432" s="74"/>
      <c r="CL432" s="74"/>
      <c r="CM432" s="74"/>
      <c r="CN432" s="74"/>
      <c r="CO432" s="74"/>
      <c r="CP432" s="74"/>
      <c r="CQ432" s="74"/>
      <c r="CR432" s="74"/>
      <c r="CS432" s="74"/>
      <c r="CT432" s="74"/>
      <c r="CU432" s="74"/>
      <c r="CV432" s="74"/>
      <c r="CW432" s="74"/>
      <c r="CX432" s="74"/>
      <c r="CY432" s="74"/>
      <c r="CZ432" s="74"/>
      <c r="DA432" s="74"/>
      <c r="DB432" s="74"/>
      <c r="DC432" s="74"/>
    </row>
    <row r="433" spans="1:107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  <c r="AV433" s="74"/>
      <c r="AW433" s="74"/>
      <c r="AX433" s="74"/>
      <c r="AY433" s="74"/>
      <c r="AZ433" s="74"/>
      <c r="BA433" s="74"/>
      <c r="BB433" s="74"/>
      <c r="BC433" s="74"/>
      <c r="BD433" s="74"/>
      <c r="BE433" s="74"/>
      <c r="BF433" s="74"/>
      <c r="BG433" s="74"/>
      <c r="BH433" s="74"/>
      <c r="BI433" s="74"/>
      <c r="BJ433" s="74"/>
      <c r="BK433" s="74"/>
      <c r="BL433" s="74"/>
      <c r="BM433" s="74"/>
      <c r="BN433" s="74"/>
      <c r="BO433" s="74"/>
      <c r="BP433" s="74"/>
      <c r="BQ433" s="74"/>
      <c r="BR433" s="74"/>
      <c r="BS433" s="74"/>
      <c r="BT433" s="74"/>
      <c r="BU433" s="74"/>
      <c r="BV433" s="74"/>
      <c r="BW433" s="74"/>
      <c r="BX433" s="74"/>
      <c r="BY433" s="74"/>
      <c r="BZ433" s="74"/>
      <c r="CA433" s="74"/>
      <c r="CB433" s="74"/>
      <c r="CC433" s="74"/>
      <c r="CD433" s="74"/>
      <c r="CE433" s="74"/>
      <c r="CF433" s="74"/>
      <c r="CG433" s="74"/>
      <c r="CH433" s="74"/>
      <c r="CI433" s="74"/>
      <c r="CJ433" s="74"/>
      <c r="CK433" s="74"/>
      <c r="CL433" s="74"/>
      <c r="CM433" s="74"/>
      <c r="CN433" s="74"/>
      <c r="CO433" s="74"/>
      <c r="CP433" s="74"/>
      <c r="CQ433" s="74"/>
      <c r="CR433" s="74"/>
      <c r="CS433" s="74"/>
      <c r="CT433" s="74"/>
      <c r="CU433" s="74"/>
      <c r="CV433" s="74"/>
      <c r="CW433" s="74"/>
      <c r="CX433" s="74"/>
      <c r="CY433" s="74"/>
      <c r="CZ433" s="74"/>
      <c r="DA433" s="74"/>
      <c r="DB433" s="74"/>
      <c r="DC433" s="74"/>
    </row>
    <row r="434" spans="1:107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  <c r="AU434" s="74"/>
      <c r="AV434" s="74"/>
      <c r="AW434" s="74"/>
      <c r="AX434" s="74"/>
      <c r="AY434" s="74"/>
      <c r="AZ434" s="74"/>
      <c r="BA434" s="74"/>
      <c r="BB434" s="74"/>
      <c r="BC434" s="74"/>
      <c r="BD434" s="74"/>
      <c r="BE434" s="74"/>
      <c r="BF434" s="74"/>
      <c r="BG434" s="74"/>
      <c r="BH434" s="74"/>
      <c r="BI434" s="74"/>
      <c r="BJ434" s="74"/>
      <c r="BK434" s="74"/>
      <c r="BL434" s="74"/>
      <c r="BM434" s="74"/>
      <c r="BN434" s="74"/>
      <c r="BO434" s="74"/>
      <c r="BP434" s="74"/>
      <c r="BQ434" s="74"/>
      <c r="BR434" s="74"/>
      <c r="BS434" s="74"/>
      <c r="BT434" s="74"/>
      <c r="BU434" s="74"/>
      <c r="BV434" s="74"/>
      <c r="BW434" s="74"/>
      <c r="BX434" s="74"/>
      <c r="BY434" s="74"/>
      <c r="BZ434" s="74"/>
      <c r="CA434" s="74"/>
      <c r="CB434" s="74"/>
      <c r="CC434" s="74"/>
      <c r="CD434" s="74"/>
      <c r="CE434" s="74"/>
      <c r="CF434" s="74"/>
      <c r="CG434" s="74"/>
      <c r="CH434" s="74"/>
      <c r="CI434" s="74"/>
      <c r="CJ434" s="74"/>
      <c r="CK434" s="74"/>
      <c r="CL434" s="74"/>
      <c r="CM434" s="74"/>
      <c r="CN434" s="74"/>
      <c r="CO434" s="74"/>
      <c r="CP434" s="74"/>
      <c r="CQ434" s="74"/>
      <c r="CR434" s="74"/>
      <c r="CS434" s="74"/>
      <c r="CT434" s="74"/>
      <c r="CU434" s="74"/>
      <c r="CV434" s="74"/>
      <c r="CW434" s="74"/>
      <c r="CX434" s="74"/>
      <c r="CY434" s="74"/>
      <c r="CZ434" s="74"/>
      <c r="DA434" s="74"/>
      <c r="DB434" s="74"/>
      <c r="DC434" s="74"/>
    </row>
    <row r="435" spans="1:107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4"/>
      <c r="AU435" s="74"/>
      <c r="AV435" s="74"/>
      <c r="AW435" s="74"/>
      <c r="AX435" s="74"/>
      <c r="AY435" s="74"/>
      <c r="AZ435" s="74"/>
      <c r="BA435" s="74"/>
      <c r="BB435" s="74"/>
      <c r="BC435" s="74"/>
      <c r="BD435" s="74"/>
      <c r="BE435" s="74"/>
      <c r="BF435" s="74"/>
      <c r="BG435" s="74"/>
      <c r="BH435" s="74"/>
      <c r="BI435" s="74"/>
      <c r="BJ435" s="74"/>
      <c r="BK435" s="74"/>
      <c r="BL435" s="74"/>
      <c r="BM435" s="74"/>
      <c r="BN435" s="74"/>
      <c r="BO435" s="74"/>
      <c r="BP435" s="74"/>
      <c r="BQ435" s="74"/>
      <c r="BR435" s="74"/>
      <c r="BS435" s="74"/>
      <c r="BT435" s="74"/>
      <c r="BU435" s="74"/>
      <c r="BV435" s="74"/>
      <c r="BW435" s="74"/>
      <c r="BX435" s="74"/>
      <c r="BY435" s="74"/>
      <c r="BZ435" s="74"/>
      <c r="CA435" s="74"/>
      <c r="CB435" s="74"/>
      <c r="CC435" s="74"/>
      <c r="CD435" s="74"/>
      <c r="CE435" s="74"/>
      <c r="CF435" s="74"/>
      <c r="CG435" s="74"/>
      <c r="CH435" s="74"/>
      <c r="CI435" s="74"/>
      <c r="CJ435" s="74"/>
      <c r="CK435" s="74"/>
      <c r="CL435" s="74"/>
      <c r="CM435" s="74"/>
      <c r="CN435" s="74"/>
      <c r="CO435" s="74"/>
      <c r="CP435" s="74"/>
      <c r="CQ435" s="74"/>
      <c r="CR435" s="74"/>
      <c r="CS435" s="74"/>
      <c r="CT435" s="74"/>
      <c r="CU435" s="74"/>
      <c r="CV435" s="74"/>
      <c r="CW435" s="74"/>
      <c r="CX435" s="74"/>
      <c r="CY435" s="74"/>
      <c r="CZ435" s="74"/>
      <c r="DA435" s="74"/>
      <c r="DB435" s="74"/>
      <c r="DC435" s="74"/>
    </row>
    <row r="436" spans="1:107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4"/>
      <c r="AU436" s="74"/>
      <c r="AV436" s="74"/>
      <c r="AW436" s="74"/>
      <c r="AX436" s="74"/>
      <c r="AY436" s="74"/>
      <c r="AZ436" s="74"/>
      <c r="BA436" s="74"/>
      <c r="BB436" s="74"/>
      <c r="BC436" s="74"/>
      <c r="BD436" s="74"/>
      <c r="BE436" s="74"/>
      <c r="BF436" s="74"/>
      <c r="BG436" s="74"/>
      <c r="BH436" s="74"/>
      <c r="BI436" s="74"/>
      <c r="BJ436" s="74"/>
      <c r="BK436" s="74"/>
      <c r="BL436" s="74"/>
      <c r="BM436" s="74"/>
      <c r="BN436" s="74"/>
      <c r="BO436" s="74"/>
      <c r="BP436" s="74"/>
      <c r="BQ436" s="74"/>
      <c r="BR436" s="74"/>
      <c r="BS436" s="74"/>
      <c r="BT436" s="74"/>
      <c r="BU436" s="74"/>
      <c r="BV436" s="74"/>
      <c r="BW436" s="74"/>
      <c r="BX436" s="74"/>
      <c r="BY436" s="74"/>
      <c r="BZ436" s="74"/>
      <c r="CA436" s="74"/>
      <c r="CB436" s="74"/>
      <c r="CC436" s="74"/>
      <c r="CD436" s="74"/>
      <c r="CE436" s="74"/>
      <c r="CF436" s="74"/>
      <c r="CG436" s="74"/>
      <c r="CH436" s="74"/>
      <c r="CI436" s="74"/>
      <c r="CJ436" s="74"/>
      <c r="CK436" s="74"/>
      <c r="CL436" s="74"/>
      <c r="CM436" s="74"/>
      <c r="CN436" s="74"/>
      <c r="CO436" s="74"/>
      <c r="CP436" s="74"/>
      <c r="CQ436" s="74"/>
      <c r="CR436" s="74"/>
      <c r="CS436" s="74"/>
      <c r="CT436" s="74"/>
      <c r="CU436" s="74"/>
      <c r="CV436" s="74"/>
      <c r="CW436" s="74"/>
      <c r="CX436" s="74"/>
      <c r="CY436" s="74"/>
      <c r="CZ436" s="74"/>
      <c r="DA436" s="74"/>
      <c r="DB436" s="74"/>
      <c r="DC436" s="74"/>
    </row>
    <row r="437" spans="1:107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B437" s="74"/>
      <c r="BC437" s="74"/>
      <c r="BD437" s="74"/>
      <c r="BE437" s="74"/>
      <c r="BF437" s="74"/>
      <c r="BG437" s="74"/>
      <c r="BH437" s="74"/>
      <c r="BI437" s="74"/>
      <c r="BJ437" s="74"/>
      <c r="BK437" s="74"/>
      <c r="BL437" s="74"/>
      <c r="BM437" s="74"/>
      <c r="BN437" s="74"/>
      <c r="BO437" s="74"/>
      <c r="BP437" s="74"/>
      <c r="BQ437" s="74"/>
      <c r="BR437" s="74"/>
      <c r="BS437" s="74"/>
      <c r="BT437" s="74"/>
      <c r="BU437" s="74"/>
      <c r="BV437" s="74"/>
      <c r="BW437" s="74"/>
      <c r="BX437" s="74"/>
      <c r="BY437" s="74"/>
      <c r="BZ437" s="74"/>
      <c r="CA437" s="74"/>
      <c r="CB437" s="74"/>
      <c r="CC437" s="74"/>
      <c r="CD437" s="74"/>
      <c r="CE437" s="74"/>
      <c r="CF437" s="74"/>
      <c r="CG437" s="74"/>
      <c r="CH437" s="74"/>
      <c r="CI437" s="74"/>
      <c r="CJ437" s="74"/>
      <c r="CK437" s="74"/>
      <c r="CL437" s="74"/>
      <c r="CM437" s="74"/>
      <c r="CN437" s="74"/>
      <c r="CO437" s="74"/>
      <c r="CP437" s="74"/>
      <c r="CQ437" s="74"/>
      <c r="CR437" s="74"/>
      <c r="CS437" s="74"/>
      <c r="CT437" s="74"/>
      <c r="CU437" s="74"/>
      <c r="CV437" s="74"/>
      <c r="CW437" s="74"/>
      <c r="CX437" s="74"/>
      <c r="CY437" s="74"/>
      <c r="CZ437" s="74"/>
      <c r="DA437" s="74"/>
      <c r="DB437" s="74"/>
      <c r="DC437" s="74"/>
    </row>
    <row r="438" spans="1:107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4"/>
      <c r="AU438" s="74"/>
      <c r="AV438" s="74"/>
      <c r="AW438" s="74"/>
      <c r="AX438" s="74"/>
      <c r="AY438" s="74"/>
      <c r="AZ438" s="74"/>
      <c r="BA438" s="74"/>
      <c r="BB438" s="74"/>
      <c r="BC438" s="74"/>
      <c r="BD438" s="74"/>
      <c r="BE438" s="74"/>
      <c r="BF438" s="74"/>
      <c r="BG438" s="74"/>
      <c r="BH438" s="74"/>
      <c r="BI438" s="74"/>
      <c r="BJ438" s="74"/>
      <c r="BK438" s="74"/>
      <c r="BL438" s="74"/>
      <c r="BM438" s="74"/>
      <c r="BN438" s="74"/>
      <c r="BO438" s="74"/>
      <c r="BP438" s="74"/>
      <c r="BQ438" s="74"/>
      <c r="BR438" s="74"/>
      <c r="BS438" s="74"/>
      <c r="BT438" s="74"/>
      <c r="BU438" s="74"/>
      <c r="BV438" s="74"/>
      <c r="BW438" s="74"/>
      <c r="BX438" s="74"/>
      <c r="BY438" s="74"/>
      <c r="BZ438" s="74"/>
      <c r="CA438" s="74"/>
      <c r="CB438" s="74"/>
      <c r="CC438" s="74"/>
      <c r="CD438" s="74"/>
      <c r="CE438" s="74"/>
      <c r="CF438" s="74"/>
      <c r="CG438" s="74"/>
      <c r="CH438" s="74"/>
      <c r="CI438" s="74"/>
      <c r="CJ438" s="74"/>
      <c r="CK438" s="74"/>
      <c r="CL438" s="74"/>
      <c r="CM438" s="74"/>
      <c r="CN438" s="74"/>
      <c r="CO438" s="74"/>
      <c r="CP438" s="74"/>
      <c r="CQ438" s="74"/>
      <c r="CR438" s="74"/>
      <c r="CS438" s="74"/>
      <c r="CT438" s="74"/>
      <c r="CU438" s="74"/>
      <c r="CV438" s="74"/>
      <c r="CW438" s="74"/>
      <c r="CX438" s="74"/>
      <c r="CY438" s="74"/>
      <c r="CZ438" s="74"/>
      <c r="DA438" s="74"/>
      <c r="DB438" s="74"/>
      <c r="DC438" s="74"/>
    </row>
    <row r="439" spans="1:107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4"/>
      <c r="AU439" s="74"/>
      <c r="AV439" s="74"/>
      <c r="AW439" s="74"/>
      <c r="AX439" s="74"/>
      <c r="AY439" s="74"/>
      <c r="AZ439" s="74"/>
      <c r="BA439" s="74"/>
      <c r="BB439" s="74"/>
      <c r="BC439" s="74"/>
      <c r="BD439" s="74"/>
      <c r="BE439" s="74"/>
      <c r="BF439" s="74"/>
      <c r="BG439" s="74"/>
      <c r="BH439" s="74"/>
      <c r="BI439" s="74"/>
      <c r="BJ439" s="74"/>
      <c r="BK439" s="74"/>
      <c r="BL439" s="74"/>
      <c r="BM439" s="74"/>
      <c r="BN439" s="74"/>
      <c r="BO439" s="74"/>
      <c r="BP439" s="74"/>
      <c r="BQ439" s="74"/>
      <c r="BR439" s="74"/>
      <c r="BS439" s="74"/>
      <c r="BT439" s="74"/>
      <c r="BU439" s="74"/>
      <c r="BV439" s="74"/>
      <c r="BW439" s="74"/>
      <c r="BX439" s="74"/>
      <c r="BY439" s="74"/>
      <c r="BZ439" s="74"/>
      <c r="CA439" s="74"/>
      <c r="CB439" s="74"/>
      <c r="CC439" s="74"/>
      <c r="CD439" s="74"/>
      <c r="CE439" s="74"/>
      <c r="CF439" s="74"/>
      <c r="CG439" s="74"/>
      <c r="CH439" s="74"/>
      <c r="CI439" s="74"/>
      <c r="CJ439" s="74"/>
      <c r="CK439" s="74"/>
      <c r="CL439" s="74"/>
      <c r="CM439" s="74"/>
      <c r="CN439" s="74"/>
      <c r="CO439" s="74"/>
      <c r="CP439" s="74"/>
      <c r="CQ439" s="74"/>
      <c r="CR439" s="74"/>
      <c r="CS439" s="74"/>
      <c r="CT439" s="74"/>
      <c r="CU439" s="74"/>
      <c r="CV439" s="74"/>
      <c r="CW439" s="74"/>
      <c r="CX439" s="74"/>
      <c r="CY439" s="74"/>
      <c r="CZ439" s="74"/>
      <c r="DA439" s="74"/>
      <c r="DB439" s="74"/>
      <c r="DC439" s="74"/>
    </row>
    <row r="440" spans="1:107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  <c r="AU440" s="74"/>
      <c r="AV440" s="74"/>
      <c r="AW440" s="74"/>
      <c r="AX440" s="74"/>
      <c r="AY440" s="74"/>
      <c r="AZ440" s="74"/>
      <c r="BA440" s="74"/>
      <c r="BB440" s="74"/>
      <c r="BC440" s="74"/>
      <c r="BD440" s="74"/>
      <c r="BE440" s="74"/>
      <c r="BF440" s="74"/>
      <c r="BG440" s="74"/>
      <c r="BH440" s="74"/>
      <c r="BI440" s="74"/>
      <c r="BJ440" s="74"/>
      <c r="BK440" s="74"/>
      <c r="BL440" s="74"/>
      <c r="BM440" s="74"/>
      <c r="BN440" s="74"/>
      <c r="BO440" s="74"/>
      <c r="BP440" s="74"/>
      <c r="BQ440" s="74"/>
      <c r="BR440" s="74"/>
      <c r="BS440" s="74"/>
      <c r="BT440" s="74"/>
      <c r="BU440" s="74"/>
      <c r="BV440" s="74"/>
      <c r="BW440" s="74"/>
      <c r="BX440" s="74"/>
      <c r="BY440" s="74"/>
      <c r="BZ440" s="74"/>
      <c r="CA440" s="74"/>
      <c r="CB440" s="74"/>
      <c r="CC440" s="74"/>
      <c r="CD440" s="74"/>
      <c r="CE440" s="74"/>
      <c r="CF440" s="74"/>
      <c r="CG440" s="74"/>
      <c r="CH440" s="74"/>
      <c r="CI440" s="74"/>
      <c r="CJ440" s="74"/>
      <c r="CK440" s="74"/>
      <c r="CL440" s="74"/>
      <c r="CM440" s="74"/>
      <c r="CN440" s="74"/>
      <c r="CO440" s="74"/>
      <c r="CP440" s="74"/>
      <c r="CQ440" s="74"/>
      <c r="CR440" s="74"/>
      <c r="CS440" s="74"/>
      <c r="CT440" s="74"/>
      <c r="CU440" s="74"/>
      <c r="CV440" s="74"/>
      <c r="CW440" s="74"/>
      <c r="CX440" s="74"/>
      <c r="CY440" s="74"/>
      <c r="CZ440" s="74"/>
      <c r="DA440" s="74"/>
      <c r="DB440" s="74"/>
      <c r="DC440" s="74"/>
    </row>
    <row r="441" spans="1:107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  <c r="AU441" s="74"/>
      <c r="AV441" s="74"/>
      <c r="AW441" s="74"/>
      <c r="AX441" s="74"/>
      <c r="AY441" s="74"/>
      <c r="AZ441" s="74"/>
      <c r="BA441" s="74"/>
      <c r="BB441" s="74"/>
      <c r="BC441" s="74"/>
      <c r="BD441" s="74"/>
      <c r="BE441" s="74"/>
      <c r="BF441" s="74"/>
      <c r="BG441" s="74"/>
      <c r="BH441" s="74"/>
      <c r="BI441" s="74"/>
      <c r="BJ441" s="74"/>
      <c r="BK441" s="74"/>
      <c r="BL441" s="74"/>
      <c r="BM441" s="74"/>
      <c r="BN441" s="74"/>
      <c r="BO441" s="74"/>
      <c r="BP441" s="74"/>
      <c r="BQ441" s="74"/>
      <c r="BR441" s="74"/>
      <c r="BS441" s="74"/>
      <c r="BT441" s="74"/>
      <c r="BU441" s="74"/>
      <c r="BV441" s="74"/>
      <c r="BW441" s="74"/>
      <c r="BX441" s="74"/>
      <c r="BY441" s="74"/>
      <c r="BZ441" s="74"/>
      <c r="CA441" s="74"/>
      <c r="CB441" s="74"/>
      <c r="CC441" s="74"/>
      <c r="CD441" s="74"/>
      <c r="CE441" s="74"/>
      <c r="CF441" s="74"/>
      <c r="CG441" s="74"/>
      <c r="CH441" s="74"/>
      <c r="CI441" s="74"/>
      <c r="CJ441" s="74"/>
      <c r="CK441" s="74"/>
      <c r="CL441" s="74"/>
      <c r="CM441" s="74"/>
      <c r="CN441" s="74"/>
      <c r="CO441" s="74"/>
      <c r="CP441" s="74"/>
      <c r="CQ441" s="74"/>
      <c r="CR441" s="74"/>
      <c r="CS441" s="74"/>
      <c r="CT441" s="74"/>
      <c r="CU441" s="74"/>
      <c r="CV441" s="74"/>
      <c r="CW441" s="74"/>
      <c r="CX441" s="74"/>
      <c r="CY441" s="74"/>
      <c r="CZ441" s="74"/>
      <c r="DA441" s="74"/>
      <c r="DB441" s="74"/>
      <c r="DC441" s="74"/>
    </row>
    <row r="442" spans="1:107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  <c r="AU442" s="74"/>
      <c r="AV442" s="74"/>
      <c r="AW442" s="74"/>
      <c r="AX442" s="74"/>
      <c r="AY442" s="74"/>
      <c r="AZ442" s="74"/>
      <c r="BA442" s="74"/>
      <c r="BB442" s="74"/>
      <c r="BC442" s="74"/>
      <c r="BD442" s="74"/>
      <c r="BE442" s="74"/>
      <c r="BF442" s="74"/>
      <c r="BG442" s="74"/>
      <c r="BH442" s="74"/>
      <c r="BI442" s="74"/>
      <c r="BJ442" s="74"/>
      <c r="BK442" s="74"/>
      <c r="BL442" s="74"/>
      <c r="BM442" s="74"/>
      <c r="BN442" s="74"/>
      <c r="BO442" s="74"/>
      <c r="BP442" s="74"/>
      <c r="BQ442" s="74"/>
      <c r="BR442" s="74"/>
      <c r="BS442" s="74"/>
      <c r="BT442" s="74"/>
      <c r="BU442" s="74"/>
      <c r="BV442" s="74"/>
      <c r="BW442" s="74"/>
      <c r="BX442" s="74"/>
      <c r="BY442" s="74"/>
      <c r="BZ442" s="74"/>
      <c r="CA442" s="74"/>
      <c r="CB442" s="74"/>
      <c r="CC442" s="74"/>
      <c r="CD442" s="74"/>
      <c r="CE442" s="74"/>
      <c r="CF442" s="74"/>
      <c r="CG442" s="74"/>
      <c r="CH442" s="74"/>
      <c r="CI442" s="74"/>
      <c r="CJ442" s="74"/>
      <c r="CK442" s="74"/>
      <c r="CL442" s="74"/>
      <c r="CM442" s="74"/>
      <c r="CN442" s="74"/>
      <c r="CO442" s="74"/>
      <c r="CP442" s="74"/>
      <c r="CQ442" s="74"/>
      <c r="CR442" s="74"/>
      <c r="CS442" s="74"/>
      <c r="CT442" s="74"/>
      <c r="CU442" s="74"/>
      <c r="CV442" s="74"/>
      <c r="CW442" s="74"/>
      <c r="CX442" s="74"/>
      <c r="CY442" s="74"/>
      <c r="CZ442" s="74"/>
      <c r="DA442" s="74"/>
      <c r="DB442" s="74"/>
      <c r="DC442" s="74"/>
    </row>
    <row r="443" spans="1:107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  <c r="BB443" s="74"/>
      <c r="BC443" s="74"/>
      <c r="BD443" s="74"/>
      <c r="BE443" s="74"/>
      <c r="BF443" s="74"/>
      <c r="BG443" s="74"/>
      <c r="BH443" s="74"/>
      <c r="BI443" s="74"/>
      <c r="BJ443" s="74"/>
      <c r="BK443" s="74"/>
      <c r="BL443" s="74"/>
      <c r="BM443" s="74"/>
      <c r="BN443" s="74"/>
      <c r="BO443" s="74"/>
      <c r="BP443" s="74"/>
      <c r="BQ443" s="74"/>
      <c r="BR443" s="74"/>
      <c r="BS443" s="74"/>
      <c r="BT443" s="74"/>
      <c r="BU443" s="74"/>
      <c r="BV443" s="74"/>
      <c r="BW443" s="74"/>
      <c r="BX443" s="74"/>
      <c r="BY443" s="74"/>
      <c r="BZ443" s="74"/>
      <c r="CA443" s="74"/>
      <c r="CB443" s="74"/>
      <c r="CC443" s="74"/>
      <c r="CD443" s="74"/>
      <c r="CE443" s="74"/>
      <c r="CF443" s="74"/>
      <c r="CG443" s="74"/>
      <c r="CH443" s="74"/>
      <c r="CI443" s="74"/>
      <c r="CJ443" s="74"/>
      <c r="CK443" s="74"/>
      <c r="CL443" s="74"/>
      <c r="CM443" s="74"/>
      <c r="CN443" s="74"/>
      <c r="CO443" s="74"/>
      <c r="CP443" s="74"/>
      <c r="CQ443" s="74"/>
      <c r="CR443" s="74"/>
      <c r="CS443" s="74"/>
      <c r="CT443" s="74"/>
      <c r="CU443" s="74"/>
      <c r="CV443" s="74"/>
      <c r="CW443" s="74"/>
      <c r="CX443" s="74"/>
      <c r="CY443" s="74"/>
      <c r="CZ443" s="74"/>
      <c r="DA443" s="74"/>
      <c r="DB443" s="74"/>
      <c r="DC443" s="74"/>
    </row>
    <row r="444" spans="1:107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  <c r="AU444" s="74"/>
      <c r="AV444" s="74"/>
      <c r="AW444" s="74"/>
      <c r="AX444" s="74"/>
      <c r="AY444" s="74"/>
      <c r="AZ444" s="74"/>
      <c r="BA444" s="74"/>
      <c r="BB444" s="74"/>
      <c r="BC444" s="74"/>
      <c r="BD444" s="74"/>
      <c r="BE444" s="74"/>
      <c r="BF444" s="74"/>
      <c r="BG444" s="74"/>
      <c r="BH444" s="74"/>
      <c r="BI444" s="74"/>
      <c r="BJ444" s="74"/>
      <c r="BK444" s="74"/>
      <c r="BL444" s="74"/>
      <c r="BM444" s="74"/>
      <c r="BN444" s="74"/>
      <c r="BO444" s="74"/>
      <c r="BP444" s="74"/>
      <c r="BQ444" s="74"/>
      <c r="BR444" s="74"/>
      <c r="BS444" s="74"/>
      <c r="BT444" s="74"/>
      <c r="BU444" s="74"/>
      <c r="BV444" s="74"/>
      <c r="BW444" s="74"/>
      <c r="BX444" s="74"/>
      <c r="BY444" s="74"/>
      <c r="BZ444" s="74"/>
      <c r="CA444" s="74"/>
      <c r="CB444" s="74"/>
      <c r="CC444" s="74"/>
      <c r="CD444" s="74"/>
      <c r="CE444" s="74"/>
      <c r="CF444" s="74"/>
      <c r="CG444" s="74"/>
      <c r="CH444" s="74"/>
      <c r="CI444" s="74"/>
      <c r="CJ444" s="74"/>
      <c r="CK444" s="74"/>
      <c r="CL444" s="74"/>
      <c r="CM444" s="74"/>
      <c r="CN444" s="74"/>
      <c r="CO444" s="74"/>
      <c r="CP444" s="74"/>
      <c r="CQ444" s="74"/>
      <c r="CR444" s="74"/>
      <c r="CS444" s="74"/>
      <c r="CT444" s="74"/>
      <c r="CU444" s="74"/>
      <c r="CV444" s="74"/>
      <c r="CW444" s="74"/>
      <c r="CX444" s="74"/>
      <c r="CY444" s="74"/>
      <c r="CZ444" s="74"/>
      <c r="DA444" s="74"/>
      <c r="DB444" s="74"/>
      <c r="DC444" s="74"/>
    </row>
    <row r="445" spans="1:107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4"/>
      <c r="AU445" s="74"/>
      <c r="AV445" s="74"/>
      <c r="AW445" s="74"/>
      <c r="AX445" s="74"/>
      <c r="AY445" s="74"/>
      <c r="AZ445" s="74"/>
      <c r="BA445" s="74"/>
      <c r="BB445" s="74"/>
      <c r="BC445" s="74"/>
      <c r="BD445" s="74"/>
      <c r="BE445" s="74"/>
      <c r="BF445" s="74"/>
      <c r="BG445" s="74"/>
      <c r="BH445" s="74"/>
      <c r="BI445" s="74"/>
      <c r="BJ445" s="74"/>
      <c r="BK445" s="74"/>
      <c r="BL445" s="74"/>
      <c r="BM445" s="74"/>
      <c r="BN445" s="74"/>
      <c r="BO445" s="74"/>
      <c r="BP445" s="74"/>
      <c r="BQ445" s="74"/>
      <c r="BR445" s="74"/>
      <c r="BS445" s="74"/>
      <c r="BT445" s="74"/>
      <c r="BU445" s="74"/>
      <c r="BV445" s="74"/>
      <c r="BW445" s="74"/>
      <c r="BX445" s="74"/>
      <c r="BY445" s="74"/>
      <c r="BZ445" s="74"/>
      <c r="CA445" s="74"/>
      <c r="CB445" s="74"/>
      <c r="CC445" s="74"/>
      <c r="CD445" s="74"/>
      <c r="CE445" s="74"/>
      <c r="CF445" s="74"/>
      <c r="CG445" s="74"/>
      <c r="CH445" s="74"/>
      <c r="CI445" s="74"/>
      <c r="CJ445" s="74"/>
      <c r="CK445" s="74"/>
      <c r="CL445" s="74"/>
      <c r="CM445" s="74"/>
      <c r="CN445" s="74"/>
      <c r="CO445" s="74"/>
      <c r="CP445" s="74"/>
      <c r="CQ445" s="74"/>
      <c r="CR445" s="74"/>
      <c r="CS445" s="74"/>
      <c r="CT445" s="74"/>
      <c r="CU445" s="74"/>
      <c r="CV445" s="74"/>
      <c r="CW445" s="74"/>
      <c r="CX445" s="74"/>
      <c r="CY445" s="74"/>
      <c r="CZ445" s="74"/>
      <c r="DA445" s="74"/>
      <c r="DB445" s="74"/>
      <c r="DC445" s="74"/>
    </row>
    <row r="446" spans="1:107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  <c r="AX446" s="74"/>
      <c r="AY446" s="74"/>
      <c r="AZ446" s="74"/>
      <c r="BA446" s="74"/>
      <c r="BB446" s="74"/>
      <c r="BC446" s="74"/>
      <c r="BD446" s="74"/>
      <c r="BE446" s="74"/>
      <c r="BF446" s="74"/>
      <c r="BG446" s="74"/>
      <c r="BH446" s="74"/>
      <c r="BI446" s="74"/>
      <c r="BJ446" s="74"/>
      <c r="BK446" s="74"/>
      <c r="BL446" s="74"/>
      <c r="BM446" s="74"/>
      <c r="BN446" s="74"/>
      <c r="BO446" s="74"/>
      <c r="BP446" s="74"/>
      <c r="BQ446" s="74"/>
      <c r="BR446" s="74"/>
      <c r="BS446" s="74"/>
      <c r="BT446" s="74"/>
      <c r="BU446" s="74"/>
      <c r="BV446" s="74"/>
      <c r="BW446" s="74"/>
      <c r="BX446" s="74"/>
      <c r="BY446" s="74"/>
      <c r="BZ446" s="74"/>
      <c r="CA446" s="74"/>
      <c r="CB446" s="74"/>
      <c r="CC446" s="74"/>
      <c r="CD446" s="74"/>
      <c r="CE446" s="74"/>
      <c r="CF446" s="74"/>
      <c r="CG446" s="74"/>
      <c r="CH446" s="74"/>
      <c r="CI446" s="74"/>
      <c r="CJ446" s="74"/>
      <c r="CK446" s="74"/>
      <c r="CL446" s="74"/>
      <c r="CM446" s="74"/>
      <c r="CN446" s="74"/>
      <c r="CO446" s="74"/>
      <c r="CP446" s="74"/>
      <c r="CQ446" s="74"/>
      <c r="CR446" s="74"/>
      <c r="CS446" s="74"/>
      <c r="CT446" s="74"/>
      <c r="CU446" s="74"/>
      <c r="CV446" s="74"/>
      <c r="CW446" s="74"/>
      <c r="CX446" s="74"/>
      <c r="CY446" s="74"/>
      <c r="CZ446" s="74"/>
      <c r="DA446" s="74"/>
      <c r="DB446" s="74"/>
      <c r="DC446" s="74"/>
    </row>
    <row r="447" spans="1:107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  <c r="AX447" s="74"/>
      <c r="AY447" s="74"/>
      <c r="AZ447" s="74"/>
      <c r="BA447" s="74"/>
      <c r="BB447" s="74"/>
      <c r="BC447" s="74"/>
      <c r="BD447" s="74"/>
      <c r="BE447" s="74"/>
      <c r="BF447" s="74"/>
      <c r="BG447" s="74"/>
      <c r="BH447" s="74"/>
      <c r="BI447" s="74"/>
      <c r="BJ447" s="74"/>
      <c r="BK447" s="74"/>
      <c r="BL447" s="74"/>
      <c r="BM447" s="74"/>
      <c r="BN447" s="74"/>
      <c r="BO447" s="74"/>
      <c r="BP447" s="74"/>
      <c r="BQ447" s="74"/>
      <c r="BR447" s="74"/>
      <c r="BS447" s="74"/>
      <c r="BT447" s="74"/>
      <c r="BU447" s="74"/>
      <c r="BV447" s="74"/>
      <c r="BW447" s="74"/>
      <c r="BX447" s="74"/>
      <c r="BY447" s="74"/>
      <c r="BZ447" s="74"/>
      <c r="CA447" s="74"/>
      <c r="CB447" s="74"/>
      <c r="CC447" s="74"/>
      <c r="CD447" s="74"/>
      <c r="CE447" s="74"/>
      <c r="CF447" s="74"/>
      <c r="CG447" s="74"/>
      <c r="CH447" s="74"/>
      <c r="CI447" s="74"/>
      <c r="CJ447" s="74"/>
      <c r="CK447" s="74"/>
      <c r="CL447" s="74"/>
      <c r="CM447" s="74"/>
      <c r="CN447" s="74"/>
      <c r="CO447" s="74"/>
      <c r="CP447" s="74"/>
      <c r="CQ447" s="74"/>
      <c r="CR447" s="74"/>
      <c r="CS447" s="74"/>
      <c r="CT447" s="74"/>
      <c r="CU447" s="74"/>
      <c r="CV447" s="74"/>
      <c r="CW447" s="74"/>
      <c r="CX447" s="74"/>
      <c r="CY447" s="74"/>
      <c r="CZ447" s="74"/>
      <c r="DA447" s="74"/>
      <c r="DB447" s="74"/>
      <c r="DC447" s="74"/>
    </row>
    <row r="448" spans="1:107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  <c r="AX448" s="74"/>
      <c r="AY448" s="74"/>
      <c r="AZ448" s="74"/>
      <c r="BA448" s="74"/>
      <c r="BB448" s="74"/>
      <c r="BC448" s="74"/>
      <c r="BD448" s="74"/>
      <c r="BE448" s="74"/>
      <c r="BF448" s="74"/>
      <c r="BG448" s="74"/>
      <c r="BH448" s="74"/>
      <c r="BI448" s="74"/>
      <c r="BJ448" s="74"/>
      <c r="BK448" s="74"/>
      <c r="BL448" s="74"/>
      <c r="BM448" s="74"/>
      <c r="BN448" s="74"/>
      <c r="BO448" s="74"/>
      <c r="BP448" s="74"/>
      <c r="BQ448" s="74"/>
      <c r="BR448" s="74"/>
      <c r="BS448" s="74"/>
      <c r="BT448" s="74"/>
      <c r="BU448" s="74"/>
      <c r="BV448" s="74"/>
      <c r="BW448" s="74"/>
      <c r="BX448" s="74"/>
      <c r="BY448" s="74"/>
      <c r="BZ448" s="74"/>
      <c r="CA448" s="74"/>
      <c r="CB448" s="74"/>
      <c r="CC448" s="74"/>
      <c r="CD448" s="74"/>
      <c r="CE448" s="74"/>
      <c r="CF448" s="74"/>
      <c r="CG448" s="74"/>
      <c r="CH448" s="74"/>
      <c r="CI448" s="74"/>
      <c r="CJ448" s="74"/>
      <c r="CK448" s="74"/>
      <c r="CL448" s="74"/>
      <c r="CM448" s="74"/>
      <c r="CN448" s="74"/>
      <c r="CO448" s="74"/>
      <c r="CP448" s="74"/>
      <c r="CQ448" s="74"/>
      <c r="CR448" s="74"/>
      <c r="CS448" s="74"/>
      <c r="CT448" s="74"/>
      <c r="CU448" s="74"/>
      <c r="CV448" s="74"/>
      <c r="CW448" s="74"/>
      <c r="CX448" s="74"/>
      <c r="CY448" s="74"/>
      <c r="CZ448" s="74"/>
      <c r="DA448" s="74"/>
      <c r="DB448" s="74"/>
      <c r="DC448" s="74"/>
    </row>
    <row r="449" spans="1:107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  <c r="BB449" s="74"/>
      <c r="BC449" s="74"/>
      <c r="BD449" s="74"/>
      <c r="BE449" s="74"/>
      <c r="BF449" s="74"/>
      <c r="BG449" s="74"/>
      <c r="BH449" s="74"/>
      <c r="BI449" s="74"/>
      <c r="BJ449" s="74"/>
      <c r="BK449" s="74"/>
      <c r="BL449" s="74"/>
      <c r="BM449" s="74"/>
      <c r="BN449" s="74"/>
      <c r="BO449" s="74"/>
      <c r="BP449" s="74"/>
      <c r="BQ449" s="74"/>
      <c r="BR449" s="74"/>
      <c r="BS449" s="74"/>
      <c r="BT449" s="74"/>
      <c r="BU449" s="74"/>
      <c r="BV449" s="74"/>
      <c r="BW449" s="74"/>
      <c r="BX449" s="74"/>
      <c r="BY449" s="74"/>
      <c r="BZ449" s="74"/>
      <c r="CA449" s="74"/>
      <c r="CB449" s="74"/>
      <c r="CC449" s="74"/>
      <c r="CD449" s="74"/>
      <c r="CE449" s="74"/>
      <c r="CF449" s="74"/>
      <c r="CG449" s="74"/>
      <c r="CH449" s="74"/>
      <c r="CI449" s="74"/>
      <c r="CJ449" s="74"/>
      <c r="CK449" s="74"/>
      <c r="CL449" s="74"/>
      <c r="CM449" s="74"/>
      <c r="CN449" s="74"/>
      <c r="CO449" s="74"/>
      <c r="CP449" s="74"/>
      <c r="CQ449" s="74"/>
      <c r="CR449" s="74"/>
      <c r="CS449" s="74"/>
      <c r="CT449" s="74"/>
      <c r="CU449" s="74"/>
      <c r="CV449" s="74"/>
      <c r="CW449" s="74"/>
      <c r="CX449" s="74"/>
      <c r="CY449" s="74"/>
      <c r="CZ449" s="74"/>
      <c r="DA449" s="74"/>
      <c r="DB449" s="74"/>
      <c r="DC449" s="74"/>
    </row>
    <row r="450" spans="1:107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  <c r="BB450" s="74"/>
      <c r="BC450" s="74"/>
      <c r="BD450" s="74"/>
      <c r="BE450" s="74"/>
      <c r="BF450" s="74"/>
      <c r="BG450" s="74"/>
      <c r="BH450" s="74"/>
      <c r="BI450" s="74"/>
      <c r="BJ450" s="74"/>
      <c r="BK450" s="74"/>
      <c r="BL450" s="74"/>
      <c r="BM450" s="74"/>
      <c r="BN450" s="74"/>
      <c r="BO450" s="74"/>
      <c r="BP450" s="74"/>
      <c r="BQ450" s="74"/>
      <c r="BR450" s="74"/>
      <c r="BS450" s="74"/>
      <c r="BT450" s="74"/>
      <c r="BU450" s="74"/>
      <c r="BV450" s="74"/>
      <c r="BW450" s="74"/>
      <c r="BX450" s="74"/>
      <c r="BY450" s="74"/>
      <c r="BZ450" s="74"/>
      <c r="CA450" s="74"/>
      <c r="CB450" s="74"/>
      <c r="CC450" s="74"/>
      <c r="CD450" s="74"/>
      <c r="CE450" s="74"/>
      <c r="CF450" s="74"/>
      <c r="CG450" s="74"/>
      <c r="CH450" s="74"/>
      <c r="CI450" s="74"/>
      <c r="CJ450" s="74"/>
      <c r="CK450" s="74"/>
      <c r="CL450" s="74"/>
      <c r="CM450" s="74"/>
      <c r="CN450" s="74"/>
      <c r="CO450" s="74"/>
      <c r="CP450" s="74"/>
      <c r="CQ450" s="74"/>
      <c r="CR450" s="74"/>
      <c r="CS450" s="74"/>
      <c r="CT450" s="74"/>
      <c r="CU450" s="74"/>
      <c r="CV450" s="74"/>
      <c r="CW450" s="74"/>
      <c r="CX450" s="74"/>
      <c r="CY450" s="74"/>
      <c r="CZ450" s="74"/>
      <c r="DA450" s="74"/>
      <c r="DB450" s="74"/>
      <c r="DC450" s="74"/>
    </row>
    <row r="451" spans="1:107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  <c r="AU451" s="74"/>
      <c r="AV451" s="74"/>
      <c r="AW451" s="74"/>
      <c r="AX451" s="74"/>
      <c r="AY451" s="74"/>
      <c r="AZ451" s="74"/>
      <c r="BA451" s="74"/>
      <c r="BB451" s="74"/>
      <c r="BC451" s="74"/>
      <c r="BD451" s="74"/>
      <c r="BE451" s="74"/>
      <c r="BF451" s="74"/>
      <c r="BG451" s="74"/>
      <c r="BH451" s="74"/>
      <c r="BI451" s="74"/>
      <c r="BJ451" s="74"/>
      <c r="BK451" s="74"/>
      <c r="BL451" s="74"/>
      <c r="BM451" s="74"/>
      <c r="BN451" s="74"/>
      <c r="BO451" s="74"/>
      <c r="BP451" s="74"/>
      <c r="BQ451" s="74"/>
      <c r="BR451" s="74"/>
      <c r="BS451" s="74"/>
      <c r="BT451" s="74"/>
      <c r="BU451" s="74"/>
      <c r="BV451" s="74"/>
      <c r="BW451" s="74"/>
      <c r="BX451" s="74"/>
      <c r="BY451" s="74"/>
      <c r="BZ451" s="74"/>
      <c r="CA451" s="74"/>
      <c r="CB451" s="74"/>
      <c r="CC451" s="74"/>
      <c r="CD451" s="74"/>
      <c r="CE451" s="74"/>
      <c r="CF451" s="74"/>
      <c r="CG451" s="74"/>
      <c r="CH451" s="74"/>
      <c r="CI451" s="74"/>
      <c r="CJ451" s="74"/>
      <c r="CK451" s="74"/>
      <c r="CL451" s="74"/>
      <c r="CM451" s="74"/>
      <c r="CN451" s="74"/>
      <c r="CO451" s="74"/>
      <c r="CP451" s="74"/>
      <c r="CQ451" s="74"/>
      <c r="CR451" s="74"/>
      <c r="CS451" s="74"/>
      <c r="CT451" s="74"/>
      <c r="CU451" s="74"/>
      <c r="CV451" s="74"/>
      <c r="CW451" s="74"/>
      <c r="CX451" s="74"/>
      <c r="CY451" s="74"/>
      <c r="CZ451" s="74"/>
      <c r="DA451" s="74"/>
      <c r="DB451" s="74"/>
      <c r="DC451" s="74"/>
    </row>
    <row r="452" spans="1:107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  <c r="AU452" s="74"/>
      <c r="AV452" s="74"/>
      <c r="AW452" s="74"/>
      <c r="AX452" s="74"/>
      <c r="AY452" s="74"/>
      <c r="AZ452" s="74"/>
      <c r="BA452" s="74"/>
      <c r="BB452" s="74"/>
      <c r="BC452" s="74"/>
      <c r="BD452" s="74"/>
      <c r="BE452" s="74"/>
      <c r="BF452" s="74"/>
      <c r="BG452" s="74"/>
      <c r="BH452" s="74"/>
      <c r="BI452" s="74"/>
      <c r="BJ452" s="74"/>
      <c r="BK452" s="74"/>
      <c r="BL452" s="74"/>
      <c r="BM452" s="74"/>
      <c r="BN452" s="74"/>
      <c r="BO452" s="74"/>
      <c r="BP452" s="74"/>
      <c r="BQ452" s="74"/>
      <c r="BR452" s="74"/>
      <c r="BS452" s="74"/>
      <c r="BT452" s="74"/>
      <c r="BU452" s="74"/>
      <c r="BV452" s="74"/>
      <c r="BW452" s="74"/>
      <c r="BX452" s="74"/>
      <c r="BY452" s="74"/>
      <c r="BZ452" s="74"/>
      <c r="CA452" s="74"/>
      <c r="CB452" s="74"/>
      <c r="CC452" s="74"/>
      <c r="CD452" s="74"/>
      <c r="CE452" s="74"/>
      <c r="CF452" s="74"/>
      <c r="CG452" s="74"/>
      <c r="CH452" s="74"/>
      <c r="CI452" s="74"/>
      <c r="CJ452" s="74"/>
      <c r="CK452" s="74"/>
      <c r="CL452" s="74"/>
      <c r="CM452" s="74"/>
      <c r="CN452" s="74"/>
      <c r="CO452" s="74"/>
      <c r="CP452" s="74"/>
      <c r="CQ452" s="74"/>
      <c r="CR452" s="74"/>
      <c r="CS452" s="74"/>
      <c r="CT452" s="74"/>
      <c r="CU452" s="74"/>
      <c r="CV452" s="74"/>
      <c r="CW452" s="74"/>
      <c r="CX452" s="74"/>
      <c r="CY452" s="74"/>
      <c r="CZ452" s="74"/>
      <c r="DA452" s="74"/>
      <c r="DB452" s="74"/>
      <c r="DC452" s="74"/>
    </row>
    <row r="453" spans="1:107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  <c r="BB453" s="74"/>
      <c r="BC453" s="74"/>
      <c r="BD453" s="74"/>
      <c r="BE453" s="74"/>
      <c r="BF453" s="74"/>
      <c r="BG453" s="74"/>
      <c r="BH453" s="74"/>
      <c r="BI453" s="74"/>
      <c r="BJ453" s="74"/>
      <c r="BK453" s="74"/>
      <c r="BL453" s="74"/>
      <c r="BM453" s="74"/>
      <c r="BN453" s="74"/>
      <c r="BO453" s="74"/>
      <c r="BP453" s="74"/>
      <c r="BQ453" s="74"/>
      <c r="BR453" s="74"/>
      <c r="BS453" s="74"/>
      <c r="BT453" s="74"/>
      <c r="BU453" s="74"/>
      <c r="BV453" s="74"/>
      <c r="BW453" s="74"/>
      <c r="BX453" s="74"/>
      <c r="BY453" s="74"/>
      <c r="BZ453" s="74"/>
      <c r="CA453" s="74"/>
      <c r="CB453" s="74"/>
      <c r="CC453" s="74"/>
      <c r="CD453" s="74"/>
      <c r="CE453" s="74"/>
      <c r="CF453" s="74"/>
      <c r="CG453" s="74"/>
      <c r="CH453" s="74"/>
      <c r="CI453" s="74"/>
      <c r="CJ453" s="74"/>
      <c r="CK453" s="74"/>
      <c r="CL453" s="74"/>
      <c r="CM453" s="74"/>
      <c r="CN453" s="74"/>
      <c r="CO453" s="74"/>
      <c r="CP453" s="74"/>
      <c r="CQ453" s="74"/>
      <c r="CR453" s="74"/>
      <c r="CS453" s="74"/>
      <c r="CT453" s="74"/>
      <c r="CU453" s="74"/>
      <c r="CV453" s="74"/>
      <c r="CW453" s="74"/>
      <c r="CX453" s="74"/>
      <c r="CY453" s="74"/>
      <c r="CZ453" s="74"/>
      <c r="DA453" s="74"/>
      <c r="DB453" s="74"/>
      <c r="DC453" s="74"/>
    </row>
    <row r="454" spans="1:107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  <c r="AU454" s="74"/>
      <c r="AV454" s="74"/>
      <c r="AW454" s="74"/>
      <c r="AX454" s="74"/>
      <c r="AY454" s="74"/>
      <c r="AZ454" s="74"/>
      <c r="BA454" s="74"/>
      <c r="BB454" s="74"/>
      <c r="BC454" s="74"/>
      <c r="BD454" s="74"/>
      <c r="BE454" s="74"/>
      <c r="BF454" s="74"/>
      <c r="BG454" s="74"/>
      <c r="BH454" s="74"/>
      <c r="BI454" s="74"/>
      <c r="BJ454" s="74"/>
      <c r="BK454" s="74"/>
      <c r="BL454" s="74"/>
      <c r="BM454" s="74"/>
      <c r="BN454" s="74"/>
      <c r="BO454" s="74"/>
      <c r="BP454" s="74"/>
      <c r="BQ454" s="74"/>
      <c r="BR454" s="74"/>
      <c r="BS454" s="74"/>
      <c r="BT454" s="74"/>
      <c r="BU454" s="74"/>
      <c r="BV454" s="74"/>
      <c r="BW454" s="74"/>
      <c r="BX454" s="74"/>
      <c r="BY454" s="74"/>
      <c r="BZ454" s="74"/>
      <c r="CA454" s="74"/>
      <c r="CB454" s="74"/>
      <c r="CC454" s="74"/>
      <c r="CD454" s="74"/>
      <c r="CE454" s="74"/>
      <c r="CF454" s="74"/>
      <c r="CG454" s="74"/>
      <c r="CH454" s="74"/>
      <c r="CI454" s="74"/>
      <c r="CJ454" s="74"/>
      <c r="CK454" s="74"/>
      <c r="CL454" s="74"/>
      <c r="CM454" s="74"/>
      <c r="CN454" s="74"/>
      <c r="CO454" s="74"/>
      <c r="CP454" s="74"/>
      <c r="CQ454" s="74"/>
      <c r="CR454" s="74"/>
      <c r="CS454" s="74"/>
      <c r="CT454" s="74"/>
      <c r="CU454" s="74"/>
      <c r="CV454" s="74"/>
      <c r="CW454" s="74"/>
      <c r="CX454" s="74"/>
      <c r="CY454" s="74"/>
      <c r="CZ454" s="74"/>
      <c r="DA454" s="74"/>
      <c r="DB454" s="74"/>
      <c r="DC454" s="74"/>
    </row>
    <row r="455" spans="1:107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  <c r="AX455" s="74"/>
      <c r="AY455" s="74"/>
      <c r="AZ455" s="74"/>
      <c r="BA455" s="74"/>
      <c r="BB455" s="74"/>
      <c r="BC455" s="74"/>
      <c r="BD455" s="74"/>
      <c r="BE455" s="74"/>
      <c r="BF455" s="74"/>
      <c r="BG455" s="74"/>
      <c r="BH455" s="74"/>
      <c r="BI455" s="74"/>
      <c r="BJ455" s="74"/>
      <c r="BK455" s="74"/>
      <c r="BL455" s="74"/>
      <c r="BM455" s="74"/>
      <c r="BN455" s="74"/>
      <c r="BO455" s="74"/>
      <c r="BP455" s="74"/>
      <c r="BQ455" s="74"/>
      <c r="BR455" s="74"/>
      <c r="BS455" s="74"/>
      <c r="BT455" s="74"/>
      <c r="BU455" s="74"/>
      <c r="BV455" s="74"/>
      <c r="BW455" s="74"/>
      <c r="BX455" s="74"/>
      <c r="BY455" s="74"/>
      <c r="BZ455" s="74"/>
      <c r="CA455" s="74"/>
      <c r="CB455" s="74"/>
      <c r="CC455" s="74"/>
      <c r="CD455" s="74"/>
      <c r="CE455" s="74"/>
      <c r="CF455" s="74"/>
      <c r="CG455" s="74"/>
      <c r="CH455" s="74"/>
      <c r="CI455" s="74"/>
      <c r="CJ455" s="74"/>
      <c r="CK455" s="74"/>
      <c r="CL455" s="74"/>
      <c r="CM455" s="74"/>
      <c r="CN455" s="74"/>
      <c r="CO455" s="74"/>
      <c r="CP455" s="74"/>
      <c r="CQ455" s="74"/>
      <c r="CR455" s="74"/>
      <c r="CS455" s="74"/>
      <c r="CT455" s="74"/>
      <c r="CU455" s="74"/>
      <c r="CV455" s="74"/>
      <c r="CW455" s="74"/>
      <c r="CX455" s="74"/>
      <c r="CY455" s="74"/>
      <c r="CZ455" s="74"/>
      <c r="DA455" s="74"/>
      <c r="DB455" s="74"/>
      <c r="DC455" s="74"/>
    </row>
    <row r="456" spans="1:107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4"/>
      <c r="AU456" s="74"/>
      <c r="AV456" s="74"/>
      <c r="AW456" s="74"/>
      <c r="AX456" s="74"/>
      <c r="AY456" s="74"/>
      <c r="AZ456" s="74"/>
      <c r="BA456" s="74"/>
      <c r="BB456" s="74"/>
      <c r="BC456" s="74"/>
      <c r="BD456" s="74"/>
      <c r="BE456" s="74"/>
      <c r="BF456" s="74"/>
      <c r="BG456" s="74"/>
      <c r="BH456" s="74"/>
      <c r="BI456" s="74"/>
      <c r="BJ456" s="74"/>
      <c r="BK456" s="74"/>
      <c r="BL456" s="74"/>
      <c r="BM456" s="74"/>
      <c r="BN456" s="74"/>
      <c r="BO456" s="74"/>
      <c r="BP456" s="74"/>
      <c r="BQ456" s="74"/>
      <c r="BR456" s="74"/>
      <c r="BS456" s="74"/>
      <c r="BT456" s="74"/>
      <c r="BU456" s="74"/>
      <c r="BV456" s="74"/>
      <c r="BW456" s="74"/>
      <c r="BX456" s="74"/>
      <c r="BY456" s="74"/>
      <c r="BZ456" s="74"/>
      <c r="CA456" s="74"/>
      <c r="CB456" s="74"/>
      <c r="CC456" s="74"/>
      <c r="CD456" s="74"/>
      <c r="CE456" s="74"/>
      <c r="CF456" s="74"/>
      <c r="CG456" s="74"/>
      <c r="CH456" s="74"/>
      <c r="CI456" s="74"/>
      <c r="CJ456" s="74"/>
      <c r="CK456" s="74"/>
      <c r="CL456" s="74"/>
      <c r="CM456" s="74"/>
      <c r="CN456" s="74"/>
      <c r="CO456" s="74"/>
      <c r="CP456" s="74"/>
      <c r="CQ456" s="74"/>
      <c r="CR456" s="74"/>
      <c r="CS456" s="74"/>
      <c r="CT456" s="74"/>
      <c r="CU456" s="74"/>
      <c r="CV456" s="74"/>
      <c r="CW456" s="74"/>
      <c r="CX456" s="74"/>
      <c r="CY456" s="74"/>
      <c r="CZ456" s="74"/>
      <c r="DA456" s="74"/>
      <c r="DB456" s="74"/>
      <c r="DC456" s="74"/>
    </row>
    <row r="457" spans="1:107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4"/>
      <c r="AU457" s="74"/>
      <c r="AV457" s="74"/>
      <c r="AW457" s="74"/>
      <c r="AX457" s="74"/>
      <c r="AY457" s="74"/>
      <c r="AZ457" s="74"/>
      <c r="BA457" s="74"/>
      <c r="BB457" s="74"/>
      <c r="BC457" s="74"/>
      <c r="BD457" s="74"/>
      <c r="BE457" s="74"/>
      <c r="BF457" s="74"/>
      <c r="BG457" s="74"/>
      <c r="BH457" s="74"/>
      <c r="BI457" s="74"/>
      <c r="BJ457" s="74"/>
      <c r="BK457" s="74"/>
      <c r="BL457" s="74"/>
      <c r="BM457" s="74"/>
      <c r="BN457" s="74"/>
      <c r="BO457" s="74"/>
      <c r="BP457" s="74"/>
      <c r="BQ457" s="74"/>
      <c r="BR457" s="74"/>
      <c r="BS457" s="74"/>
      <c r="BT457" s="74"/>
      <c r="BU457" s="74"/>
      <c r="BV457" s="74"/>
      <c r="BW457" s="74"/>
      <c r="BX457" s="74"/>
      <c r="BY457" s="74"/>
      <c r="BZ457" s="74"/>
      <c r="CA457" s="74"/>
      <c r="CB457" s="74"/>
      <c r="CC457" s="74"/>
      <c r="CD457" s="74"/>
      <c r="CE457" s="74"/>
      <c r="CF457" s="74"/>
      <c r="CG457" s="74"/>
      <c r="CH457" s="74"/>
      <c r="CI457" s="74"/>
      <c r="CJ457" s="74"/>
      <c r="CK457" s="74"/>
      <c r="CL457" s="74"/>
      <c r="CM457" s="74"/>
      <c r="CN457" s="74"/>
      <c r="CO457" s="74"/>
      <c r="CP457" s="74"/>
      <c r="CQ457" s="74"/>
      <c r="CR457" s="74"/>
      <c r="CS457" s="74"/>
      <c r="CT457" s="74"/>
      <c r="CU457" s="74"/>
      <c r="CV457" s="74"/>
      <c r="CW457" s="74"/>
      <c r="CX457" s="74"/>
      <c r="CY457" s="74"/>
      <c r="CZ457" s="74"/>
      <c r="DA457" s="74"/>
      <c r="DB457" s="74"/>
      <c r="DC457" s="74"/>
    </row>
    <row r="458" spans="1:107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  <c r="AU458" s="74"/>
      <c r="AV458" s="74"/>
      <c r="AW458" s="74"/>
      <c r="AX458" s="74"/>
      <c r="AY458" s="74"/>
      <c r="AZ458" s="74"/>
      <c r="BA458" s="74"/>
      <c r="BB458" s="74"/>
      <c r="BC458" s="74"/>
      <c r="BD458" s="74"/>
      <c r="BE458" s="74"/>
      <c r="BF458" s="74"/>
      <c r="BG458" s="74"/>
      <c r="BH458" s="74"/>
      <c r="BI458" s="74"/>
      <c r="BJ458" s="74"/>
      <c r="BK458" s="74"/>
      <c r="BL458" s="74"/>
      <c r="BM458" s="74"/>
      <c r="BN458" s="74"/>
      <c r="BO458" s="74"/>
      <c r="BP458" s="74"/>
      <c r="BQ458" s="74"/>
      <c r="BR458" s="74"/>
      <c r="BS458" s="74"/>
      <c r="BT458" s="74"/>
      <c r="BU458" s="74"/>
      <c r="BV458" s="74"/>
      <c r="BW458" s="74"/>
      <c r="BX458" s="74"/>
      <c r="BY458" s="74"/>
      <c r="BZ458" s="74"/>
      <c r="CA458" s="74"/>
      <c r="CB458" s="74"/>
      <c r="CC458" s="74"/>
      <c r="CD458" s="74"/>
      <c r="CE458" s="74"/>
      <c r="CF458" s="74"/>
      <c r="CG458" s="74"/>
      <c r="CH458" s="74"/>
      <c r="CI458" s="74"/>
      <c r="CJ458" s="74"/>
      <c r="CK458" s="74"/>
      <c r="CL458" s="74"/>
      <c r="CM458" s="74"/>
      <c r="CN458" s="74"/>
      <c r="CO458" s="74"/>
      <c r="CP458" s="74"/>
      <c r="CQ458" s="74"/>
      <c r="CR458" s="74"/>
      <c r="CS458" s="74"/>
      <c r="CT458" s="74"/>
      <c r="CU458" s="74"/>
      <c r="CV458" s="74"/>
      <c r="CW458" s="74"/>
      <c r="CX458" s="74"/>
      <c r="CY458" s="74"/>
      <c r="CZ458" s="74"/>
      <c r="DA458" s="74"/>
      <c r="DB458" s="74"/>
      <c r="DC458" s="74"/>
    </row>
    <row r="459" spans="1:107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4"/>
      <c r="AU459" s="74"/>
      <c r="AV459" s="74"/>
      <c r="AW459" s="74"/>
      <c r="AX459" s="74"/>
      <c r="AY459" s="74"/>
      <c r="AZ459" s="74"/>
      <c r="BA459" s="74"/>
      <c r="BB459" s="74"/>
      <c r="BC459" s="74"/>
      <c r="BD459" s="74"/>
      <c r="BE459" s="74"/>
      <c r="BF459" s="74"/>
      <c r="BG459" s="74"/>
      <c r="BH459" s="74"/>
      <c r="BI459" s="74"/>
      <c r="BJ459" s="74"/>
      <c r="BK459" s="74"/>
      <c r="BL459" s="74"/>
      <c r="BM459" s="74"/>
      <c r="BN459" s="74"/>
      <c r="BO459" s="74"/>
      <c r="BP459" s="74"/>
      <c r="BQ459" s="74"/>
      <c r="BR459" s="74"/>
      <c r="BS459" s="74"/>
      <c r="BT459" s="74"/>
      <c r="BU459" s="74"/>
      <c r="BV459" s="74"/>
      <c r="BW459" s="74"/>
      <c r="BX459" s="74"/>
      <c r="BY459" s="74"/>
      <c r="BZ459" s="74"/>
      <c r="CA459" s="74"/>
      <c r="CB459" s="74"/>
      <c r="CC459" s="74"/>
      <c r="CD459" s="74"/>
      <c r="CE459" s="74"/>
      <c r="CF459" s="74"/>
      <c r="CG459" s="74"/>
      <c r="CH459" s="74"/>
      <c r="CI459" s="74"/>
      <c r="CJ459" s="74"/>
      <c r="CK459" s="74"/>
      <c r="CL459" s="74"/>
      <c r="CM459" s="74"/>
      <c r="CN459" s="74"/>
      <c r="CO459" s="74"/>
      <c r="CP459" s="74"/>
      <c r="CQ459" s="74"/>
      <c r="CR459" s="74"/>
      <c r="CS459" s="74"/>
      <c r="CT459" s="74"/>
      <c r="CU459" s="74"/>
      <c r="CV459" s="74"/>
      <c r="CW459" s="74"/>
      <c r="CX459" s="74"/>
      <c r="CY459" s="74"/>
      <c r="CZ459" s="74"/>
      <c r="DA459" s="74"/>
      <c r="DB459" s="74"/>
      <c r="DC459" s="74"/>
    </row>
    <row r="460" spans="1:107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4"/>
      <c r="AU460" s="74"/>
      <c r="AV460" s="74"/>
      <c r="AW460" s="74"/>
      <c r="AX460" s="74"/>
      <c r="AY460" s="74"/>
      <c r="AZ460" s="74"/>
      <c r="BA460" s="74"/>
      <c r="BB460" s="74"/>
      <c r="BC460" s="74"/>
      <c r="BD460" s="74"/>
      <c r="BE460" s="74"/>
      <c r="BF460" s="74"/>
      <c r="BG460" s="74"/>
      <c r="BH460" s="74"/>
      <c r="BI460" s="74"/>
      <c r="BJ460" s="74"/>
      <c r="BK460" s="74"/>
      <c r="BL460" s="74"/>
      <c r="BM460" s="74"/>
      <c r="BN460" s="74"/>
      <c r="BO460" s="74"/>
      <c r="BP460" s="74"/>
      <c r="BQ460" s="74"/>
      <c r="BR460" s="74"/>
      <c r="BS460" s="74"/>
      <c r="BT460" s="74"/>
      <c r="BU460" s="74"/>
      <c r="BV460" s="74"/>
      <c r="BW460" s="74"/>
      <c r="BX460" s="74"/>
      <c r="BY460" s="74"/>
      <c r="BZ460" s="74"/>
      <c r="CA460" s="74"/>
      <c r="CB460" s="74"/>
      <c r="CC460" s="74"/>
      <c r="CD460" s="74"/>
      <c r="CE460" s="74"/>
      <c r="CF460" s="74"/>
      <c r="CG460" s="74"/>
      <c r="CH460" s="74"/>
      <c r="CI460" s="74"/>
      <c r="CJ460" s="74"/>
      <c r="CK460" s="74"/>
      <c r="CL460" s="74"/>
      <c r="CM460" s="74"/>
      <c r="CN460" s="74"/>
      <c r="CO460" s="74"/>
      <c r="CP460" s="74"/>
      <c r="CQ460" s="74"/>
      <c r="CR460" s="74"/>
      <c r="CS460" s="74"/>
      <c r="CT460" s="74"/>
      <c r="CU460" s="74"/>
      <c r="CV460" s="74"/>
      <c r="CW460" s="74"/>
      <c r="CX460" s="74"/>
      <c r="CY460" s="74"/>
      <c r="CZ460" s="74"/>
      <c r="DA460" s="74"/>
      <c r="DB460" s="74"/>
      <c r="DC460" s="74"/>
    </row>
    <row r="461" spans="1:107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/>
      <c r="AP461" s="74"/>
      <c r="AQ461" s="74"/>
      <c r="AR461" s="74"/>
      <c r="AS461" s="74"/>
      <c r="AT461" s="74"/>
      <c r="AU461" s="74"/>
      <c r="AV461" s="74"/>
      <c r="AW461" s="74"/>
      <c r="AX461" s="74"/>
      <c r="AY461" s="74"/>
      <c r="AZ461" s="74"/>
      <c r="BA461" s="74"/>
      <c r="BB461" s="74"/>
      <c r="BC461" s="74"/>
      <c r="BD461" s="74"/>
      <c r="BE461" s="74"/>
      <c r="BF461" s="74"/>
      <c r="BG461" s="74"/>
      <c r="BH461" s="74"/>
      <c r="BI461" s="74"/>
      <c r="BJ461" s="74"/>
      <c r="BK461" s="74"/>
      <c r="BL461" s="74"/>
      <c r="BM461" s="74"/>
      <c r="BN461" s="74"/>
      <c r="BO461" s="74"/>
      <c r="BP461" s="74"/>
      <c r="BQ461" s="74"/>
      <c r="BR461" s="74"/>
      <c r="BS461" s="74"/>
      <c r="BT461" s="74"/>
      <c r="BU461" s="74"/>
      <c r="BV461" s="74"/>
      <c r="BW461" s="74"/>
      <c r="BX461" s="74"/>
      <c r="BY461" s="74"/>
      <c r="BZ461" s="74"/>
      <c r="CA461" s="74"/>
      <c r="CB461" s="74"/>
      <c r="CC461" s="74"/>
      <c r="CD461" s="74"/>
      <c r="CE461" s="74"/>
      <c r="CF461" s="74"/>
      <c r="CG461" s="74"/>
      <c r="CH461" s="74"/>
      <c r="CI461" s="74"/>
      <c r="CJ461" s="74"/>
      <c r="CK461" s="74"/>
      <c r="CL461" s="74"/>
      <c r="CM461" s="74"/>
      <c r="CN461" s="74"/>
      <c r="CO461" s="74"/>
      <c r="CP461" s="74"/>
      <c r="CQ461" s="74"/>
      <c r="CR461" s="74"/>
      <c r="CS461" s="74"/>
      <c r="CT461" s="74"/>
      <c r="CU461" s="74"/>
      <c r="CV461" s="74"/>
      <c r="CW461" s="74"/>
      <c r="CX461" s="74"/>
      <c r="CY461" s="74"/>
      <c r="CZ461" s="74"/>
      <c r="DA461" s="74"/>
      <c r="DB461" s="74"/>
      <c r="DC461" s="74"/>
    </row>
    <row r="462" spans="1:107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  <c r="BD462" s="74"/>
      <c r="BE462" s="74"/>
      <c r="BF462" s="74"/>
      <c r="BG462" s="74"/>
      <c r="BH462" s="74"/>
      <c r="BI462" s="74"/>
      <c r="BJ462" s="74"/>
      <c r="BK462" s="74"/>
      <c r="BL462" s="74"/>
      <c r="BM462" s="74"/>
      <c r="BN462" s="74"/>
      <c r="BO462" s="74"/>
      <c r="BP462" s="74"/>
      <c r="BQ462" s="74"/>
      <c r="BR462" s="74"/>
      <c r="BS462" s="74"/>
      <c r="BT462" s="74"/>
      <c r="BU462" s="74"/>
      <c r="BV462" s="74"/>
      <c r="BW462" s="74"/>
      <c r="BX462" s="74"/>
      <c r="BY462" s="74"/>
      <c r="BZ462" s="74"/>
      <c r="CA462" s="74"/>
      <c r="CB462" s="74"/>
      <c r="CC462" s="74"/>
      <c r="CD462" s="74"/>
      <c r="CE462" s="74"/>
      <c r="CF462" s="74"/>
      <c r="CG462" s="74"/>
      <c r="CH462" s="74"/>
      <c r="CI462" s="74"/>
      <c r="CJ462" s="74"/>
      <c r="CK462" s="74"/>
      <c r="CL462" s="74"/>
      <c r="CM462" s="74"/>
      <c r="CN462" s="74"/>
      <c r="CO462" s="74"/>
      <c r="CP462" s="74"/>
      <c r="CQ462" s="74"/>
      <c r="CR462" s="74"/>
      <c r="CS462" s="74"/>
      <c r="CT462" s="74"/>
      <c r="CU462" s="74"/>
      <c r="CV462" s="74"/>
      <c r="CW462" s="74"/>
      <c r="CX462" s="74"/>
      <c r="CY462" s="74"/>
      <c r="CZ462" s="74"/>
      <c r="DA462" s="74"/>
      <c r="DB462" s="74"/>
      <c r="DC462" s="74"/>
    </row>
    <row r="463" spans="1:107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74"/>
      <c r="AY463" s="74"/>
      <c r="AZ463" s="74"/>
      <c r="BA463" s="74"/>
      <c r="BB463" s="74"/>
      <c r="BC463" s="74"/>
      <c r="BD463" s="74"/>
      <c r="BE463" s="74"/>
      <c r="BF463" s="74"/>
      <c r="BG463" s="74"/>
      <c r="BH463" s="74"/>
      <c r="BI463" s="74"/>
      <c r="BJ463" s="74"/>
      <c r="BK463" s="74"/>
      <c r="BL463" s="74"/>
      <c r="BM463" s="74"/>
      <c r="BN463" s="74"/>
      <c r="BO463" s="74"/>
      <c r="BP463" s="74"/>
      <c r="BQ463" s="74"/>
      <c r="BR463" s="74"/>
      <c r="BS463" s="74"/>
      <c r="BT463" s="74"/>
      <c r="BU463" s="74"/>
      <c r="BV463" s="74"/>
      <c r="BW463" s="74"/>
      <c r="BX463" s="74"/>
      <c r="BY463" s="74"/>
      <c r="BZ463" s="74"/>
      <c r="CA463" s="74"/>
      <c r="CB463" s="74"/>
      <c r="CC463" s="74"/>
      <c r="CD463" s="74"/>
      <c r="CE463" s="74"/>
      <c r="CF463" s="74"/>
      <c r="CG463" s="74"/>
      <c r="CH463" s="74"/>
      <c r="CI463" s="74"/>
      <c r="CJ463" s="74"/>
      <c r="CK463" s="74"/>
      <c r="CL463" s="74"/>
      <c r="CM463" s="74"/>
      <c r="CN463" s="74"/>
      <c r="CO463" s="74"/>
      <c r="CP463" s="74"/>
      <c r="CQ463" s="74"/>
      <c r="CR463" s="74"/>
      <c r="CS463" s="74"/>
      <c r="CT463" s="74"/>
      <c r="CU463" s="74"/>
      <c r="CV463" s="74"/>
      <c r="CW463" s="74"/>
      <c r="CX463" s="74"/>
      <c r="CY463" s="74"/>
      <c r="CZ463" s="74"/>
      <c r="DA463" s="74"/>
      <c r="DB463" s="74"/>
      <c r="DC463" s="74"/>
    </row>
    <row r="464" spans="1:107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  <c r="AU464" s="74"/>
      <c r="AV464" s="74"/>
      <c r="AW464" s="74"/>
      <c r="AX464" s="74"/>
      <c r="AY464" s="74"/>
      <c r="AZ464" s="74"/>
      <c r="BA464" s="74"/>
      <c r="BB464" s="74"/>
      <c r="BC464" s="74"/>
      <c r="BD464" s="74"/>
      <c r="BE464" s="74"/>
      <c r="BF464" s="74"/>
      <c r="BG464" s="74"/>
      <c r="BH464" s="74"/>
      <c r="BI464" s="74"/>
      <c r="BJ464" s="74"/>
      <c r="BK464" s="74"/>
      <c r="BL464" s="74"/>
      <c r="BM464" s="74"/>
      <c r="BN464" s="74"/>
      <c r="BO464" s="74"/>
      <c r="BP464" s="74"/>
      <c r="BQ464" s="74"/>
      <c r="BR464" s="74"/>
      <c r="BS464" s="74"/>
      <c r="BT464" s="74"/>
      <c r="BU464" s="74"/>
      <c r="BV464" s="74"/>
      <c r="BW464" s="74"/>
      <c r="BX464" s="74"/>
      <c r="BY464" s="74"/>
      <c r="BZ464" s="74"/>
      <c r="CA464" s="74"/>
      <c r="CB464" s="74"/>
      <c r="CC464" s="74"/>
      <c r="CD464" s="74"/>
      <c r="CE464" s="74"/>
      <c r="CF464" s="74"/>
      <c r="CG464" s="74"/>
      <c r="CH464" s="74"/>
      <c r="CI464" s="74"/>
      <c r="CJ464" s="74"/>
      <c r="CK464" s="74"/>
      <c r="CL464" s="74"/>
      <c r="CM464" s="74"/>
      <c r="CN464" s="74"/>
      <c r="CO464" s="74"/>
      <c r="CP464" s="74"/>
      <c r="CQ464" s="74"/>
      <c r="CR464" s="74"/>
      <c r="CS464" s="74"/>
      <c r="CT464" s="74"/>
      <c r="CU464" s="74"/>
      <c r="CV464" s="74"/>
      <c r="CW464" s="74"/>
      <c r="CX464" s="74"/>
      <c r="CY464" s="74"/>
      <c r="CZ464" s="74"/>
      <c r="DA464" s="74"/>
      <c r="DB464" s="74"/>
      <c r="DC464" s="74"/>
    </row>
    <row r="465" spans="1:107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74"/>
      <c r="AY465" s="74"/>
      <c r="AZ465" s="74"/>
      <c r="BA465" s="74"/>
      <c r="BB465" s="74"/>
      <c r="BC465" s="74"/>
      <c r="BD465" s="74"/>
      <c r="BE465" s="74"/>
      <c r="BF465" s="74"/>
      <c r="BG465" s="74"/>
      <c r="BH465" s="74"/>
      <c r="BI465" s="74"/>
      <c r="BJ465" s="74"/>
      <c r="BK465" s="74"/>
      <c r="BL465" s="74"/>
      <c r="BM465" s="74"/>
      <c r="BN465" s="74"/>
      <c r="BO465" s="74"/>
      <c r="BP465" s="74"/>
      <c r="BQ465" s="74"/>
      <c r="BR465" s="74"/>
      <c r="BS465" s="74"/>
      <c r="BT465" s="74"/>
      <c r="BU465" s="74"/>
      <c r="BV465" s="74"/>
      <c r="BW465" s="74"/>
      <c r="BX465" s="74"/>
      <c r="BY465" s="74"/>
      <c r="BZ465" s="74"/>
      <c r="CA465" s="74"/>
      <c r="CB465" s="74"/>
      <c r="CC465" s="74"/>
      <c r="CD465" s="74"/>
      <c r="CE465" s="74"/>
      <c r="CF465" s="74"/>
      <c r="CG465" s="74"/>
      <c r="CH465" s="74"/>
      <c r="CI465" s="74"/>
      <c r="CJ465" s="74"/>
      <c r="CK465" s="74"/>
      <c r="CL465" s="74"/>
      <c r="CM465" s="74"/>
      <c r="CN465" s="74"/>
      <c r="CO465" s="74"/>
      <c r="CP465" s="74"/>
      <c r="CQ465" s="74"/>
      <c r="CR465" s="74"/>
      <c r="CS465" s="74"/>
      <c r="CT465" s="74"/>
      <c r="CU465" s="74"/>
      <c r="CV465" s="74"/>
      <c r="CW465" s="74"/>
      <c r="CX465" s="74"/>
      <c r="CY465" s="74"/>
      <c r="CZ465" s="74"/>
      <c r="DA465" s="74"/>
      <c r="DB465" s="74"/>
      <c r="DC465" s="74"/>
    </row>
    <row r="466" spans="1:107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/>
      <c r="AY466" s="74"/>
      <c r="AZ466" s="74"/>
      <c r="BA466" s="74"/>
      <c r="BB466" s="74"/>
      <c r="BC466" s="74"/>
      <c r="BD466" s="74"/>
      <c r="BE466" s="74"/>
      <c r="BF466" s="74"/>
      <c r="BG466" s="74"/>
      <c r="BH466" s="74"/>
      <c r="BI466" s="74"/>
      <c r="BJ466" s="74"/>
      <c r="BK466" s="74"/>
      <c r="BL466" s="74"/>
      <c r="BM466" s="74"/>
      <c r="BN466" s="74"/>
      <c r="BO466" s="74"/>
      <c r="BP466" s="74"/>
      <c r="BQ466" s="74"/>
      <c r="BR466" s="74"/>
      <c r="BS466" s="74"/>
      <c r="BT466" s="74"/>
      <c r="BU466" s="74"/>
      <c r="BV466" s="74"/>
      <c r="BW466" s="74"/>
      <c r="BX466" s="74"/>
      <c r="BY466" s="74"/>
      <c r="BZ466" s="74"/>
      <c r="CA466" s="74"/>
      <c r="CB466" s="74"/>
      <c r="CC466" s="74"/>
      <c r="CD466" s="74"/>
      <c r="CE466" s="74"/>
      <c r="CF466" s="74"/>
      <c r="CG466" s="74"/>
      <c r="CH466" s="74"/>
      <c r="CI466" s="74"/>
      <c r="CJ466" s="74"/>
      <c r="CK466" s="74"/>
      <c r="CL466" s="74"/>
      <c r="CM466" s="74"/>
      <c r="CN466" s="74"/>
      <c r="CO466" s="74"/>
      <c r="CP466" s="74"/>
      <c r="CQ466" s="74"/>
      <c r="CR466" s="74"/>
      <c r="CS466" s="74"/>
      <c r="CT466" s="74"/>
      <c r="CU466" s="74"/>
      <c r="CV466" s="74"/>
      <c r="CW466" s="74"/>
      <c r="CX466" s="74"/>
      <c r="CY466" s="74"/>
      <c r="CZ466" s="74"/>
      <c r="DA466" s="74"/>
      <c r="DB466" s="74"/>
      <c r="DC466" s="74"/>
    </row>
    <row r="467" spans="1:107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/>
      <c r="AX467" s="74"/>
      <c r="AY467" s="74"/>
      <c r="AZ467" s="74"/>
      <c r="BA467" s="74"/>
      <c r="BB467" s="74"/>
      <c r="BC467" s="74"/>
      <c r="BD467" s="74"/>
      <c r="BE467" s="74"/>
      <c r="BF467" s="74"/>
      <c r="BG467" s="74"/>
      <c r="BH467" s="74"/>
      <c r="BI467" s="74"/>
      <c r="BJ467" s="74"/>
      <c r="BK467" s="74"/>
      <c r="BL467" s="74"/>
      <c r="BM467" s="74"/>
      <c r="BN467" s="74"/>
      <c r="BO467" s="74"/>
      <c r="BP467" s="74"/>
      <c r="BQ467" s="74"/>
      <c r="BR467" s="74"/>
      <c r="BS467" s="74"/>
      <c r="BT467" s="74"/>
      <c r="BU467" s="74"/>
      <c r="BV467" s="74"/>
      <c r="BW467" s="74"/>
      <c r="BX467" s="74"/>
      <c r="BY467" s="74"/>
      <c r="BZ467" s="74"/>
      <c r="CA467" s="74"/>
      <c r="CB467" s="74"/>
      <c r="CC467" s="74"/>
      <c r="CD467" s="74"/>
      <c r="CE467" s="74"/>
      <c r="CF467" s="74"/>
      <c r="CG467" s="74"/>
      <c r="CH467" s="74"/>
      <c r="CI467" s="74"/>
      <c r="CJ467" s="74"/>
      <c r="CK467" s="74"/>
      <c r="CL467" s="74"/>
      <c r="CM467" s="74"/>
      <c r="CN467" s="74"/>
      <c r="CO467" s="74"/>
      <c r="CP467" s="74"/>
      <c r="CQ467" s="74"/>
      <c r="CR467" s="74"/>
      <c r="CS467" s="74"/>
      <c r="CT467" s="74"/>
      <c r="CU467" s="74"/>
      <c r="CV467" s="74"/>
      <c r="CW467" s="74"/>
      <c r="CX467" s="74"/>
      <c r="CY467" s="74"/>
      <c r="CZ467" s="74"/>
      <c r="DA467" s="74"/>
      <c r="DB467" s="74"/>
      <c r="DC467" s="74"/>
    </row>
    <row r="468" spans="1:107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/>
      <c r="AY468" s="74"/>
      <c r="AZ468" s="74"/>
      <c r="BA468" s="74"/>
      <c r="BB468" s="74"/>
      <c r="BC468" s="74"/>
      <c r="BD468" s="74"/>
      <c r="BE468" s="74"/>
      <c r="BF468" s="74"/>
      <c r="BG468" s="74"/>
      <c r="BH468" s="74"/>
      <c r="BI468" s="74"/>
      <c r="BJ468" s="74"/>
      <c r="BK468" s="74"/>
      <c r="BL468" s="74"/>
      <c r="BM468" s="74"/>
      <c r="BN468" s="74"/>
      <c r="BO468" s="74"/>
      <c r="BP468" s="74"/>
      <c r="BQ468" s="74"/>
      <c r="BR468" s="74"/>
      <c r="BS468" s="74"/>
      <c r="BT468" s="74"/>
      <c r="BU468" s="74"/>
      <c r="BV468" s="74"/>
      <c r="BW468" s="74"/>
      <c r="BX468" s="74"/>
      <c r="BY468" s="74"/>
      <c r="BZ468" s="74"/>
      <c r="CA468" s="74"/>
      <c r="CB468" s="74"/>
      <c r="CC468" s="74"/>
      <c r="CD468" s="74"/>
      <c r="CE468" s="74"/>
      <c r="CF468" s="74"/>
      <c r="CG468" s="74"/>
      <c r="CH468" s="74"/>
      <c r="CI468" s="74"/>
      <c r="CJ468" s="74"/>
      <c r="CK468" s="74"/>
      <c r="CL468" s="74"/>
      <c r="CM468" s="74"/>
      <c r="CN468" s="74"/>
      <c r="CO468" s="74"/>
      <c r="CP468" s="74"/>
      <c r="CQ468" s="74"/>
      <c r="CR468" s="74"/>
      <c r="CS468" s="74"/>
      <c r="CT468" s="74"/>
      <c r="CU468" s="74"/>
      <c r="CV468" s="74"/>
      <c r="CW468" s="74"/>
      <c r="CX468" s="74"/>
      <c r="CY468" s="74"/>
      <c r="CZ468" s="74"/>
      <c r="DA468" s="74"/>
      <c r="DB468" s="74"/>
      <c r="DC468" s="74"/>
    </row>
    <row r="469" spans="1:107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  <c r="AL469" s="74"/>
      <c r="AM469" s="74"/>
      <c r="AN469" s="74"/>
      <c r="AO469" s="74"/>
      <c r="AP469" s="74"/>
      <c r="AQ469" s="74"/>
      <c r="AR469" s="74"/>
      <c r="AS469" s="74"/>
      <c r="AT469" s="74"/>
      <c r="AU469" s="74"/>
      <c r="AV469" s="74"/>
      <c r="AW469" s="74"/>
      <c r="AX469" s="74"/>
      <c r="AY469" s="74"/>
      <c r="AZ469" s="74"/>
      <c r="BA469" s="74"/>
      <c r="BB469" s="74"/>
      <c r="BC469" s="74"/>
      <c r="BD469" s="74"/>
      <c r="BE469" s="74"/>
      <c r="BF469" s="74"/>
      <c r="BG469" s="74"/>
      <c r="BH469" s="74"/>
      <c r="BI469" s="74"/>
      <c r="BJ469" s="74"/>
      <c r="BK469" s="74"/>
      <c r="BL469" s="74"/>
      <c r="BM469" s="74"/>
      <c r="BN469" s="74"/>
      <c r="BO469" s="74"/>
      <c r="BP469" s="74"/>
      <c r="BQ469" s="74"/>
      <c r="BR469" s="74"/>
      <c r="BS469" s="74"/>
      <c r="BT469" s="74"/>
      <c r="BU469" s="74"/>
      <c r="BV469" s="74"/>
      <c r="BW469" s="74"/>
      <c r="BX469" s="74"/>
      <c r="BY469" s="74"/>
      <c r="BZ469" s="74"/>
      <c r="CA469" s="74"/>
      <c r="CB469" s="74"/>
      <c r="CC469" s="74"/>
      <c r="CD469" s="74"/>
      <c r="CE469" s="74"/>
      <c r="CF469" s="74"/>
      <c r="CG469" s="74"/>
      <c r="CH469" s="74"/>
      <c r="CI469" s="74"/>
      <c r="CJ469" s="74"/>
      <c r="CK469" s="74"/>
      <c r="CL469" s="74"/>
      <c r="CM469" s="74"/>
      <c r="CN469" s="74"/>
      <c r="CO469" s="74"/>
      <c r="CP469" s="74"/>
      <c r="CQ469" s="74"/>
      <c r="CR469" s="74"/>
      <c r="CS469" s="74"/>
      <c r="CT469" s="74"/>
      <c r="CU469" s="74"/>
      <c r="CV469" s="74"/>
      <c r="CW469" s="74"/>
      <c r="CX469" s="74"/>
      <c r="CY469" s="74"/>
      <c r="CZ469" s="74"/>
      <c r="DA469" s="74"/>
      <c r="DB469" s="74"/>
      <c r="DC469" s="74"/>
    </row>
    <row r="470" spans="1:107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74"/>
      <c r="AW470" s="74"/>
      <c r="AX470" s="74"/>
      <c r="AY470" s="74"/>
      <c r="AZ470" s="74"/>
      <c r="BA470" s="74"/>
      <c r="BB470" s="74"/>
      <c r="BC470" s="74"/>
      <c r="BD470" s="74"/>
      <c r="BE470" s="74"/>
      <c r="BF470" s="74"/>
      <c r="BG470" s="74"/>
      <c r="BH470" s="74"/>
      <c r="BI470" s="74"/>
      <c r="BJ470" s="74"/>
      <c r="BK470" s="74"/>
      <c r="BL470" s="74"/>
      <c r="BM470" s="74"/>
      <c r="BN470" s="74"/>
      <c r="BO470" s="74"/>
      <c r="BP470" s="74"/>
      <c r="BQ470" s="74"/>
      <c r="BR470" s="74"/>
      <c r="BS470" s="74"/>
      <c r="BT470" s="74"/>
      <c r="BU470" s="74"/>
      <c r="BV470" s="74"/>
      <c r="BW470" s="74"/>
      <c r="BX470" s="74"/>
      <c r="BY470" s="74"/>
      <c r="BZ470" s="74"/>
      <c r="CA470" s="74"/>
      <c r="CB470" s="74"/>
      <c r="CC470" s="74"/>
      <c r="CD470" s="74"/>
      <c r="CE470" s="74"/>
      <c r="CF470" s="74"/>
      <c r="CG470" s="74"/>
      <c r="CH470" s="74"/>
      <c r="CI470" s="74"/>
      <c r="CJ470" s="74"/>
      <c r="CK470" s="74"/>
      <c r="CL470" s="74"/>
      <c r="CM470" s="74"/>
      <c r="CN470" s="74"/>
      <c r="CO470" s="74"/>
      <c r="CP470" s="74"/>
      <c r="CQ470" s="74"/>
      <c r="CR470" s="74"/>
      <c r="CS470" s="74"/>
      <c r="CT470" s="74"/>
      <c r="CU470" s="74"/>
      <c r="CV470" s="74"/>
      <c r="CW470" s="74"/>
      <c r="CX470" s="74"/>
      <c r="CY470" s="74"/>
      <c r="CZ470" s="74"/>
      <c r="DA470" s="74"/>
      <c r="DB470" s="74"/>
      <c r="DC470" s="74"/>
    </row>
    <row r="471" spans="1:107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/>
      <c r="AQ471" s="74"/>
      <c r="AR471" s="74"/>
      <c r="AS471" s="74"/>
      <c r="AT471" s="74"/>
      <c r="AU471" s="74"/>
      <c r="AV471" s="74"/>
      <c r="AW471" s="74"/>
      <c r="AX471" s="74"/>
      <c r="AY471" s="74"/>
      <c r="AZ471" s="74"/>
      <c r="BA471" s="74"/>
      <c r="BB471" s="74"/>
      <c r="BC471" s="74"/>
      <c r="BD471" s="74"/>
      <c r="BE471" s="74"/>
      <c r="BF471" s="74"/>
      <c r="BG471" s="74"/>
      <c r="BH471" s="74"/>
      <c r="BI471" s="74"/>
      <c r="BJ471" s="74"/>
      <c r="BK471" s="74"/>
      <c r="BL471" s="74"/>
      <c r="BM471" s="74"/>
      <c r="BN471" s="74"/>
      <c r="BO471" s="74"/>
      <c r="BP471" s="74"/>
      <c r="BQ471" s="74"/>
      <c r="BR471" s="74"/>
      <c r="BS471" s="74"/>
      <c r="BT471" s="74"/>
      <c r="BU471" s="74"/>
      <c r="BV471" s="74"/>
      <c r="BW471" s="74"/>
      <c r="BX471" s="74"/>
      <c r="BY471" s="74"/>
      <c r="BZ471" s="74"/>
      <c r="CA471" s="74"/>
      <c r="CB471" s="74"/>
      <c r="CC471" s="74"/>
      <c r="CD471" s="74"/>
      <c r="CE471" s="74"/>
      <c r="CF471" s="74"/>
      <c r="CG471" s="74"/>
      <c r="CH471" s="74"/>
      <c r="CI471" s="74"/>
      <c r="CJ471" s="74"/>
      <c r="CK471" s="74"/>
      <c r="CL471" s="74"/>
      <c r="CM471" s="74"/>
      <c r="CN471" s="74"/>
      <c r="CO471" s="74"/>
      <c r="CP471" s="74"/>
      <c r="CQ471" s="74"/>
      <c r="CR471" s="74"/>
      <c r="CS471" s="74"/>
      <c r="CT471" s="74"/>
      <c r="CU471" s="74"/>
      <c r="CV471" s="74"/>
      <c r="CW471" s="74"/>
      <c r="CX471" s="74"/>
      <c r="CY471" s="74"/>
      <c r="CZ471" s="74"/>
      <c r="DA471" s="74"/>
      <c r="DB471" s="74"/>
      <c r="DC471" s="74"/>
    </row>
    <row r="472" spans="1:107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  <c r="AO472" s="74"/>
      <c r="AP472" s="74"/>
      <c r="AQ472" s="74"/>
      <c r="AR472" s="74"/>
      <c r="AS472" s="74"/>
      <c r="AT472" s="74"/>
      <c r="AU472" s="74"/>
      <c r="AV472" s="74"/>
      <c r="AW472" s="74"/>
      <c r="AX472" s="74"/>
      <c r="AY472" s="74"/>
      <c r="AZ472" s="74"/>
      <c r="BA472" s="74"/>
      <c r="BB472" s="74"/>
      <c r="BC472" s="74"/>
      <c r="BD472" s="74"/>
      <c r="BE472" s="74"/>
      <c r="BF472" s="74"/>
      <c r="BG472" s="74"/>
      <c r="BH472" s="74"/>
      <c r="BI472" s="74"/>
      <c r="BJ472" s="74"/>
      <c r="BK472" s="74"/>
      <c r="BL472" s="74"/>
      <c r="BM472" s="74"/>
      <c r="BN472" s="74"/>
      <c r="BO472" s="74"/>
      <c r="BP472" s="74"/>
      <c r="BQ472" s="74"/>
      <c r="BR472" s="74"/>
      <c r="BS472" s="74"/>
      <c r="BT472" s="74"/>
      <c r="BU472" s="74"/>
      <c r="BV472" s="74"/>
      <c r="BW472" s="74"/>
      <c r="BX472" s="74"/>
      <c r="BY472" s="74"/>
      <c r="BZ472" s="74"/>
      <c r="CA472" s="74"/>
      <c r="CB472" s="74"/>
      <c r="CC472" s="74"/>
      <c r="CD472" s="74"/>
      <c r="CE472" s="74"/>
      <c r="CF472" s="74"/>
      <c r="CG472" s="74"/>
      <c r="CH472" s="74"/>
      <c r="CI472" s="74"/>
      <c r="CJ472" s="74"/>
      <c r="CK472" s="74"/>
      <c r="CL472" s="74"/>
      <c r="CM472" s="74"/>
      <c r="CN472" s="74"/>
      <c r="CO472" s="74"/>
      <c r="CP472" s="74"/>
      <c r="CQ472" s="74"/>
      <c r="CR472" s="74"/>
      <c r="CS472" s="74"/>
      <c r="CT472" s="74"/>
      <c r="CU472" s="74"/>
      <c r="CV472" s="74"/>
      <c r="CW472" s="74"/>
      <c r="CX472" s="74"/>
      <c r="CY472" s="74"/>
      <c r="CZ472" s="74"/>
      <c r="DA472" s="74"/>
      <c r="DB472" s="74"/>
      <c r="DC472" s="74"/>
    </row>
    <row r="473" spans="1:107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74"/>
      <c r="AT473" s="74"/>
      <c r="AU473" s="74"/>
      <c r="AV473" s="74"/>
      <c r="AW473" s="74"/>
      <c r="AX473" s="74"/>
      <c r="AY473" s="74"/>
      <c r="AZ473" s="74"/>
      <c r="BA473" s="74"/>
      <c r="BB473" s="74"/>
      <c r="BC473" s="74"/>
      <c r="BD473" s="74"/>
      <c r="BE473" s="74"/>
      <c r="BF473" s="74"/>
      <c r="BG473" s="74"/>
      <c r="BH473" s="74"/>
      <c r="BI473" s="74"/>
      <c r="BJ473" s="74"/>
      <c r="BK473" s="74"/>
      <c r="BL473" s="74"/>
      <c r="BM473" s="74"/>
      <c r="BN473" s="74"/>
      <c r="BO473" s="74"/>
      <c r="BP473" s="74"/>
      <c r="BQ473" s="74"/>
      <c r="BR473" s="74"/>
      <c r="BS473" s="74"/>
      <c r="BT473" s="74"/>
      <c r="BU473" s="74"/>
      <c r="BV473" s="74"/>
      <c r="BW473" s="74"/>
      <c r="BX473" s="74"/>
      <c r="BY473" s="74"/>
      <c r="BZ473" s="74"/>
      <c r="CA473" s="74"/>
      <c r="CB473" s="74"/>
      <c r="CC473" s="74"/>
      <c r="CD473" s="74"/>
      <c r="CE473" s="74"/>
      <c r="CF473" s="74"/>
      <c r="CG473" s="74"/>
      <c r="CH473" s="74"/>
      <c r="CI473" s="74"/>
      <c r="CJ473" s="74"/>
      <c r="CK473" s="74"/>
      <c r="CL473" s="74"/>
      <c r="CM473" s="74"/>
      <c r="CN473" s="74"/>
      <c r="CO473" s="74"/>
      <c r="CP473" s="74"/>
      <c r="CQ473" s="74"/>
      <c r="CR473" s="74"/>
      <c r="CS473" s="74"/>
      <c r="CT473" s="74"/>
      <c r="CU473" s="74"/>
      <c r="CV473" s="74"/>
      <c r="CW473" s="74"/>
      <c r="CX473" s="74"/>
      <c r="CY473" s="74"/>
      <c r="CZ473" s="74"/>
      <c r="DA473" s="74"/>
      <c r="DB473" s="74"/>
      <c r="DC473" s="74"/>
    </row>
    <row r="474" spans="1:107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74"/>
      <c r="AZ474" s="74"/>
      <c r="BA474" s="74"/>
      <c r="BB474" s="74"/>
      <c r="BC474" s="74"/>
      <c r="BD474" s="74"/>
      <c r="BE474" s="74"/>
      <c r="BF474" s="74"/>
      <c r="BG474" s="74"/>
      <c r="BH474" s="74"/>
      <c r="BI474" s="74"/>
      <c r="BJ474" s="74"/>
      <c r="BK474" s="74"/>
      <c r="BL474" s="74"/>
      <c r="BM474" s="74"/>
      <c r="BN474" s="74"/>
      <c r="BO474" s="74"/>
      <c r="BP474" s="74"/>
      <c r="BQ474" s="74"/>
      <c r="BR474" s="74"/>
      <c r="BS474" s="74"/>
      <c r="BT474" s="74"/>
      <c r="BU474" s="74"/>
      <c r="BV474" s="74"/>
      <c r="BW474" s="74"/>
      <c r="BX474" s="74"/>
      <c r="BY474" s="74"/>
      <c r="BZ474" s="74"/>
      <c r="CA474" s="74"/>
      <c r="CB474" s="74"/>
      <c r="CC474" s="74"/>
      <c r="CD474" s="74"/>
      <c r="CE474" s="74"/>
      <c r="CF474" s="74"/>
      <c r="CG474" s="74"/>
      <c r="CH474" s="74"/>
      <c r="CI474" s="74"/>
      <c r="CJ474" s="74"/>
      <c r="CK474" s="74"/>
      <c r="CL474" s="74"/>
      <c r="CM474" s="74"/>
      <c r="CN474" s="74"/>
      <c r="CO474" s="74"/>
      <c r="CP474" s="74"/>
      <c r="CQ474" s="74"/>
      <c r="CR474" s="74"/>
      <c r="CS474" s="74"/>
      <c r="CT474" s="74"/>
      <c r="CU474" s="74"/>
      <c r="CV474" s="74"/>
      <c r="CW474" s="74"/>
      <c r="CX474" s="74"/>
      <c r="CY474" s="74"/>
      <c r="CZ474" s="74"/>
      <c r="DA474" s="74"/>
      <c r="DB474" s="74"/>
      <c r="DC474" s="74"/>
    </row>
    <row r="475" spans="1:107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4"/>
      <c r="AU475" s="74"/>
      <c r="AV475" s="74"/>
      <c r="AW475" s="74"/>
      <c r="AX475" s="74"/>
      <c r="AY475" s="74"/>
      <c r="AZ475" s="74"/>
      <c r="BA475" s="74"/>
      <c r="BB475" s="74"/>
      <c r="BC475" s="74"/>
      <c r="BD475" s="74"/>
      <c r="BE475" s="74"/>
      <c r="BF475" s="74"/>
      <c r="BG475" s="74"/>
      <c r="BH475" s="74"/>
      <c r="BI475" s="74"/>
      <c r="BJ475" s="74"/>
      <c r="BK475" s="74"/>
      <c r="BL475" s="74"/>
      <c r="BM475" s="74"/>
      <c r="BN475" s="74"/>
      <c r="BO475" s="74"/>
      <c r="BP475" s="74"/>
      <c r="BQ475" s="74"/>
      <c r="BR475" s="74"/>
      <c r="BS475" s="74"/>
      <c r="BT475" s="74"/>
      <c r="BU475" s="74"/>
      <c r="BV475" s="74"/>
      <c r="BW475" s="74"/>
      <c r="BX475" s="74"/>
      <c r="BY475" s="74"/>
      <c r="BZ475" s="74"/>
      <c r="CA475" s="74"/>
      <c r="CB475" s="74"/>
      <c r="CC475" s="74"/>
      <c r="CD475" s="74"/>
      <c r="CE475" s="74"/>
      <c r="CF475" s="74"/>
      <c r="CG475" s="74"/>
      <c r="CH475" s="74"/>
      <c r="CI475" s="74"/>
      <c r="CJ475" s="74"/>
      <c r="CK475" s="74"/>
      <c r="CL475" s="74"/>
      <c r="CM475" s="74"/>
      <c r="CN475" s="74"/>
      <c r="CO475" s="74"/>
      <c r="CP475" s="74"/>
      <c r="CQ475" s="74"/>
      <c r="CR475" s="74"/>
      <c r="CS475" s="74"/>
      <c r="CT475" s="74"/>
      <c r="CU475" s="74"/>
      <c r="CV475" s="74"/>
      <c r="CW475" s="74"/>
      <c r="CX475" s="74"/>
      <c r="CY475" s="74"/>
      <c r="CZ475" s="74"/>
      <c r="DA475" s="74"/>
      <c r="DB475" s="74"/>
      <c r="DC475" s="74"/>
    </row>
    <row r="476" spans="1:107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/>
      <c r="AP476" s="74"/>
      <c r="AQ476" s="74"/>
      <c r="AR476" s="74"/>
      <c r="AS476" s="74"/>
      <c r="AT476" s="74"/>
      <c r="AU476" s="74"/>
      <c r="AV476" s="74"/>
      <c r="AW476" s="74"/>
      <c r="AX476" s="74"/>
      <c r="AY476" s="74"/>
      <c r="AZ476" s="74"/>
      <c r="BA476" s="74"/>
      <c r="BB476" s="74"/>
      <c r="BC476" s="74"/>
      <c r="BD476" s="74"/>
      <c r="BE476" s="74"/>
      <c r="BF476" s="74"/>
      <c r="BG476" s="74"/>
      <c r="BH476" s="74"/>
      <c r="BI476" s="74"/>
      <c r="BJ476" s="74"/>
      <c r="BK476" s="74"/>
      <c r="BL476" s="74"/>
      <c r="BM476" s="74"/>
      <c r="BN476" s="74"/>
      <c r="BO476" s="74"/>
      <c r="BP476" s="74"/>
      <c r="BQ476" s="74"/>
      <c r="BR476" s="74"/>
      <c r="BS476" s="74"/>
      <c r="BT476" s="74"/>
      <c r="BU476" s="74"/>
      <c r="BV476" s="74"/>
      <c r="BW476" s="74"/>
      <c r="BX476" s="74"/>
      <c r="BY476" s="74"/>
      <c r="BZ476" s="74"/>
      <c r="CA476" s="74"/>
      <c r="CB476" s="74"/>
      <c r="CC476" s="74"/>
      <c r="CD476" s="74"/>
      <c r="CE476" s="74"/>
      <c r="CF476" s="74"/>
      <c r="CG476" s="74"/>
      <c r="CH476" s="74"/>
      <c r="CI476" s="74"/>
      <c r="CJ476" s="74"/>
      <c r="CK476" s="74"/>
      <c r="CL476" s="74"/>
      <c r="CM476" s="74"/>
      <c r="CN476" s="74"/>
      <c r="CO476" s="74"/>
      <c r="CP476" s="74"/>
      <c r="CQ476" s="74"/>
      <c r="CR476" s="74"/>
      <c r="CS476" s="74"/>
      <c r="CT476" s="74"/>
      <c r="CU476" s="74"/>
      <c r="CV476" s="74"/>
      <c r="CW476" s="74"/>
      <c r="CX476" s="74"/>
      <c r="CY476" s="74"/>
      <c r="CZ476" s="74"/>
      <c r="DA476" s="74"/>
      <c r="DB476" s="74"/>
      <c r="DC476" s="74"/>
    </row>
    <row r="477" spans="1:107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74"/>
      <c r="AZ477" s="74"/>
      <c r="BA477" s="74"/>
      <c r="BB477" s="74"/>
      <c r="BC477" s="74"/>
      <c r="BD477" s="74"/>
      <c r="BE477" s="74"/>
      <c r="BF477" s="74"/>
      <c r="BG477" s="74"/>
      <c r="BH477" s="74"/>
      <c r="BI477" s="74"/>
      <c r="BJ477" s="74"/>
      <c r="BK477" s="74"/>
      <c r="BL477" s="74"/>
      <c r="BM477" s="74"/>
      <c r="BN477" s="74"/>
      <c r="BO477" s="74"/>
      <c r="BP477" s="74"/>
      <c r="BQ477" s="74"/>
      <c r="BR477" s="74"/>
      <c r="BS477" s="74"/>
      <c r="BT477" s="74"/>
      <c r="BU477" s="74"/>
      <c r="BV477" s="74"/>
      <c r="BW477" s="74"/>
      <c r="BX477" s="74"/>
      <c r="BY477" s="74"/>
      <c r="BZ477" s="74"/>
      <c r="CA477" s="74"/>
      <c r="CB477" s="74"/>
      <c r="CC477" s="74"/>
      <c r="CD477" s="74"/>
      <c r="CE477" s="74"/>
      <c r="CF477" s="74"/>
      <c r="CG477" s="74"/>
      <c r="CH477" s="74"/>
      <c r="CI477" s="74"/>
      <c r="CJ477" s="74"/>
      <c r="CK477" s="74"/>
      <c r="CL477" s="74"/>
      <c r="CM477" s="74"/>
      <c r="CN477" s="74"/>
      <c r="CO477" s="74"/>
      <c r="CP477" s="74"/>
      <c r="CQ477" s="74"/>
      <c r="CR477" s="74"/>
      <c r="CS477" s="74"/>
      <c r="CT477" s="74"/>
      <c r="CU477" s="74"/>
      <c r="CV477" s="74"/>
      <c r="CW477" s="74"/>
      <c r="CX477" s="74"/>
      <c r="CY477" s="74"/>
      <c r="CZ477" s="74"/>
      <c r="DA477" s="74"/>
      <c r="DB477" s="74"/>
      <c r="DC477" s="74"/>
    </row>
    <row r="478" spans="1:107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74"/>
      <c r="AZ478" s="74"/>
      <c r="BA478" s="74"/>
      <c r="BB478" s="74"/>
      <c r="BC478" s="74"/>
      <c r="BD478" s="74"/>
      <c r="BE478" s="74"/>
      <c r="BF478" s="74"/>
      <c r="BG478" s="74"/>
      <c r="BH478" s="74"/>
      <c r="BI478" s="74"/>
      <c r="BJ478" s="74"/>
      <c r="BK478" s="74"/>
      <c r="BL478" s="74"/>
      <c r="BM478" s="74"/>
      <c r="BN478" s="74"/>
      <c r="BO478" s="74"/>
      <c r="BP478" s="74"/>
      <c r="BQ478" s="74"/>
      <c r="BR478" s="74"/>
      <c r="BS478" s="74"/>
      <c r="BT478" s="74"/>
      <c r="BU478" s="74"/>
      <c r="BV478" s="74"/>
      <c r="BW478" s="74"/>
      <c r="BX478" s="74"/>
      <c r="BY478" s="74"/>
      <c r="BZ478" s="74"/>
      <c r="CA478" s="74"/>
      <c r="CB478" s="74"/>
      <c r="CC478" s="74"/>
      <c r="CD478" s="74"/>
      <c r="CE478" s="74"/>
      <c r="CF478" s="74"/>
      <c r="CG478" s="74"/>
      <c r="CH478" s="74"/>
      <c r="CI478" s="74"/>
      <c r="CJ478" s="74"/>
      <c r="CK478" s="74"/>
      <c r="CL478" s="74"/>
      <c r="CM478" s="74"/>
      <c r="CN478" s="74"/>
      <c r="CO478" s="74"/>
      <c r="CP478" s="74"/>
      <c r="CQ478" s="74"/>
      <c r="CR478" s="74"/>
      <c r="CS478" s="74"/>
      <c r="CT478" s="74"/>
      <c r="CU478" s="74"/>
      <c r="CV478" s="74"/>
      <c r="CW478" s="74"/>
      <c r="CX478" s="74"/>
      <c r="CY478" s="74"/>
      <c r="CZ478" s="74"/>
      <c r="DA478" s="74"/>
      <c r="DB478" s="74"/>
      <c r="DC478" s="74"/>
    </row>
    <row r="479" spans="1:107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74"/>
      <c r="AY479" s="74"/>
      <c r="AZ479" s="74"/>
      <c r="BA479" s="74"/>
      <c r="BB479" s="74"/>
      <c r="BC479" s="74"/>
      <c r="BD479" s="74"/>
      <c r="BE479" s="74"/>
      <c r="BF479" s="74"/>
      <c r="BG479" s="74"/>
      <c r="BH479" s="74"/>
      <c r="BI479" s="74"/>
      <c r="BJ479" s="74"/>
      <c r="BK479" s="74"/>
      <c r="BL479" s="74"/>
      <c r="BM479" s="74"/>
      <c r="BN479" s="74"/>
      <c r="BO479" s="74"/>
      <c r="BP479" s="74"/>
      <c r="BQ479" s="74"/>
      <c r="BR479" s="74"/>
      <c r="BS479" s="74"/>
      <c r="BT479" s="74"/>
      <c r="BU479" s="74"/>
      <c r="BV479" s="74"/>
      <c r="BW479" s="74"/>
      <c r="BX479" s="74"/>
      <c r="BY479" s="74"/>
      <c r="BZ479" s="74"/>
      <c r="CA479" s="74"/>
      <c r="CB479" s="74"/>
      <c r="CC479" s="74"/>
      <c r="CD479" s="74"/>
      <c r="CE479" s="74"/>
      <c r="CF479" s="74"/>
      <c r="CG479" s="74"/>
      <c r="CH479" s="74"/>
      <c r="CI479" s="74"/>
      <c r="CJ479" s="74"/>
      <c r="CK479" s="74"/>
      <c r="CL479" s="74"/>
      <c r="CM479" s="74"/>
      <c r="CN479" s="74"/>
      <c r="CO479" s="74"/>
      <c r="CP479" s="74"/>
      <c r="CQ479" s="74"/>
      <c r="CR479" s="74"/>
      <c r="CS479" s="74"/>
      <c r="CT479" s="74"/>
      <c r="CU479" s="74"/>
      <c r="CV479" s="74"/>
      <c r="CW479" s="74"/>
      <c r="CX479" s="74"/>
      <c r="CY479" s="74"/>
      <c r="CZ479" s="74"/>
      <c r="DA479" s="74"/>
      <c r="DB479" s="74"/>
      <c r="DC479" s="74"/>
    </row>
    <row r="480" spans="1:107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74"/>
      <c r="AY480" s="74"/>
      <c r="AZ480" s="74"/>
      <c r="BA480" s="74"/>
      <c r="BB480" s="74"/>
      <c r="BC480" s="74"/>
      <c r="BD480" s="74"/>
      <c r="BE480" s="74"/>
      <c r="BF480" s="74"/>
      <c r="BG480" s="74"/>
      <c r="BH480" s="74"/>
      <c r="BI480" s="74"/>
      <c r="BJ480" s="74"/>
      <c r="BK480" s="74"/>
      <c r="BL480" s="74"/>
      <c r="BM480" s="74"/>
      <c r="BN480" s="74"/>
      <c r="BO480" s="74"/>
      <c r="BP480" s="74"/>
      <c r="BQ480" s="74"/>
      <c r="BR480" s="74"/>
      <c r="BS480" s="74"/>
      <c r="BT480" s="74"/>
      <c r="BU480" s="74"/>
      <c r="BV480" s="74"/>
      <c r="BW480" s="74"/>
      <c r="BX480" s="74"/>
      <c r="BY480" s="74"/>
      <c r="BZ480" s="74"/>
      <c r="CA480" s="74"/>
      <c r="CB480" s="74"/>
      <c r="CC480" s="74"/>
      <c r="CD480" s="74"/>
      <c r="CE480" s="74"/>
      <c r="CF480" s="74"/>
      <c r="CG480" s="74"/>
      <c r="CH480" s="74"/>
      <c r="CI480" s="74"/>
      <c r="CJ480" s="74"/>
      <c r="CK480" s="74"/>
      <c r="CL480" s="74"/>
      <c r="CM480" s="74"/>
      <c r="CN480" s="74"/>
      <c r="CO480" s="74"/>
      <c r="CP480" s="74"/>
      <c r="CQ480" s="74"/>
      <c r="CR480" s="74"/>
      <c r="CS480" s="74"/>
      <c r="CT480" s="74"/>
      <c r="CU480" s="74"/>
      <c r="CV480" s="74"/>
      <c r="CW480" s="74"/>
      <c r="CX480" s="74"/>
      <c r="CY480" s="74"/>
      <c r="CZ480" s="74"/>
      <c r="DA480" s="74"/>
      <c r="DB480" s="74"/>
      <c r="DC480" s="74"/>
    </row>
    <row r="481" spans="1:107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74"/>
      <c r="AY481" s="74"/>
      <c r="AZ481" s="74"/>
      <c r="BA481" s="74"/>
      <c r="BB481" s="74"/>
      <c r="BC481" s="74"/>
      <c r="BD481" s="74"/>
      <c r="BE481" s="74"/>
      <c r="BF481" s="74"/>
      <c r="BG481" s="74"/>
      <c r="BH481" s="74"/>
      <c r="BI481" s="74"/>
      <c r="BJ481" s="74"/>
      <c r="BK481" s="74"/>
      <c r="BL481" s="74"/>
      <c r="BM481" s="74"/>
      <c r="BN481" s="74"/>
      <c r="BO481" s="74"/>
      <c r="BP481" s="74"/>
      <c r="BQ481" s="74"/>
      <c r="BR481" s="74"/>
      <c r="BS481" s="74"/>
      <c r="BT481" s="74"/>
      <c r="BU481" s="74"/>
      <c r="BV481" s="74"/>
      <c r="BW481" s="74"/>
      <c r="BX481" s="74"/>
      <c r="BY481" s="74"/>
      <c r="BZ481" s="74"/>
      <c r="CA481" s="74"/>
      <c r="CB481" s="74"/>
      <c r="CC481" s="74"/>
      <c r="CD481" s="74"/>
      <c r="CE481" s="74"/>
      <c r="CF481" s="74"/>
      <c r="CG481" s="74"/>
      <c r="CH481" s="74"/>
      <c r="CI481" s="74"/>
      <c r="CJ481" s="74"/>
      <c r="CK481" s="74"/>
      <c r="CL481" s="74"/>
      <c r="CM481" s="74"/>
      <c r="CN481" s="74"/>
      <c r="CO481" s="74"/>
      <c r="CP481" s="74"/>
      <c r="CQ481" s="74"/>
      <c r="CR481" s="74"/>
      <c r="CS481" s="74"/>
      <c r="CT481" s="74"/>
      <c r="CU481" s="74"/>
      <c r="CV481" s="74"/>
      <c r="CW481" s="74"/>
      <c r="CX481" s="74"/>
      <c r="CY481" s="74"/>
      <c r="CZ481" s="74"/>
      <c r="DA481" s="74"/>
      <c r="DB481" s="74"/>
      <c r="DC481" s="74"/>
    </row>
    <row r="482" spans="1:107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74"/>
      <c r="AW482" s="74"/>
      <c r="AX482" s="74"/>
      <c r="AY482" s="74"/>
      <c r="AZ482" s="74"/>
      <c r="BA482" s="74"/>
      <c r="BB482" s="74"/>
      <c r="BC482" s="74"/>
      <c r="BD482" s="74"/>
      <c r="BE482" s="74"/>
      <c r="BF482" s="74"/>
      <c r="BG482" s="74"/>
      <c r="BH482" s="74"/>
      <c r="BI482" s="74"/>
      <c r="BJ482" s="74"/>
      <c r="BK482" s="74"/>
      <c r="BL482" s="74"/>
      <c r="BM482" s="74"/>
      <c r="BN482" s="74"/>
      <c r="BO482" s="74"/>
      <c r="BP482" s="74"/>
      <c r="BQ482" s="74"/>
      <c r="BR482" s="74"/>
      <c r="BS482" s="74"/>
      <c r="BT482" s="74"/>
      <c r="BU482" s="74"/>
      <c r="BV482" s="74"/>
      <c r="BW482" s="74"/>
      <c r="BX482" s="74"/>
      <c r="BY482" s="74"/>
      <c r="BZ482" s="74"/>
      <c r="CA482" s="74"/>
      <c r="CB482" s="74"/>
      <c r="CC482" s="74"/>
      <c r="CD482" s="74"/>
      <c r="CE482" s="74"/>
      <c r="CF482" s="74"/>
      <c r="CG482" s="74"/>
      <c r="CH482" s="74"/>
      <c r="CI482" s="74"/>
      <c r="CJ482" s="74"/>
      <c r="CK482" s="74"/>
      <c r="CL482" s="74"/>
      <c r="CM482" s="74"/>
      <c r="CN482" s="74"/>
      <c r="CO482" s="74"/>
      <c r="CP482" s="74"/>
      <c r="CQ482" s="74"/>
      <c r="CR482" s="74"/>
      <c r="CS482" s="74"/>
      <c r="CT482" s="74"/>
      <c r="CU482" s="74"/>
      <c r="CV482" s="74"/>
      <c r="CW482" s="74"/>
      <c r="CX482" s="74"/>
      <c r="CY482" s="74"/>
      <c r="CZ482" s="74"/>
      <c r="DA482" s="74"/>
      <c r="DB482" s="74"/>
      <c r="DC482" s="74"/>
    </row>
    <row r="483" spans="1:107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  <c r="AM483" s="74"/>
      <c r="AN483" s="74"/>
      <c r="AO483" s="74"/>
      <c r="AP483" s="74"/>
      <c r="AQ483" s="74"/>
      <c r="AR483" s="74"/>
      <c r="AS483" s="74"/>
      <c r="AT483" s="74"/>
      <c r="AU483" s="74"/>
      <c r="AV483" s="74"/>
      <c r="AW483" s="74"/>
      <c r="AX483" s="74"/>
      <c r="AY483" s="74"/>
      <c r="AZ483" s="74"/>
      <c r="BA483" s="74"/>
      <c r="BB483" s="74"/>
      <c r="BC483" s="74"/>
      <c r="BD483" s="74"/>
      <c r="BE483" s="74"/>
      <c r="BF483" s="74"/>
      <c r="BG483" s="74"/>
      <c r="BH483" s="74"/>
      <c r="BI483" s="74"/>
      <c r="BJ483" s="74"/>
      <c r="BK483" s="74"/>
      <c r="BL483" s="74"/>
      <c r="BM483" s="74"/>
      <c r="BN483" s="74"/>
      <c r="BO483" s="74"/>
      <c r="BP483" s="74"/>
      <c r="BQ483" s="74"/>
      <c r="BR483" s="74"/>
      <c r="BS483" s="74"/>
      <c r="BT483" s="74"/>
      <c r="BU483" s="74"/>
      <c r="BV483" s="74"/>
      <c r="BW483" s="74"/>
      <c r="BX483" s="74"/>
      <c r="BY483" s="74"/>
      <c r="BZ483" s="74"/>
      <c r="CA483" s="74"/>
      <c r="CB483" s="74"/>
      <c r="CC483" s="74"/>
      <c r="CD483" s="74"/>
      <c r="CE483" s="74"/>
      <c r="CF483" s="74"/>
      <c r="CG483" s="74"/>
      <c r="CH483" s="74"/>
      <c r="CI483" s="74"/>
      <c r="CJ483" s="74"/>
      <c r="CK483" s="74"/>
      <c r="CL483" s="74"/>
      <c r="CM483" s="74"/>
      <c r="CN483" s="74"/>
      <c r="CO483" s="74"/>
      <c r="CP483" s="74"/>
      <c r="CQ483" s="74"/>
      <c r="CR483" s="74"/>
      <c r="CS483" s="74"/>
      <c r="CT483" s="74"/>
      <c r="CU483" s="74"/>
      <c r="CV483" s="74"/>
      <c r="CW483" s="74"/>
      <c r="CX483" s="74"/>
      <c r="CY483" s="74"/>
      <c r="CZ483" s="74"/>
      <c r="DA483" s="74"/>
      <c r="DB483" s="74"/>
      <c r="DC483" s="74"/>
    </row>
    <row r="484" spans="1:107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  <c r="AM484" s="74"/>
      <c r="AN484" s="74"/>
      <c r="AO484" s="74"/>
      <c r="AP484" s="74"/>
      <c r="AQ484" s="74"/>
      <c r="AR484" s="74"/>
      <c r="AS484" s="74"/>
      <c r="AT484" s="74"/>
      <c r="AU484" s="74"/>
      <c r="AV484" s="74"/>
      <c r="AW484" s="74"/>
      <c r="AX484" s="74"/>
      <c r="AY484" s="74"/>
      <c r="AZ484" s="74"/>
      <c r="BA484" s="74"/>
      <c r="BB484" s="74"/>
      <c r="BC484" s="74"/>
      <c r="BD484" s="74"/>
      <c r="BE484" s="74"/>
      <c r="BF484" s="74"/>
      <c r="BG484" s="74"/>
      <c r="BH484" s="74"/>
      <c r="BI484" s="74"/>
      <c r="BJ484" s="74"/>
      <c r="BK484" s="74"/>
      <c r="BL484" s="74"/>
      <c r="BM484" s="74"/>
      <c r="BN484" s="74"/>
      <c r="BO484" s="74"/>
      <c r="BP484" s="74"/>
      <c r="BQ484" s="74"/>
      <c r="BR484" s="74"/>
      <c r="BS484" s="74"/>
      <c r="BT484" s="74"/>
      <c r="BU484" s="74"/>
      <c r="BV484" s="74"/>
      <c r="BW484" s="74"/>
      <c r="BX484" s="74"/>
      <c r="BY484" s="74"/>
      <c r="BZ484" s="74"/>
      <c r="CA484" s="74"/>
      <c r="CB484" s="74"/>
      <c r="CC484" s="74"/>
      <c r="CD484" s="74"/>
      <c r="CE484" s="74"/>
      <c r="CF484" s="74"/>
      <c r="CG484" s="74"/>
      <c r="CH484" s="74"/>
      <c r="CI484" s="74"/>
      <c r="CJ484" s="74"/>
      <c r="CK484" s="74"/>
      <c r="CL484" s="74"/>
      <c r="CM484" s="74"/>
      <c r="CN484" s="74"/>
      <c r="CO484" s="74"/>
      <c r="CP484" s="74"/>
      <c r="CQ484" s="74"/>
      <c r="CR484" s="74"/>
      <c r="CS484" s="74"/>
      <c r="CT484" s="74"/>
      <c r="CU484" s="74"/>
      <c r="CV484" s="74"/>
      <c r="CW484" s="74"/>
      <c r="CX484" s="74"/>
      <c r="CY484" s="74"/>
      <c r="CZ484" s="74"/>
      <c r="DA484" s="74"/>
      <c r="DB484" s="74"/>
      <c r="DC484" s="74"/>
    </row>
    <row r="485" spans="1:107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/>
      <c r="AP485" s="74"/>
      <c r="AQ485" s="74"/>
      <c r="AR485" s="74"/>
      <c r="AS485" s="74"/>
      <c r="AT485" s="74"/>
      <c r="AU485" s="74"/>
      <c r="AV485" s="74"/>
      <c r="AW485" s="74"/>
      <c r="AX485" s="74"/>
      <c r="AY485" s="74"/>
      <c r="AZ485" s="74"/>
      <c r="BA485" s="74"/>
      <c r="BB485" s="74"/>
      <c r="BC485" s="74"/>
      <c r="BD485" s="74"/>
      <c r="BE485" s="74"/>
      <c r="BF485" s="74"/>
      <c r="BG485" s="74"/>
      <c r="BH485" s="74"/>
      <c r="BI485" s="74"/>
      <c r="BJ485" s="74"/>
      <c r="BK485" s="74"/>
      <c r="BL485" s="74"/>
      <c r="BM485" s="74"/>
      <c r="BN485" s="74"/>
      <c r="BO485" s="74"/>
      <c r="BP485" s="74"/>
      <c r="BQ485" s="74"/>
      <c r="BR485" s="74"/>
      <c r="BS485" s="74"/>
      <c r="BT485" s="74"/>
      <c r="BU485" s="74"/>
      <c r="BV485" s="74"/>
      <c r="BW485" s="74"/>
      <c r="BX485" s="74"/>
      <c r="BY485" s="74"/>
      <c r="BZ485" s="74"/>
      <c r="CA485" s="74"/>
      <c r="CB485" s="74"/>
      <c r="CC485" s="74"/>
      <c r="CD485" s="74"/>
      <c r="CE485" s="74"/>
      <c r="CF485" s="74"/>
      <c r="CG485" s="74"/>
      <c r="CH485" s="74"/>
      <c r="CI485" s="74"/>
      <c r="CJ485" s="74"/>
      <c r="CK485" s="74"/>
      <c r="CL485" s="74"/>
      <c r="CM485" s="74"/>
      <c r="CN485" s="74"/>
      <c r="CO485" s="74"/>
      <c r="CP485" s="74"/>
      <c r="CQ485" s="74"/>
      <c r="CR485" s="74"/>
      <c r="CS485" s="74"/>
      <c r="CT485" s="74"/>
      <c r="CU485" s="74"/>
      <c r="CV485" s="74"/>
      <c r="CW485" s="74"/>
      <c r="CX485" s="74"/>
      <c r="CY485" s="74"/>
      <c r="CZ485" s="74"/>
      <c r="DA485" s="74"/>
      <c r="DB485" s="74"/>
      <c r="DC485" s="74"/>
    </row>
    <row r="486" spans="1:107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  <c r="AL486" s="74"/>
      <c r="AM486" s="74"/>
      <c r="AN486" s="74"/>
      <c r="AO486" s="74"/>
      <c r="AP486" s="74"/>
      <c r="AQ486" s="74"/>
      <c r="AR486" s="74"/>
      <c r="AS486" s="74"/>
      <c r="AT486" s="74"/>
      <c r="AU486" s="74"/>
      <c r="AV486" s="74"/>
      <c r="AW486" s="74"/>
      <c r="AX486" s="74"/>
      <c r="AY486" s="74"/>
      <c r="AZ486" s="74"/>
      <c r="BA486" s="74"/>
      <c r="BB486" s="74"/>
      <c r="BC486" s="74"/>
      <c r="BD486" s="74"/>
      <c r="BE486" s="74"/>
      <c r="BF486" s="74"/>
      <c r="BG486" s="74"/>
      <c r="BH486" s="74"/>
      <c r="BI486" s="74"/>
      <c r="BJ486" s="74"/>
      <c r="BK486" s="74"/>
      <c r="BL486" s="74"/>
      <c r="BM486" s="74"/>
      <c r="BN486" s="74"/>
      <c r="BO486" s="74"/>
      <c r="BP486" s="74"/>
      <c r="BQ486" s="74"/>
      <c r="BR486" s="74"/>
      <c r="BS486" s="74"/>
      <c r="BT486" s="74"/>
      <c r="BU486" s="74"/>
      <c r="BV486" s="74"/>
      <c r="BW486" s="74"/>
      <c r="BX486" s="74"/>
      <c r="BY486" s="74"/>
      <c r="BZ486" s="74"/>
      <c r="CA486" s="74"/>
      <c r="CB486" s="74"/>
      <c r="CC486" s="74"/>
      <c r="CD486" s="74"/>
      <c r="CE486" s="74"/>
      <c r="CF486" s="74"/>
      <c r="CG486" s="74"/>
      <c r="CH486" s="74"/>
      <c r="CI486" s="74"/>
      <c r="CJ486" s="74"/>
      <c r="CK486" s="74"/>
      <c r="CL486" s="74"/>
      <c r="CM486" s="74"/>
      <c r="CN486" s="74"/>
      <c r="CO486" s="74"/>
      <c r="CP486" s="74"/>
      <c r="CQ486" s="74"/>
      <c r="CR486" s="74"/>
      <c r="CS486" s="74"/>
      <c r="CT486" s="74"/>
      <c r="CU486" s="74"/>
      <c r="CV486" s="74"/>
      <c r="CW486" s="74"/>
      <c r="CX486" s="74"/>
      <c r="CY486" s="74"/>
      <c r="CZ486" s="74"/>
      <c r="DA486" s="74"/>
      <c r="DB486" s="74"/>
      <c r="DC486" s="74"/>
    </row>
    <row r="487" spans="1:107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  <c r="AV487" s="74"/>
      <c r="AW487" s="74"/>
      <c r="AX487" s="74"/>
      <c r="AY487" s="74"/>
      <c r="AZ487" s="74"/>
      <c r="BA487" s="74"/>
      <c r="BB487" s="74"/>
      <c r="BC487" s="74"/>
      <c r="BD487" s="74"/>
      <c r="BE487" s="74"/>
      <c r="BF487" s="74"/>
      <c r="BG487" s="74"/>
      <c r="BH487" s="74"/>
      <c r="BI487" s="74"/>
      <c r="BJ487" s="74"/>
      <c r="BK487" s="74"/>
      <c r="BL487" s="74"/>
      <c r="BM487" s="74"/>
      <c r="BN487" s="74"/>
      <c r="BO487" s="74"/>
      <c r="BP487" s="74"/>
      <c r="BQ487" s="74"/>
      <c r="BR487" s="74"/>
      <c r="BS487" s="74"/>
      <c r="BT487" s="74"/>
      <c r="BU487" s="74"/>
      <c r="BV487" s="74"/>
      <c r="BW487" s="74"/>
      <c r="BX487" s="74"/>
      <c r="BY487" s="74"/>
      <c r="BZ487" s="74"/>
      <c r="CA487" s="74"/>
      <c r="CB487" s="74"/>
      <c r="CC487" s="74"/>
      <c r="CD487" s="74"/>
      <c r="CE487" s="74"/>
      <c r="CF487" s="74"/>
      <c r="CG487" s="74"/>
      <c r="CH487" s="74"/>
      <c r="CI487" s="74"/>
      <c r="CJ487" s="74"/>
      <c r="CK487" s="74"/>
      <c r="CL487" s="74"/>
      <c r="CM487" s="74"/>
      <c r="CN487" s="74"/>
      <c r="CO487" s="74"/>
      <c r="CP487" s="74"/>
      <c r="CQ487" s="74"/>
      <c r="CR487" s="74"/>
      <c r="CS487" s="74"/>
      <c r="CT487" s="74"/>
      <c r="CU487" s="74"/>
      <c r="CV487" s="74"/>
      <c r="CW487" s="74"/>
      <c r="CX487" s="74"/>
      <c r="CY487" s="74"/>
      <c r="CZ487" s="74"/>
      <c r="DA487" s="74"/>
      <c r="DB487" s="74"/>
      <c r="DC487" s="74"/>
    </row>
    <row r="488" spans="1:107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74"/>
      <c r="AY488" s="74"/>
      <c r="AZ488" s="74"/>
      <c r="BA488" s="74"/>
      <c r="BB488" s="74"/>
      <c r="BC488" s="74"/>
      <c r="BD488" s="74"/>
      <c r="BE488" s="74"/>
      <c r="BF488" s="74"/>
      <c r="BG488" s="74"/>
      <c r="BH488" s="74"/>
      <c r="BI488" s="74"/>
      <c r="BJ488" s="74"/>
      <c r="BK488" s="74"/>
      <c r="BL488" s="74"/>
      <c r="BM488" s="74"/>
      <c r="BN488" s="74"/>
      <c r="BO488" s="74"/>
      <c r="BP488" s="74"/>
      <c r="BQ488" s="74"/>
      <c r="BR488" s="74"/>
      <c r="BS488" s="74"/>
      <c r="BT488" s="74"/>
      <c r="BU488" s="74"/>
      <c r="BV488" s="74"/>
      <c r="BW488" s="74"/>
      <c r="BX488" s="74"/>
      <c r="BY488" s="74"/>
      <c r="BZ488" s="74"/>
      <c r="CA488" s="74"/>
      <c r="CB488" s="74"/>
      <c r="CC488" s="74"/>
      <c r="CD488" s="74"/>
      <c r="CE488" s="74"/>
      <c r="CF488" s="74"/>
      <c r="CG488" s="74"/>
      <c r="CH488" s="74"/>
      <c r="CI488" s="74"/>
      <c r="CJ488" s="74"/>
      <c r="CK488" s="74"/>
      <c r="CL488" s="74"/>
      <c r="CM488" s="74"/>
      <c r="CN488" s="74"/>
      <c r="CO488" s="74"/>
      <c r="CP488" s="74"/>
      <c r="CQ488" s="74"/>
      <c r="CR488" s="74"/>
      <c r="CS488" s="74"/>
      <c r="CT488" s="74"/>
      <c r="CU488" s="74"/>
      <c r="CV488" s="74"/>
      <c r="CW488" s="74"/>
      <c r="CX488" s="74"/>
      <c r="CY488" s="74"/>
      <c r="CZ488" s="74"/>
      <c r="DA488" s="74"/>
      <c r="DB488" s="74"/>
      <c r="DC488" s="74"/>
    </row>
    <row r="489" spans="1:107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  <c r="AU489" s="74"/>
      <c r="AV489" s="74"/>
      <c r="AW489" s="74"/>
      <c r="AX489" s="74"/>
      <c r="AY489" s="74"/>
      <c r="AZ489" s="74"/>
      <c r="BA489" s="74"/>
      <c r="BB489" s="74"/>
      <c r="BC489" s="74"/>
      <c r="BD489" s="74"/>
      <c r="BE489" s="74"/>
      <c r="BF489" s="74"/>
      <c r="BG489" s="74"/>
      <c r="BH489" s="74"/>
      <c r="BI489" s="74"/>
      <c r="BJ489" s="74"/>
      <c r="BK489" s="74"/>
      <c r="BL489" s="74"/>
      <c r="BM489" s="74"/>
      <c r="BN489" s="74"/>
      <c r="BO489" s="74"/>
      <c r="BP489" s="74"/>
      <c r="BQ489" s="74"/>
      <c r="BR489" s="74"/>
      <c r="BS489" s="74"/>
      <c r="BT489" s="74"/>
      <c r="BU489" s="74"/>
      <c r="BV489" s="74"/>
      <c r="BW489" s="74"/>
      <c r="BX489" s="74"/>
      <c r="BY489" s="74"/>
      <c r="BZ489" s="74"/>
      <c r="CA489" s="74"/>
      <c r="CB489" s="74"/>
      <c r="CC489" s="74"/>
      <c r="CD489" s="74"/>
      <c r="CE489" s="74"/>
      <c r="CF489" s="74"/>
      <c r="CG489" s="74"/>
      <c r="CH489" s="74"/>
      <c r="CI489" s="74"/>
      <c r="CJ489" s="74"/>
      <c r="CK489" s="74"/>
      <c r="CL489" s="74"/>
      <c r="CM489" s="74"/>
      <c r="CN489" s="74"/>
      <c r="CO489" s="74"/>
      <c r="CP489" s="74"/>
      <c r="CQ489" s="74"/>
      <c r="CR489" s="74"/>
      <c r="CS489" s="74"/>
      <c r="CT489" s="74"/>
      <c r="CU489" s="74"/>
      <c r="CV489" s="74"/>
      <c r="CW489" s="74"/>
      <c r="CX489" s="74"/>
      <c r="CY489" s="74"/>
      <c r="CZ489" s="74"/>
      <c r="DA489" s="74"/>
      <c r="DB489" s="74"/>
      <c r="DC489" s="74"/>
    </row>
    <row r="490" spans="1:107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  <c r="AV490" s="74"/>
      <c r="AW490" s="74"/>
      <c r="AX490" s="74"/>
      <c r="AY490" s="74"/>
      <c r="AZ490" s="74"/>
      <c r="BA490" s="74"/>
      <c r="BB490" s="74"/>
      <c r="BC490" s="74"/>
      <c r="BD490" s="74"/>
      <c r="BE490" s="74"/>
      <c r="BF490" s="74"/>
      <c r="BG490" s="74"/>
      <c r="BH490" s="74"/>
      <c r="BI490" s="74"/>
      <c r="BJ490" s="74"/>
      <c r="BK490" s="74"/>
      <c r="BL490" s="74"/>
      <c r="BM490" s="74"/>
      <c r="BN490" s="74"/>
      <c r="BO490" s="74"/>
      <c r="BP490" s="74"/>
      <c r="BQ490" s="74"/>
      <c r="BR490" s="74"/>
      <c r="BS490" s="74"/>
      <c r="BT490" s="74"/>
      <c r="BU490" s="74"/>
      <c r="BV490" s="74"/>
      <c r="BW490" s="74"/>
      <c r="BX490" s="74"/>
      <c r="BY490" s="74"/>
      <c r="BZ490" s="74"/>
      <c r="CA490" s="74"/>
      <c r="CB490" s="74"/>
      <c r="CC490" s="74"/>
      <c r="CD490" s="74"/>
      <c r="CE490" s="74"/>
      <c r="CF490" s="74"/>
      <c r="CG490" s="74"/>
      <c r="CH490" s="74"/>
      <c r="CI490" s="74"/>
      <c r="CJ490" s="74"/>
      <c r="CK490" s="74"/>
      <c r="CL490" s="74"/>
      <c r="CM490" s="74"/>
      <c r="CN490" s="74"/>
      <c r="CO490" s="74"/>
      <c r="CP490" s="74"/>
      <c r="CQ490" s="74"/>
      <c r="CR490" s="74"/>
      <c r="CS490" s="74"/>
      <c r="CT490" s="74"/>
      <c r="CU490" s="74"/>
      <c r="CV490" s="74"/>
      <c r="CW490" s="74"/>
      <c r="CX490" s="74"/>
      <c r="CY490" s="74"/>
      <c r="CZ490" s="74"/>
      <c r="DA490" s="74"/>
      <c r="DB490" s="74"/>
      <c r="DC490" s="74"/>
    </row>
    <row r="491" spans="1:107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/>
      <c r="AU491" s="74"/>
      <c r="AV491" s="74"/>
      <c r="AW491" s="74"/>
      <c r="AX491" s="74"/>
      <c r="AY491" s="74"/>
      <c r="AZ491" s="74"/>
      <c r="BA491" s="74"/>
      <c r="BB491" s="74"/>
      <c r="BC491" s="74"/>
      <c r="BD491" s="74"/>
      <c r="BE491" s="74"/>
      <c r="BF491" s="74"/>
      <c r="BG491" s="74"/>
      <c r="BH491" s="74"/>
      <c r="BI491" s="74"/>
      <c r="BJ491" s="74"/>
      <c r="BK491" s="74"/>
      <c r="BL491" s="74"/>
      <c r="BM491" s="74"/>
      <c r="BN491" s="74"/>
      <c r="BO491" s="74"/>
      <c r="BP491" s="74"/>
      <c r="BQ491" s="74"/>
      <c r="BR491" s="74"/>
      <c r="BS491" s="74"/>
      <c r="BT491" s="74"/>
      <c r="BU491" s="74"/>
      <c r="BV491" s="74"/>
      <c r="BW491" s="74"/>
      <c r="BX491" s="74"/>
      <c r="BY491" s="74"/>
      <c r="BZ491" s="74"/>
      <c r="CA491" s="74"/>
      <c r="CB491" s="74"/>
      <c r="CC491" s="74"/>
      <c r="CD491" s="74"/>
      <c r="CE491" s="74"/>
      <c r="CF491" s="74"/>
      <c r="CG491" s="74"/>
      <c r="CH491" s="74"/>
      <c r="CI491" s="74"/>
      <c r="CJ491" s="74"/>
      <c r="CK491" s="74"/>
      <c r="CL491" s="74"/>
      <c r="CM491" s="74"/>
      <c r="CN491" s="74"/>
      <c r="CO491" s="74"/>
      <c r="CP491" s="74"/>
      <c r="CQ491" s="74"/>
      <c r="CR491" s="74"/>
      <c r="CS491" s="74"/>
      <c r="CT491" s="74"/>
      <c r="CU491" s="74"/>
      <c r="CV491" s="74"/>
      <c r="CW491" s="74"/>
      <c r="CX491" s="74"/>
      <c r="CY491" s="74"/>
      <c r="CZ491" s="74"/>
      <c r="DA491" s="74"/>
      <c r="DB491" s="74"/>
      <c r="DC491" s="74"/>
    </row>
    <row r="492" spans="1:107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74"/>
      <c r="AY492" s="74"/>
      <c r="AZ492" s="74"/>
      <c r="BA492" s="74"/>
      <c r="BB492" s="74"/>
      <c r="BC492" s="74"/>
      <c r="BD492" s="74"/>
      <c r="BE492" s="74"/>
      <c r="BF492" s="74"/>
      <c r="BG492" s="74"/>
      <c r="BH492" s="74"/>
      <c r="BI492" s="74"/>
      <c r="BJ492" s="74"/>
      <c r="BK492" s="74"/>
      <c r="BL492" s="74"/>
      <c r="BM492" s="74"/>
      <c r="BN492" s="74"/>
      <c r="BO492" s="74"/>
      <c r="BP492" s="74"/>
      <c r="BQ492" s="74"/>
      <c r="BR492" s="74"/>
      <c r="BS492" s="74"/>
      <c r="BT492" s="74"/>
      <c r="BU492" s="74"/>
      <c r="BV492" s="74"/>
      <c r="BW492" s="74"/>
      <c r="BX492" s="74"/>
      <c r="BY492" s="74"/>
      <c r="BZ492" s="74"/>
      <c r="CA492" s="74"/>
      <c r="CB492" s="74"/>
      <c r="CC492" s="74"/>
      <c r="CD492" s="74"/>
      <c r="CE492" s="74"/>
      <c r="CF492" s="74"/>
      <c r="CG492" s="74"/>
      <c r="CH492" s="74"/>
      <c r="CI492" s="74"/>
      <c r="CJ492" s="74"/>
      <c r="CK492" s="74"/>
      <c r="CL492" s="74"/>
      <c r="CM492" s="74"/>
      <c r="CN492" s="74"/>
      <c r="CO492" s="74"/>
      <c r="CP492" s="74"/>
      <c r="CQ492" s="74"/>
      <c r="CR492" s="74"/>
      <c r="CS492" s="74"/>
      <c r="CT492" s="74"/>
      <c r="CU492" s="74"/>
      <c r="CV492" s="74"/>
      <c r="CW492" s="74"/>
      <c r="CX492" s="74"/>
      <c r="CY492" s="74"/>
      <c r="CZ492" s="74"/>
      <c r="DA492" s="74"/>
      <c r="DB492" s="74"/>
      <c r="DC492" s="74"/>
    </row>
    <row r="493" spans="1:107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74"/>
      <c r="AZ493" s="74"/>
      <c r="BA493" s="74"/>
      <c r="BB493" s="74"/>
      <c r="BC493" s="74"/>
      <c r="BD493" s="74"/>
      <c r="BE493" s="74"/>
      <c r="BF493" s="74"/>
      <c r="BG493" s="74"/>
      <c r="BH493" s="74"/>
      <c r="BI493" s="74"/>
      <c r="BJ493" s="74"/>
      <c r="BK493" s="74"/>
      <c r="BL493" s="74"/>
      <c r="BM493" s="74"/>
      <c r="BN493" s="74"/>
      <c r="BO493" s="74"/>
      <c r="BP493" s="74"/>
      <c r="BQ493" s="74"/>
      <c r="BR493" s="74"/>
      <c r="BS493" s="74"/>
      <c r="BT493" s="74"/>
      <c r="BU493" s="74"/>
      <c r="BV493" s="74"/>
      <c r="BW493" s="74"/>
      <c r="BX493" s="74"/>
      <c r="BY493" s="74"/>
      <c r="BZ493" s="74"/>
      <c r="CA493" s="74"/>
      <c r="CB493" s="74"/>
      <c r="CC493" s="74"/>
      <c r="CD493" s="74"/>
      <c r="CE493" s="74"/>
      <c r="CF493" s="74"/>
      <c r="CG493" s="74"/>
      <c r="CH493" s="74"/>
      <c r="CI493" s="74"/>
      <c r="CJ493" s="74"/>
      <c r="CK493" s="74"/>
      <c r="CL493" s="74"/>
      <c r="CM493" s="74"/>
      <c r="CN493" s="74"/>
      <c r="CO493" s="74"/>
      <c r="CP493" s="74"/>
      <c r="CQ493" s="74"/>
      <c r="CR493" s="74"/>
      <c r="CS493" s="74"/>
      <c r="CT493" s="74"/>
      <c r="CU493" s="74"/>
      <c r="CV493" s="74"/>
      <c r="CW493" s="74"/>
      <c r="CX493" s="74"/>
      <c r="CY493" s="74"/>
      <c r="CZ493" s="74"/>
      <c r="DA493" s="74"/>
      <c r="DB493" s="74"/>
      <c r="DC493" s="74"/>
    </row>
    <row r="494" spans="1:107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74"/>
      <c r="AY494" s="74"/>
      <c r="AZ494" s="74"/>
      <c r="BA494" s="74"/>
      <c r="BB494" s="74"/>
      <c r="BC494" s="74"/>
      <c r="BD494" s="74"/>
      <c r="BE494" s="74"/>
      <c r="BF494" s="74"/>
      <c r="BG494" s="74"/>
      <c r="BH494" s="74"/>
      <c r="BI494" s="74"/>
      <c r="BJ494" s="74"/>
      <c r="BK494" s="74"/>
      <c r="BL494" s="74"/>
      <c r="BM494" s="74"/>
      <c r="BN494" s="74"/>
      <c r="BO494" s="74"/>
      <c r="BP494" s="74"/>
      <c r="BQ494" s="74"/>
      <c r="BR494" s="74"/>
      <c r="BS494" s="74"/>
      <c r="BT494" s="74"/>
      <c r="BU494" s="74"/>
      <c r="BV494" s="74"/>
      <c r="BW494" s="74"/>
      <c r="BX494" s="74"/>
      <c r="BY494" s="74"/>
      <c r="BZ494" s="74"/>
      <c r="CA494" s="74"/>
      <c r="CB494" s="74"/>
      <c r="CC494" s="74"/>
      <c r="CD494" s="74"/>
      <c r="CE494" s="74"/>
      <c r="CF494" s="74"/>
      <c r="CG494" s="74"/>
      <c r="CH494" s="74"/>
      <c r="CI494" s="74"/>
      <c r="CJ494" s="74"/>
      <c r="CK494" s="74"/>
      <c r="CL494" s="74"/>
      <c r="CM494" s="74"/>
      <c r="CN494" s="74"/>
      <c r="CO494" s="74"/>
      <c r="CP494" s="74"/>
      <c r="CQ494" s="74"/>
      <c r="CR494" s="74"/>
      <c r="CS494" s="74"/>
      <c r="CT494" s="74"/>
      <c r="CU494" s="74"/>
      <c r="CV494" s="74"/>
      <c r="CW494" s="74"/>
      <c r="CX494" s="74"/>
      <c r="CY494" s="74"/>
      <c r="CZ494" s="74"/>
      <c r="DA494" s="74"/>
      <c r="DB494" s="74"/>
      <c r="DC494" s="74"/>
    </row>
    <row r="495" spans="1:107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/>
      <c r="AY495" s="74"/>
      <c r="AZ495" s="74"/>
      <c r="BA495" s="74"/>
      <c r="BB495" s="74"/>
      <c r="BC495" s="74"/>
      <c r="BD495" s="74"/>
      <c r="BE495" s="74"/>
      <c r="BF495" s="74"/>
      <c r="BG495" s="74"/>
      <c r="BH495" s="74"/>
      <c r="BI495" s="74"/>
      <c r="BJ495" s="74"/>
      <c r="BK495" s="74"/>
      <c r="BL495" s="74"/>
      <c r="BM495" s="74"/>
      <c r="BN495" s="74"/>
      <c r="BO495" s="74"/>
      <c r="BP495" s="74"/>
      <c r="BQ495" s="74"/>
      <c r="BR495" s="74"/>
      <c r="BS495" s="74"/>
      <c r="BT495" s="74"/>
      <c r="BU495" s="74"/>
      <c r="BV495" s="74"/>
      <c r="BW495" s="74"/>
      <c r="BX495" s="74"/>
      <c r="BY495" s="74"/>
      <c r="BZ495" s="74"/>
      <c r="CA495" s="74"/>
      <c r="CB495" s="74"/>
      <c r="CC495" s="74"/>
      <c r="CD495" s="74"/>
      <c r="CE495" s="74"/>
      <c r="CF495" s="74"/>
      <c r="CG495" s="74"/>
      <c r="CH495" s="74"/>
      <c r="CI495" s="74"/>
      <c r="CJ495" s="74"/>
      <c r="CK495" s="74"/>
      <c r="CL495" s="74"/>
      <c r="CM495" s="74"/>
      <c r="CN495" s="74"/>
      <c r="CO495" s="74"/>
      <c r="CP495" s="74"/>
      <c r="CQ495" s="74"/>
      <c r="CR495" s="74"/>
      <c r="CS495" s="74"/>
      <c r="CT495" s="74"/>
      <c r="CU495" s="74"/>
      <c r="CV495" s="74"/>
      <c r="CW495" s="74"/>
      <c r="CX495" s="74"/>
      <c r="CY495" s="74"/>
      <c r="CZ495" s="74"/>
      <c r="DA495" s="74"/>
      <c r="DB495" s="74"/>
      <c r="DC495" s="74"/>
    </row>
    <row r="496" spans="1:107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  <c r="AU496" s="74"/>
      <c r="AV496" s="74"/>
      <c r="AW496" s="74"/>
      <c r="AX496" s="74"/>
      <c r="AY496" s="74"/>
      <c r="AZ496" s="74"/>
      <c r="BA496" s="74"/>
      <c r="BB496" s="74"/>
      <c r="BC496" s="74"/>
      <c r="BD496" s="74"/>
      <c r="BE496" s="74"/>
      <c r="BF496" s="74"/>
      <c r="BG496" s="74"/>
      <c r="BH496" s="74"/>
      <c r="BI496" s="74"/>
      <c r="BJ496" s="74"/>
      <c r="BK496" s="74"/>
      <c r="BL496" s="74"/>
      <c r="BM496" s="74"/>
      <c r="BN496" s="74"/>
      <c r="BO496" s="74"/>
      <c r="BP496" s="74"/>
      <c r="BQ496" s="74"/>
      <c r="BR496" s="74"/>
      <c r="BS496" s="74"/>
      <c r="BT496" s="74"/>
      <c r="BU496" s="74"/>
      <c r="BV496" s="74"/>
      <c r="BW496" s="74"/>
      <c r="BX496" s="74"/>
      <c r="BY496" s="74"/>
      <c r="BZ496" s="74"/>
      <c r="CA496" s="74"/>
      <c r="CB496" s="74"/>
      <c r="CC496" s="74"/>
      <c r="CD496" s="74"/>
      <c r="CE496" s="74"/>
      <c r="CF496" s="74"/>
      <c r="CG496" s="74"/>
      <c r="CH496" s="74"/>
      <c r="CI496" s="74"/>
      <c r="CJ496" s="74"/>
      <c r="CK496" s="74"/>
      <c r="CL496" s="74"/>
      <c r="CM496" s="74"/>
      <c r="CN496" s="74"/>
      <c r="CO496" s="74"/>
      <c r="CP496" s="74"/>
      <c r="CQ496" s="74"/>
      <c r="CR496" s="74"/>
      <c r="CS496" s="74"/>
      <c r="CT496" s="74"/>
      <c r="CU496" s="74"/>
      <c r="CV496" s="74"/>
      <c r="CW496" s="74"/>
      <c r="CX496" s="74"/>
      <c r="CY496" s="74"/>
      <c r="CZ496" s="74"/>
      <c r="DA496" s="74"/>
      <c r="DB496" s="74"/>
      <c r="DC496" s="74"/>
    </row>
    <row r="497" spans="1:107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  <c r="AV497" s="74"/>
      <c r="AW497" s="74"/>
      <c r="AX497" s="74"/>
      <c r="AY497" s="74"/>
      <c r="AZ497" s="74"/>
      <c r="BA497" s="74"/>
      <c r="BB497" s="74"/>
      <c r="BC497" s="74"/>
      <c r="BD497" s="74"/>
      <c r="BE497" s="74"/>
      <c r="BF497" s="74"/>
      <c r="BG497" s="74"/>
      <c r="BH497" s="74"/>
      <c r="BI497" s="74"/>
      <c r="BJ497" s="74"/>
      <c r="BK497" s="74"/>
      <c r="BL497" s="74"/>
      <c r="BM497" s="74"/>
      <c r="BN497" s="74"/>
      <c r="BO497" s="74"/>
      <c r="BP497" s="74"/>
      <c r="BQ497" s="74"/>
      <c r="BR497" s="74"/>
      <c r="BS497" s="74"/>
      <c r="BT497" s="74"/>
      <c r="BU497" s="74"/>
      <c r="BV497" s="74"/>
      <c r="BW497" s="74"/>
      <c r="BX497" s="74"/>
      <c r="BY497" s="74"/>
      <c r="BZ497" s="74"/>
      <c r="CA497" s="74"/>
      <c r="CB497" s="74"/>
      <c r="CC497" s="74"/>
      <c r="CD497" s="74"/>
      <c r="CE497" s="74"/>
      <c r="CF497" s="74"/>
      <c r="CG497" s="74"/>
      <c r="CH497" s="74"/>
      <c r="CI497" s="74"/>
      <c r="CJ497" s="74"/>
      <c r="CK497" s="74"/>
      <c r="CL497" s="74"/>
      <c r="CM497" s="74"/>
      <c r="CN497" s="74"/>
      <c r="CO497" s="74"/>
      <c r="CP497" s="74"/>
      <c r="CQ497" s="74"/>
      <c r="CR497" s="74"/>
      <c r="CS497" s="74"/>
      <c r="CT497" s="74"/>
      <c r="CU497" s="74"/>
      <c r="CV497" s="74"/>
      <c r="CW497" s="74"/>
      <c r="CX497" s="74"/>
      <c r="CY497" s="74"/>
      <c r="CZ497" s="74"/>
      <c r="DA497" s="74"/>
      <c r="DB497" s="74"/>
      <c r="DC497" s="74"/>
    </row>
    <row r="498" spans="1:107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/>
      <c r="AR498" s="74"/>
      <c r="AS498" s="74"/>
      <c r="AT498" s="74"/>
      <c r="AU498" s="74"/>
      <c r="AV498" s="74"/>
      <c r="AW498" s="74"/>
      <c r="AX498" s="74"/>
      <c r="AY498" s="74"/>
      <c r="AZ498" s="74"/>
      <c r="BA498" s="74"/>
      <c r="BB498" s="74"/>
      <c r="BC498" s="74"/>
      <c r="BD498" s="74"/>
      <c r="BE498" s="74"/>
      <c r="BF498" s="74"/>
      <c r="BG498" s="74"/>
      <c r="BH498" s="74"/>
      <c r="BI498" s="74"/>
      <c r="BJ498" s="74"/>
      <c r="BK498" s="74"/>
      <c r="BL498" s="74"/>
      <c r="BM498" s="74"/>
      <c r="BN498" s="74"/>
      <c r="BO498" s="74"/>
      <c r="BP498" s="74"/>
      <c r="BQ498" s="74"/>
      <c r="BR498" s="74"/>
      <c r="BS498" s="74"/>
      <c r="BT498" s="74"/>
      <c r="BU498" s="74"/>
      <c r="BV498" s="74"/>
      <c r="BW498" s="74"/>
      <c r="BX498" s="74"/>
      <c r="BY498" s="74"/>
      <c r="BZ498" s="74"/>
      <c r="CA498" s="74"/>
      <c r="CB498" s="74"/>
      <c r="CC498" s="74"/>
      <c r="CD498" s="74"/>
      <c r="CE498" s="74"/>
      <c r="CF498" s="74"/>
      <c r="CG498" s="74"/>
      <c r="CH498" s="74"/>
      <c r="CI498" s="74"/>
      <c r="CJ498" s="74"/>
      <c r="CK498" s="74"/>
      <c r="CL498" s="74"/>
      <c r="CM498" s="74"/>
      <c r="CN498" s="74"/>
      <c r="CO498" s="74"/>
      <c r="CP498" s="74"/>
      <c r="CQ498" s="74"/>
      <c r="CR498" s="74"/>
      <c r="CS498" s="74"/>
      <c r="CT498" s="74"/>
      <c r="CU498" s="74"/>
      <c r="CV498" s="74"/>
      <c r="CW498" s="74"/>
      <c r="CX498" s="74"/>
      <c r="CY498" s="74"/>
      <c r="CZ498" s="74"/>
      <c r="DA498" s="74"/>
      <c r="DB498" s="74"/>
      <c r="DC498" s="74"/>
    </row>
    <row r="499" spans="1:107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74"/>
      <c r="AY499" s="74"/>
      <c r="AZ499" s="74"/>
      <c r="BA499" s="74"/>
      <c r="BB499" s="74"/>
      <c r="BC499" s="74"/>
      <c r="BD499" s="74"/>
      <c r="BE499" s="74"/>
      <c r="BF499" s="74"/>
      <c r="BG499" s="74"/>
      <c r="BH499" s="74"/>
      <c r="BI499" s="74"/>
      <c r="BJ499" s="74"/>
      <c r="BK499" s="74"/>
      <c r="BL499" s="74"/>
      <c r="BM499" s="74"/>
      <c r="BN499" s="74"/>
      <c r="BO499" s="74"/>
      <c r="BP499" s="74"/>
      <c r="BQ499" s="74"/>
      <c r="BR499" s="74"/>
      <c r="BS499" s="74"/>
      <c r="BT499" s="74"/>
      <c r="BU499" s="74"/>
      <c r="BV499" s="74"/>
      <c r="BW499" s="74"/>
      <c r="BX499" s="74"/>
      <c r="BY499" s="74"/>
      <c r="BZ499" s="74"/>
      <c r="CA499" s="74"/>
      <c r="CB499" s="74"/>
      <c r="CC499" s="74"/>
      <c r="CD499" s="74"/>
      <c r="CE499" s="74"/>
      <c r="CF499" s="74"/>
      <c r="CG499" s="74"/>
      <c r="CH499" s="74"/>
      <c r="CI499" s="74"/>
      <c r="CJ499" s="74"/>
      <c r="CK499" s="74"/>
      <c r="CL499" s="74"/>
      <c r="CM499" s="74"/>
      <c r="CN499" s="74"/>
      <c r="CO499" s="74"/>
      <c r="CP499" s="74"/>
      <c r="CQ499" s="74"/>
      <c r="CR499" s="74"/>
      <c r="CS499" s="74"/>
      <c r="CT499" s="74"/>
      <c r="CU499" s="74"/>
      <c r="CV499" s="74"/>
      <c r="CW499" s="74"/>
      <c r="CX499" s="74"/>
      <c r="CY499" s="74"/>
      <c r="CZ499" s="74"/>
      <c r="DA499" s="74"/>
      <c r="DB499" s="74"/>
      <c r="DC499" s="74"/>
    </row>
    <row r="500" spans="1:107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/>
      <c r="AN500" s="74"/>
      <c r="AO500" s="74"/>
      <c r="AP500" s="74"/>
      <c r="AQ500" s="74"/>
      <c r="AR500" s="74"/>
      <c r="AS500" s="74"/>
      <c r="AT500" s="74"/>
      <c r="AU500" s="74"/>
      <c r="AV500" s="74"/>
      <c r="AW500" s="74"/>
      <c r="AX500" s="74"/>
      <c r="AY500" s="74"/>
      <c r="AZ500" s="74"/>
      <c r="BA500" s="74"/>
      <c r="BB500" s="74"/>
      <c r="BC500" s="74"/>
      <c r="BD500" s="74"/>
      <c r="BE500" s="74"/>
      <c r="BF500" s="74"/>
      <c r="BG500" s="74"/>
      <c r="BH500" s="74"/>
      <c r="BI500" s="74"/>
      <c r="BJ500" s="74"/>
      <c r="BK500" s="74"/>
      <c r="BL500" s="74"/>
      <c r="BM500" s="74"/>
      <c r="BN500" s="74"/>
      <c r="BO500" s="74"/>
      <c r="BP500" s="74"/>
      <c r="BQ500" s="74"/>
      <c r="BR500" s="74"/>
      <c r="BS500" s="74"/>
      <c r="BT500" s="74"/>
      <c r="BU500" s="74"/>
      <c r="BV500" s="74"/>
      <c r="BW500" s="74"/>
      <c r="BX500" s="74"/>
      <c r="BY500" s="74"/>
      <c r="BZ500" s="74"/>
      <c r="CA500" s="74"/>
      <c r="CB500" s="74"/>
      <c r="CC500" s="74"/>
      <c r="CD500" s="74"/>
      <c r="CE500" s="74"/>
      <c r="CF500" s="74"/>
      <c r="CG500" s="74"/>
      <c r="CH500" s="74"/>
      <c r="CI500" s="74"/>
      <c r="CJ500" s="74"/>
      <c r="CK500" s="74"/>
      <c r="CL500" s="74"/>
      <c r="CM500" s="74"/>
      <c r="CN500" s="74"/>
      <c r="CO500" s="74"/>
      <c r="CP500" s="74"/>
      <c r="CQ500" s="74"/>
      <c r="CR500" s="74"/>
      <c r="CS500" s="74"/>
      <c r="CT500" s="74"/>
      <c r="CU500" s="74"/>
      <c r="CV500" s="74"/>
      <c r="CW500" s="74"/>
      <c r="CX500" s="74"/>
      <c r="CY500" s="74"/>
      <c r="CZ500" s="74"/>
      <c r="DA500" s="74"/>
      <c r="DB500" s="74"/>
      <c r="DC500" s="74"/>
    </row>
    <row r="501" spans="1:107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/>
      <c r="AR501" s="74"/>
      <c r="AS501" s="74"/>
      <c r="AT501" s="74"/>
      <c r="AU501" s="74"/>
      <c r="AV501" s="74"/>
      <c r="AW501" s="74"/>
      <c r="AX501" s="74"/>
      <c r="AY501" s="74"/>
      <c r="AZ501" s="74"/>
      <c r="BA501" s="74"/>
      <c r="BB501" s="74"/>
      <c r="BC501" s="74"/>
      <c r="BD501" s="74"/>
      <c r="BE501" s="74"/>
      <c r="BF501" s="74"/>
      <c r="BG501" s="74"/>
      <c r="BH501" s="74"/>
      <c r="BI501" s="74"/>
      <c r="BJ501" s="74"/>
      <c r="BK501" s="74"/>
      <c r="BL501" s="74"/>
      <c r="BM501" s="74"/>
      <c r="BN501" s="74"/>
      <c r="BO501" s="74"/>
      <c r="BP501" s="74"/>
      <c r="BQ501" s="74"/>
      <c r="BR501" s="74"/>
      <c r="BS501" s="74"/>
      <c r="BT501" s="74"/>
      <c r="BU501" s="74"/>
      <c r="BV501" s="74"/>
      <c r="BW501" s="74"/>
      <c r="BX501" s="74"/>
      <c r="BY501" s="74"/>
      <c r="BZ501" s="74"/>
      <c r="CA501" s="74"/>
      <c r="CB501" s="74"/>
      <c r="CC501" s="74"/>
      <c r="CD501" s="74"/>
      <c r="CE501" s="74"/>
      <c r="CF501" s="74"/>
      <c r="CG501" s="74"/>
      <c r="CH501" s="74"/>
      <c r="CI501" s="74"/>
      <c r="CJ501" s="74"/>
      <c r="CK501" s="74"/>
      <c r="CL501" s="74"/>
      <c r="CM501" s="74"/>
      <c r="CN501" s="74"/>
      <c r="CO501" s="74"/>
      <c r="CP501" s="74"/>
      <c r="CQ501" s="74"/>
      <c r="CR501" s="74"/>
      <c r="CS501" s="74"/>
      <c r="CT501" s="74"/>
      <c r="CU501" s="74"/>
      <c r="CV501" s="74"/>
      <c r="CW501" s="74"/>
      <c r="CX501" s="74"/>
      <c r="CY501" s="74"/>
      <c r="CZ501" s="74"/>
      <c r="DA501" s="74"/>
      <c r="DB501" s="74"/>
      <c r="DC501" s="74"/>
    </row>
    <row r="502" spans="1:107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74"/>
      <c r="BP502" s="74"/>
      <c r="BQ502" s="74"/>
      <c r="BR502" s="74"/>
      <c r="BS502" s="74"/>
      <c r="BT502" s="74"/>
      <c r="BU502" s="74"/>
      <c r="BV502" s="74"/>
      <c r="BW502" s="74"/>
      <c r="BX502" s="74"/>
      <c r="BY502" s="74"/>
      <c r="BZ502" s="74"/>
      <c r="CA502" s="74"/>
      <c r="CB502" s="74"/>
      <c r="CC502" s="74"/>
      <c r="CD502" s="74"/>
      <c r="CE502" s="74"/>
      <c r="CF502" s="74"/>
      <c r="CG502" s="74"/>
      <c r="CH502" s="74"/>
      <c r="CI502" s="74"/>
      <c r="CJ502" s="74"/>
      <c r="CK502" s="74"/>
      <c r="CL502" s="74"/>
      <c r="CM502" s="74"/>
      <c r="CN502" s="74"/>
      <c r="CO502" s="74"/>
      <c r="CP502" s="74"/>
      <c r="CQ502" s="74"/>
      <c r="CR502" s="74"/>
      <c r="CS502" s="74"/>
      <c r="CT502" s="74"/>
      <c r="CU502" s="74"/>
      <c r="CV502" s="74"/>
      <c r="CW502" s="74"/>
      <c r="CX502" s="74"/>
      <c r="CY502" s="74"/>
      <c r="CZ502" s="74"/>
      <c r="DA502" s="74"/>
      <c r="DB502" s="74"/>
      <c r="DC502" s="74"/>
    </row>
    <row r="503" spans="1:107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4"/>
      <c r="AU503" s="74"/>
      <c r="AV503" s="74"/>
      <c r="AW503" s="74"/>
      <c r="AX503" s="74"/>
      <c r="AY503" s="74"/>
      <c r="AZ503" s="74"/>
      <c r="BA503" s="74"/>
      <c r="BB503" s="74"/>
      <c r="BC503" s="74"/>
      <c r="BD503" s="74"/>
      <c r="BE503" s="74"/>
      <c r="BF503" s="74"/>
      <c r="BG503" s="74"/>
      <c r="BH503" s="74"/>
      <c r="BI503" s="74"/>
      <c r="BJ503" s="74"/>
      <c r="BK503" s="74"/>
      <c r="BL503" s="74"/>
      <c r="BM503" s="74"/>
      <c r="BN503" s="74"/>
      <c r="BO503" s="74"/>
      <c r="BP503" s="74"/>
      <c r="BQ503" s="74"/>
      <c r="BR503" s="74"/>
      <c r="BS503" s="74"/>
      <c r="BT503" s="74"/>
      <c r="BU503" s="74"/>
      <c r="BV503" s="74"/>
      <c r="BW503" s="74"/>
      <c r="BX503" s="74"/>
      <c r="BY503" s="74"/>
      <c r="BZ503" s="74"/>
      <c r="CA503" s="74"/>
      <c r="CB503" s="74"/>
      <c r="CC503" s="74"/>
      <c r="CD503" s="74"/>
      <c r="CE503" s="74"/>
      <c r="CF503" s="74"/>
      <c r="CG503" s="74"/>
      <c r="CH503" s="74"/>
      <c r="CI503" s="74"/>
      <c r="CJ503" s="74"/>
      <c r="CK503" s="74"/>
      <c r="CL503" s="74"/>
      <c r="CM503" s="74"/>
      <c r="CN503" s="74"/>
      <c r="CO503" s="74"/>
      <c r="CP503" s="74"/>
      <c r="CQ503" s="74"/>
      <c r="CR503" s="74"/>
      <c r="CS503" s="74"/>
      <c r="CT503" s="74"/>
      <c r="CU503" s="74"/>
      <c r="CV503" s="74"/>
      <c r="CW503" s="74"/>
      <c r="CX503" s="74"/>
      <c r="CY503" s="74"/>
      <c r="CZ503" s="74"/>
      <c r="DA503" s="74"/>
      <c r="DB503" s="74"/>
      <c r="DC503" s="74"/>
    </row>
    <row r="504" spans="1:107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/>
      <c r="AY504" s="74"/>
      <c r="AZ504" s="74"/>
      <c r="BA504" s="74"/>
      <c r="BB504" s="74"/>
      <c r="BC504" s="74"/>
      <c r="BD504" s="74"/>
      <c r="BE504" s="74"/>
      <c r="BF504" s="74"/>
      <c r="BG504" s="74"/>
      <c r="BH504" s="74"/>
      <c r="BI504" s="74"/>
      <c r="BJ504" s="74"/>
      <c r="BK504" s="74"/>
      <c r="BL504" s="74"/>
      <c r="BM504" s="74"/>
      <c r="BN504" s="74"/>
      <c r="BO504" s="74"/>
      <c r="BP504" s="74"/>
      <c r="BQ504" s="74"/>
      <c r="BR504" s="74"/>
      <c r="BS504" s="74"/>
      <c r="BT504" s="74"/>
      <c r="BU504" s="74"/>
      <c r="BV504" s="74"/>
      <c r="BW504" s="74"/>
      <c r="BX504" s="74"/>
      <c r="BY504" s="74"/>
      <c r="BZ504" s="74"/>
      <c r="CA504" s="74"/>
      <c r="CB504" s="74"/>
      <c r="CC504" s="74"/>
      <c r="CD504" s="74"/>
      <c r="CE504" s="74"/>
      <c r="CF504" s="74"/>
      <c r="CG504" s="74"/>
      <c r="CH504" s="74"/>
      <c r="CI504" s="74"/>
      <c r="CJ504" s="74"/>
      <c r="CK504" s="74"/>
      <c r="CL504" s="74"/>
      <c r="CM504" s="74"/>
      <c r="CN504" s="74"/>
      <c r="CO504" s="74"/>
      <c r="CP504" s="74"/>
      <c r="CQ504" s="74"/>
      <c r="CR504" s="74"/>
      <c r="CS504" s="74"/>
      <c r="CT504" s="74"/>
      <c r="CU504" s="74"/>
      <c r="CV504" s="74"/>
      <c r="CW504" s="74"/>
      <c r="CX504" s="74"/>
      <c r="CY504" s="74"/>
      <c r="CZ504" s="74"/>
      <c r="DA504" s="74"/>
      <c r="DB504" s="74"/>
      <c r="DC504" s="74"/>
    </row>
    <row r="505" spans="1:107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/>
      <c r="AU505" s="74"/>
      <c r="AV505" s="74"/>
      <c r="AW505" s="74"/>
      <c r="AX505" s="74"/>
      <c r="AY505" s="74"/>
      <c r="AZ505" s="74"/>
      <c r="BA505" s="74"/>
      <c r="BB505" s="74"/>
      <c r="BC505" s="74"/>
      <c r="BD505" s="74"/>
      <c r="BE505" s="74"/>
      <c r="BF505" s="74"/>
      <c r="BG505" s="74"/>
      <c r="BH505" s="74"/>
      <c r="BI505" s="74"/>
      <c r="BJ505" s="74"/>
      <c r="BK505" s="74"/>
      <c r="BL505" s="74"/>
      <c r="BM505" s="74"/>
      <c r="BN505" s="74"/>
      <c r="BO505" s="74"/>
      <c r="BP505" s="74"/>
      <c r="BQ505" s="74"/>
      <c r="BR505" s="74"/>
      <c r="BS505" s="74"/>
      <c r="BT505" s="74"/>
      <c r="BU505" s="74"/>
      <c r="BV505" s="74"/>
      <c r="BW505" s="74"/>
      <c r="BX505" s="74"/>
      <c r="BY505" s="74"/>
      <c r="BZ505" s="74"/>
      <c r="CA505" s="74"/>
      <c r="CB505" s="74"/>
      <c r="CC505" s="74"/>
      <c r="CD505" s="74"/>
      <c r="CE505" s="74"/>
      <c r="CF505" s="74"/>
      <c r="CG505" s="74"/>
      <c r="CH505" s="74"/>
      <c r="CI505" s="74"/>
      <c r="CJ505" s="74"/>
      <c r="CK505" s="74"/>
      <c r="CL505" s="74"/>
      <c r="CM505" s="74"/>
      <c r="CN505" s="74"/>
      <c r="CO505" s="74"/>
      <c r="CP505" s="74"/>
      <c r="CQ505" s="74"/>
      <c r="CR505" s="74"/>
      <c r="CS505" s="74"/>
      <c r="CT505" s="74"/>
      <c r="CU505" s="74"/>
      <c r="CV505" s="74"/>
      <c r="CW505" s="74"/>
      <c r="CX505" s="74"/>
      <c r="CY505" s="74"/>
      <c r="CZ505" s="74"/>
      <c r="DA505" s="74"/>
      <c r="DB505" s="74"/>
      <c r="DC505" s="74"/>
    </row>
    <row r="506" spans="1:107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74"/>
      <c r="AY506" s="74"/>
      <c r="AZ506" s="74"/>
      <c r="BA506" s="74"/>
      <c r="BB506" s="74"/>
      <c r="BC506" s="74"/>
      <c r="BD506" s="74"/>
      <c r="BE506" s="74"/>
      <c r="BF506" s="74"/>
      <c r="BG506" s="74"/>
      <c r="BH506" s="74"/>
      <c r="BI506" s="74"/>
      <c r="BJ506" s="74"/>
      <c r="BK506" s="74"/>
      <c r="BL506" s="74"/>
      <c r="BM506" s="74"/>
      <c r="BN506" s="74"/>
      <c r="BO506" s="74"/>
      <c r="BP506" s="74"/>
      <c r="BQ506" s="74"/>
      <c r="BR506" s="74"/>
      <c r="BS506" s="74"/>
      <c r="BT506" s="74"/>
      <c r="BU506" s="74"/>
      <c r="BV506" s="74"/>
      <c r="BW506" s="74"/>
      <c r="BX506" s="74"/>
      <c r="BY506" s="74"/>
      <c r="BZ506" s="74"/>
      <c r="CA506" s="74"/>
      <c r="CB506" s="74"/>
      <c r="CC506" s="74"/>
      <c r="CD506" s="74"/>
      <c r="CE506" s="74"/>
      <c r="CF506" s="74"/>
      <c r="CG506" s="74"/>
      <c r="CH506" s="74"/>
      <c r="CI506" s="74"/>
      <c r="CJ506" s="74"/>
      <c r="CK506" s="74"/>
      <c r="CL506" s="74"/>
      <c r="CM506" s="74"/>
      <c r="CN506" s="74"/>
      <c r="CO506" s="74"/>
      <c r="CP506" s="74"/>
      <c r="CQ506" s="74"/>
      <c r="CR506" s="74"/>
      <c r="CS506" s="74"/>
      <c r="CT506" s="74"/>
      <c r="CU506" s="74"/>
      <c r="CV506" s="74"/>
      <c r="CW506" s="74"/>
      <c r="CX506" s="74"/>
      <c r="CY506" s="74"/>
      <c r="CZ506" s="74"/>
      <c r="DA506" s="74"/>
      <c r="DB506" s="74"/>
      <c r="DC506" s="74"/>
    </row>
    <row r="507" spans="1:107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74"/>
      <c r="AY507" s="74"/>
      <c r="AZ507" s="74"/>
      <c r="BA507" s="74"/>
      <c r="BB507" s="74"/>
      <c r="BC507" s="74"/>
      <c r="BD507" s="74"/>
      <c r="BE507" s="74"/>
      <c r="BF507" s="74"/>
      <c r="BG507" s="74"/>
      <c r="BH507" s="74"/>
      <c r="BI507" s="74"/>
      <c r="BJ507" s="74"/>
      <c r="BK507" s="74"/>
      <c r="BL507" s="74"/>
      <c r="BM507" s="74"/>
      <c r="BN507" s="74"/>
      <c r="BO507" s="74"/>
      <c r="BP507" s="74"/>
      <c r="BQ507" s="74"/>
      <c r="BR507" s="74"/>
      <c r="BS507" s="74"/>
      <c r="BT507" s="74"/>
      <c r="BU507" s="74"/>
      <c r="BV507" s="74"/>
      <c r="BW507" s="74"/>
      <c r="BX507" s="74"/>
      <c r="BY507" s="74"/>
      <c r="BZ507" s="74"/>
      <c r="CA507" s="74"/>
      <c r="CB507" s="74"/>
      <c r="CC507" s="74"/>
      <c r="CD507" s="74"/>
      <c r="CE507" s="74"/>
      <c r="CF507" s="74"/>
      <c r="CG507" s="74"/>
      <c r="CH507" s="74"/>
      <c r="CI507" s="74"/>
      <c r="CJ507" s="74"/>
      <c r="CK507" s="74"/>
      <c r="CL507" s="74"/>
      <c r="CM507" s="74"/>
      <c r="CN507" s="74"/>
      <c r="CO507" s="74"/>
      <c r="CP507" s="74"/>
      <c r="CQ507" s="74"/>
      <c r="CR507" s="74"/>
      <c r="CS507" s="74"/>
      <c r="CT507" s="74"/>
      <c r="CU507" s="74"/>
      <c r="CV507" s="74"/>
      <c r="CW507" s="74"/>
      <c r="CX507" s="74"/>
      <c r="CY507" s="74"/>
      <c r="CZ507" s="74"/>
      <c r="DA507" s="74"/>
      <c r="DB507" s="74"/>
      <c r="DC507" s="74"/>
    </row>
    <row r="508" spans="1:107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74"/>
      <c r="AY508" s="74"/>
      <c r="AZ508" s="74"/>
      <c r="BA508" s="74"/>
      <c r="BB508" s="74"/>
      <c r="BC508" s="74"/>
      <c r="BD508" s="74"/>
      <c r="BE508" s="74"/>
      <c r="BF508" s="74"/>
      <c r="BG508" s="74"/>
      <c r="BH508" s="74"/>
      <c r="BI508" s="74"/>
      <c r="BJ508" s="74"/>
      <c r="BK508" s="74"/>
      <c r="BL508" s="74"/>
      <c r="BM508" s="74"/>
      <c r="BN508" s="74"/>
      <c r="BO508" s="74"/>
      <c r="BP508" s="74"/>
      <c r="BQ508" s="74"/>
      <c r="BR508" s="74"/>
      <c r="BS508" s="74"/>
      <c r="BT508" s="74"/>
      <c r="BU508" s="74"/>
      <c r="BV508" s="74"/>
      <c r="BW508" s="74"/>
      <c r="BX508" s="74"/>
      <c r="BY508" s="74"/>
      <c r="BZ508" s="74"/>
      <c r="CA508" s="74"/>
      <c r="CB508" s="74"/>
      <c r="CC508" s="74"/>
      <c r="CD508" s="74"/>
      <c r="CE508" s="74"/>
      <c r="CF508" s="74"/>
      <c r="CG508" s="74"/>
      <c r="CH508" s="74"/>
      <c r="CI508" s="74"/>
      <c r="CJ508" s="74"/>
      <c r="CK508" s="74"/>
      <c r="CL508" s="74"/>
      <c r="CM508" s="74"/>
      <c r="CN508" s="74"/>
      <c r="CO508" s="74"/>
      <c r="CP508" s="74"/>
      <c r="CQ508" s="74"/>
      <c r="CR508" s="74"/>
      <c r="CS508" s="74"/>
      <c r="CT508" s="74"/>
      <c r="CU508" s="74"/>
      <c r="CV508" s="74"/>
      <c r="CW508" s="74"/>
      <c r="CX508" s="74"/>
      <c r="CY508" s="74"/>
      <c r="CZ508" s="74"/>
      <c r="DA508" s="74"/>
      <c r="DB508" s="74"/>
      <c r="DC508" s="74"/>
    </row>
    <row r="509" spans="1:107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/>
      <c r="AU509" s="74"/>
      <c r="AV509" s="74"/>
      <c r="AW509" s="74"/>
      <c r="AX509" s="74"/>
      <c r="AY509" s="74"/>
      <c r="AZ509" s="74"/>
      <c r="BA509" s="74"/>
      <c r="BB509" s="74"/>
      <c r="BC509" s="74"/>
      <c r="BD509" s="74"/>
      <c r="BE509" s="74"/>
      <c r="BF509" s="74"/>
      <c r="BG509" s="74"/>
      <c r="BH509" s="74"/>
      <c r="BI509" s="74"/>
      <c r="BJ509" s="74"/>
      <c r="BK509" s="74"/>
      <c r="BL509" s="74"/>
      <c r="BM509" s="74"/>
      <c r="BN509" s="74"/>
      <c r="BO509" s="74"/>
      <c r="BP509" s="74"/>
      <c r="BQ509" s="74"/>
      <c r="BR509" s="74"/>
      <c r="BS509" s="74"/>
      <c r="BT509" s="74"/>
      <c r="BU509" s="74"/>
      <c r="BV509" s="74"/>
      <c r="BW509" s="74"/>
      <c r="BX509" s="74"/>
      <c r="BY509" s="74"/>
      <c r="BZ509" s="74"/>
      <c r="CA509" s="74"/>
      <c r="CB509" s="74"/>
      <c r="CC509" s="74"/>
      <c r="CD509" s="74"/>
      <c r="CE509" s="74"/>
      <c r="CF509" s="74"/>
      <c r="CG509" s="74"/>
      <c r="CH509" s="74"/>
      <c r="CI509" s="74"/>
      <c r="CJ509" s="74"/>
      <c r="CK509" s="74"/>
      <c r="CL509" s="74"/>
      <c r="CM509" s="74"/>
      <c r="CN509" s="74"/>
      <c r="CO509" s="74"/>
      <c r="CP509" s="74"/>
      <c r="CQ509" s="74"/>
      <c r="CR509" s="74"/>
      <c r="CS509" s="74"/>
      <c r="CT509" s="74"/>
      <c r="CU509" s="74"/>
      <c r="CV509" s="74"/>
      <c r="CW509" s="74"/>
      <c r="CX509" s="74"/>
      <c r="CY509" s="74"/>
      <c r="CZ509" s="74"/>
      <c r="DA509" s="74"/>
      <c r="DB509" s="74"/>
      <c r="DC509" s="74"/>
    </row>
    <row r="510" spans="1:107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/>
      <c r="AS510" s="74"/>
      <c r="AT510" s="74"/>
      <c r="AU510" s="74"/>
      <c r="AV510" s="74"/>
      <c r="AW510" s="74"/>
      <c r="AX510" s="74"/>
      <c r="AY510" s="74"/>
      <c r="AZ510" s="74"/>
      <c r="BA510" s="74"/>
      <c r="BB510" s="74"/>
      <c r="BC510" s="74"/>
      <c r="BD510" s="74"/>
      <c r="BE510" s="74"/>
      <c r="BF510" s="74"/>
      <c r="BG510" s="74"/>
      <c r="BH510" s="74"/>
      <c r="BI510" s="74"/>
      <c r="BJ510" s="74"/>
      <c r="BK510" s="74"/>
      <c r="BL510" s="74"/>
      <c r="BM510" s="74"/>
      <c r="BN510" s="74"/>
      <c r="BO510" s="74"/>
      <c r="BP510" s="74"/>
      <c r="BQ510" s="74"/>
      <c r="BR510" s="74"/>
      <c r="BS510" s="74"/>
      <c r="BT510" s="74"/>
      <c r="BU510" s="74"/>
      <c r="BV510" s="74"/>
      <c r="BW510" s="74"/>
      <c r="BX510" s="74"/>
      <c r="BY510" s="74"/>
      <c r="BZ510" s="74"/>
      <c r="CA510" s="74"/>
      <c r="CB510" s="74"/>
      <c r="CC510" s="74"/>
      <c r="CD510" s="74"/>
      <c r="CE510" s="74"/>
      <c r="CF510" s="74"/>
      <c r="CG510" s="74"/>
      <c r="CH510" s="74"/>
      <c r="CI510" s="74"/>
      <c r="CJ510" s="74"/>
      <c r="CK510" s="74"/>
      <c r="CL510" s="74"/>
      <c r="CM510" s="74"/>
      <c r="CN510" s="74"/>
      <c r="CO510" s="74"/>
      <c r="CP510" s="74"/>
      <c r="CQ510" s="74"/>
      <c r="CR510" s="74"/>
      <c r="CS510" s="74"/>
      <c r="CT510" s="74"/>
      <c r="CU510" s="74"/>
      <c r="CV510" s="74"/>
      <c r="CW510" s="74"/>
      <c r="CX510" s="74"/>
      <c r="CY510" s="74"/>
      <c r="CZ510" s="74"/>
      <c r="DA510" s="74"/>
      <c r="DB510" s="74"/>
      <c r="DC510" s="74"/>
    </row>
    <row r="511" spans="1:107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/>
      <c r="AU511" s="74"/>
      <c r="AV511" s="74"/>
      <c r="AW511" s="74"/>
      <c r="AX511" s="74"/>
      <c r="AY511" s="74"/>
      <c r="AZ511" s="74"/>
      <c r="BA511" s="74"/>
      <c r="BB511" s="74"/>
      <c r="BC511" s="74"/>
      <c r="BD511" s="74"/>
      <c r="BE511" s="74"/>
      <c r="BF511" s="74"/>
      <c r="BG511" s="74"/>
      <c r="BH511" s="74"/>
      <c r="BI511" s="74"/>
      <c r="BJ511" s="74"/>
      <c r="BK511" s="74"/>
      <c r="BL511" s="74"/>
      <c r="BM511" s="74"/>
      <c r="BN511" s="74"/>
      <c r="BO511" s="74"/>
      <c r="BP511" s="74"/>
      <c r="BQ511" s="74"/>
      <c r="BR511" s="74"/>
      <c r="BS511" s="74"/>
      <c r="BT511" s="74"/>
      <c r="BU511" s="74"/>
      <c r="BV511" s="74"/>
      <c r="BW511" s="74"/>
      <c r="BX511" s="74"/>
      <c r="BY511" s="74"/>
      <c r="BZ511" s="74"/>
      <c r="CA511" s="74"/>
      <c r="CB511" s="74"/>
      <c r="CC511" s="74"/>
      <c r="CD511" s="74"/>
      <c r="CE511" s="74"/>
      <c r="CF511" s="74"/>
      <c r="CG511" s="74"/>
      <c r="CH511" s="74"/>
      <c r="CI511" s="74"/>
      <c r="CJ511" s="74"/>
      <c r="CK511" s="74"/>
      <c r="CL511" s="74"/>
      <c r="CM511" s="74"/>
      <c r="CN511" s="74"/>
      <c r="CO511" s="74"/>
      <c r="CP511" s="74"/>
      <c r="CQ511" s="74"/>
      <c r="CR511" s="74"/>
      <c r="CS511" s="74"/>
      <c r="CT511" s="74"/>
      <c r="CU511" s="74"/>
      <c r="CV511" s="74"/>
      <c r="CW511" s="74"/>
      <c r="CX511" s="74"/>
      <c r="CY511" s="74"/>
      <c r="CZ511" s="74"/>
      <c r="DA511" s="74"/>
      <c r="DB511" s="74"/>
      <c r="DC511" s="74"/>
    </row>
    <row r="512" spans="1:107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74"/>
      <c r="AY512" s="74"/>
      <c r="AZ512" s="74"/>
      <c r="BA512" s="74"/>
      <c r="BB512" s="74"/>
      <c r="BC512" s="74"/>
      <c r="BD512" s="74"/>
      <c r="BE512" s="74"/>
      <c r="BF512" s="74"/>
      <c r="BG512" s="74"/>
      <c r="BH512" s="74"/>
      <c r="BI512" s="74"/>
      <c r="BJ512" s="74"/>
      <c r="BK512" s="74"/>
      <c r="BL512" s="74"/>
      <c r="BM512" s="74"/>
      <c r="BN512" s="74"/>
      <c r="BO512" s="74"/>
      <c r="BP512" s="74"/>
      <c r="BQ512" s="74"/>
      <c r="BR512" s="74"/>
      <c r="BS512" s="74"/>
      <c r="BT512" s="74"/>
      <c r="BU512" s="74"/>
      <c r="BV512" s="74"/>
      <c r="BW512" s="74"/>
      <c r="BX512" s="74"/>
      <c r="BY512" s="74"/>
      <c r="BZ512" s="74"/>
      <c r="CA512" s="74"/>
      <c r="CB512" s="74"/>
      <c r="CC512" s="74"/>
      <c r="CD512" s="74"/>
      <c r="CE512" s="74"/>
      <c r="CF512" s="74"/>
      <c r="CG512" s="74"/>
      <c r="CH512" s="74"/>
      <c r="CI512" s="74"/>
      <c r="CJ512" s="74"/>
      <c r="CK512" s="74"/>
      <c r="CL512" s="74"/>
      <c r="CM512" s="74"/>
      <c r="CN512" s="74"/>
      <c r="CO512" s="74"/>
      <c r="CP512" s="74"/>
      <c r="CQ512" s="74"/>
      <c r="CR512" s="74"/>
      <c r="CS512" s="74"/>
      <c r="CT512" s="74"/>
      <c r="CU512" s="74"/>
      <c r="CV512" s="74"/>
      <c r="CW512" s="74"/>
      <c r="CX512" s="74"/>
      <c r="CY512" s="74"/>
      <c r="CZ512" s="74"/>
      <c r="DA512" s="74"/>
      <c r="DB512" s="74"/>
      <c r="DC512" s="74"/>
    </row>
    <row r="513" spans="1:107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74"/>
      <c r="BP513" s="74"/>
      <c r="BQ513" s="74"/>
      <c r="BR513" s="74"/>
      <c r="BS513" s="74"/>
      <c r="BT513" s="74"/>
      <c r="BU513" s="74"/>
      <c r="BV513" s="74"/>
      <c r="BW513" s="74"/>
      <c r="BX513" s="74"/>
      <c r="BY513" s="74"/>
      <c r="BZ513" s="74"/>
      <c r="CA513" s="74"/>
      <c r="CB513" s="74"/>
      <c r="CC513" s="74"/>
      <c r="CD513" s="74"/>
      <c r="CE513" s="74"/>
      <c r="CF513" s="74"/>
      <c r="CG513" s="74"/>
      <c r="CH513" s="74"/>
      <c r="CI513" s="74"/>
      <c r="CJ513" s="74"/>
      <c r="CK513" s="74"/>
      <c r="CL513" s="74"/>
      <c r="CM513" s="74"/>
      <c r="CN513" s="74"/>
      <c r="CO513" s="74"/>
      <c r="CP513" s="74"/>
      <c r="CQ513" s="74"/>
      <c r="CR513" s="74"/>
      <c r="CS513" s="74"/>
      <c r="CT513" s="74"/>
      <c r="CU513" s="74"/>
      <c r="CV513" s="74"/>
      <c r="CW513" s="74"/>
      <c r="CX513" s="74"/>
      <c r="CY513" s="74"/>
      <c r="CZ513" s="74"/>
      <c r="DA513" s="74"/>
      <c r="DB513" s="74"/>
      <c r="DC513" s="74"/>
    </row>
    <row r="514" spans="1:107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/>
      <c r="AP514" s="74"/>
      <c r="AQ514" s="74"/>
      <c r="AR514" s="74"/>
      <c r="AS514" s="74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  <c r="BD514" s="74"/>
      <c r="BE514" s="74"/>
      <c r="BF514" s="74"/>
      <c r="BG514" s="74"/>
      <c r="BH514" s="74"/>
      <c r="BI514" s="74"/>
      <c r="BJ514" s="74"/>
      <c r="BK514" s="74"/>
      <c r="BL514" s="74"/>
      <c r="BM514" s="74"/>
      <c r="BN514" s="74"/>
      <c r="BO514" s="74"/>
      <c r="BP514" s="74"/>
      <c r="BQ514" s="74"/>
      <c r="BR514" s="74"/>
      <c r="BS514" s="74"/>
      <c r="BT514" s="74"/>
      <c r="BU514" s="74"/>
      <c r="BV514" s="74"/>
      <c r="BW514" s="74"/>
      <c r="BX514" s="74"/>
      <c r="BY514" s="74"/>
      <c r="BZ514" s="74"/>
      <c r="CA514" s="74"/>
      <c r="CB514" s="74"/>
      <c r="CC514" s="74"/>
      <c r="CD514" s="74"/>
      <c r="CE514" s="74"/>
      <c r="CF514" s="74"/>
      <c r="CG514" s="74"/>
      <c r="CH514" s="74"/>
      <c r="CI514" s="74"/>
      <c r="CJ514" s="74"/>
      <c r="CK514" s="74"/>
      <c r="CL514" s="74"/>
      <c r="CM514" s="74"/>
      <c r="CN514" s="74"/>
      <c r="CO514" s="74"/>
      <c r="CP514" s="74"/>
      <c r="CQ514" s="74"/>
      <c r="CR514" s="74"/>
      <c r="CS514" s="74"/>
      <c r="CT514" s="74"/>
      <c r="CU514" s="74"/>
      <c r="CV514" s="74"/>
      <c r="CW514" s="74"/>
      <c r="CX514" s="74"/>
      <c r="CY514" s="74"/>
      <c r="CZ514" s="74"/>
      <c r="DA514" s="74"/>
      <c r="DB514" s="74"/>
      <c r="DC514" s="74"/>
    </row>
    <row r="515" spans="1:107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/>
      <c r="AQ515" s="74"/>
      <c r="AR515" s="74"/>
      <c r="AS515" s="74"/>
      <c r="AT515" s="74"/>
      <c r="AU515" s="74"/>
      <c r="AV515" s="74"/>
      <c r="AW515" s="74"/>
      <c r="AX515" s="74"/>
      <c r="AY515" s="74"/>
      <c r="AZ515" s="74"/>
      <c r="BA515" s="74"/>
      <c r="BB515" s="74"/>
      <c r="BC515" s="74"/>
      <c r="BD515" s="74"/>
      <c r="BE515" s="74"/>
      <c r="BF515" s="74"/>
      <c r="BG515" s="74"/>
      <c r="BH515" s="74"/>
      <c r="BI515" s="74"/>
      <c r="BJ515" s="74"/>
      <c r="BK515" s="74"/>
      <c r="BL515" s="74"/>
      <c r="BM515" s="74"/>
      <c r="BN515" s="74"/>
      <c r="BO515" s="74"/>
      <c r="BP515" s="74"/>
      <c r="BQ515" s="74"/>
      <c r="BR515" s="74"/>
      <c r="BS515" s="74"/>
      <c r="BT515" s="74"/>
      <c r="BU515" s="74"/>
      <c r="BV515" s="74"/>
      <c r="BW515" s="74"/>
      <c r="BX515" s="74"/>
      <c r="BY515" s="74"/>
      <c r="BZ515" s="74"/>
      <c r="CA515" s="74"/>
      <c r="CB515" s="74"/>
      <c r="CC515" s="74"/>
      <c r="CD515" s="74"/>
      <c r="CE515" s="74"/>
      <c r="CF515" s="74"/>
      <c r="CG515" s="74"/>
      <c r="CH515" s="74"/>
      <c r="CI515" s="74"/>
      <c r="CJ515" s="74"/>
      <c r="CK515" s="74"/>
      <c r="CL515" s="74"/>
      <c r="CM515" s="74"/>
      <c r="CN515" s="74"/>
      <c r="CO515" s="74"/>
      <c r="CP515" s="74"/>
      <c r="CQ515" s="74"/>
      <c r="CR515" s="74"/>
      <c r="CS515" s="74"/>
      <c r="CT515" s="74"/>
      <c r="CU515" s="74"/>
      <c r="CV515" s="74"/>
      <c r="CW515" s="74"/>
      <c r="CX515" s="74"/>
      <c r="CY515" s="74"/>
      <c r="CZ515" s="74"/>
      <c r="DA515" s="74"/>
      <c r="DB515" s="74"/>
      <c r="DC515" s="74"/>
    </row>
    <row r="516" spans="1:107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  <c r="AO516" s="74"/>
      <c r="AP516" s="74"/>
      <c r="AQ516" s="74"/>
      <c r="AR516" s="74"/>
      <c r="AS516" s="74"/>
      <c r="AT516" s="74"/>
      <c r="AU516" s="74"/>
      <c r="AV516" s="74"/>
      <c r="AW516" s="74"/>
      <c r="AX516" s="74"/>
      <c r="AY516" s="74"/>
      <c r="AZ516" s="74"/>
      <c r="BA516" s="74"/>
      <c r="BB516" s="74"/>
      <c r="BC516" s="74"/>
      <c r="BD516" s="74"/>
      <c r="BE516" s="74"/>
      <c r="BF516" s="74"/>
      <c r="BG516" s="74"/>
      <c r="BH516" s="74"/>
      <c r="BI516" s="74"/>
      <c r="BJ516" s="74"/>
      <c r="BK516" s="74"/>
      <c r="BL516" s="74"/>
      <c r="BM516" s="74"/>
      <c r="BN516" s="74"/>
      <c r="BO516" s="74"/>
      <c r="BP516" s="74"/>
      <c r="BQ516" s="74"/>
      <c r="BR516" s="74"/>
      <c r="BS516" s="74"/>
      <c r="BT516" s="74"/>
      <c r="BU516" s="74"/>
      <c r="BV516" s="74"/>
      <c r="BW516" s="74"/>
      <c r="BX516" s="74"/>
      <c r="BY516" s="74"/>
      <c r="BZ516" s="74"/>
      <c r="CA516" s="74"/>
      <c r="CB516" s="74"/>
      <c r="CC516" s="74"/>
      <c r="CD516" s="74"/>
      <c r="CE516" s="74"/>
      <c r="CF516" s="74"/>
      <c r="CG516" s="74"/>
      <c r="CH516" s="74"/>
      <c r="CI516" s="74"/>
      <c r="CJ516" s="74"/>
      <c r="CK516" s="74"/>
      <c r="CL516" s="74"/>
      <c r="CM516" s="74"/>
      <c r="CN516" s="74"/>
      <c r="CO516" s="74"/>
      <c r="CP516" s="74"/>
      <c r="CQ516" s="74"/>
      <c r="CR516" s="74"/>
      <c r="CS516" s="74"/>
      <c r="CT516" s="74"/>
      <c r="CU516" s="74"/>
      <c r="CV516" s="74"/>
      <c r="CW516" s="74"/>
      <c r="CX516" s="74"/>
      <c r="CY516" s="74"/>
      <c r="CZ516" s="74"/>
      <c r="DA516" s="74"/>
      <c r="DB516" s="74"/>
      <c r="DC516" s="74"/>
    </row>
    <row r="517" spans="1:107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  <c r="BB517" s="74"/>
      <c r="BC517" s="74"/>
      <c r="BD517" s="74"/>
      <c r="BE517" s="74"/>
      <c r="BF517" s="74"/>
      <c r="BG517" s="74"/>
      <c r="BH517" s="74"/>
      <c r="BI517" s="74"/>
      <c r="BJ517" s="74"/>
      <c r="BK517" s="74"/>
      <c r="BL517" s="74"/>
      <c r="BM517" s="74"/>
      <c r="BN517" s="74"/>
      <c r="BO517" s="74"/>
      <c r="BP517" s="74"/>
      <c r="BQ517" s="74"/>
      <c r="BR517" s="74"/>
      <c r="BS517" s="74"/>
      <c r="BT517" s="74"/>
      <c r="BU517" s="74"/>
      <c r="BV517" s="74"/>
      <c r="BW517" s="74"/>
      <c r="BX517" s="74"/>
      <c r="BY517" s="74"/>
      <c r="BZ517" s="74"/>
      <c r="CA517" s="74"/>
      <c r="CB517" s="74"/>
      <c r="CC517" s="74"/>
      <c r="CD517" s="74"/>
      <c r="CE517" s="74"/>
      <c r="CF517" s="74"/>
      <c r="CG517" s="74"/>
      <c r="CH517" s="74"/>
      <c r="CI517" s="74"/>
      <c r="CJ517" s="74"/>
      <c r="CK517" s="74"/>
      <c r="CL517" s="74"/>
      <c r="CM517" s="74"/>
      <c r="CN517" s="74"/>
      <c r="CO517" s="74"/>
      <c r="CP517" s="74"/>
      <c r="CQ517" s="74"/>
      <c r="CR517" s="74"/>
      <c r="CS517" s="74"/>
      <c r="CT517" s="74"/>
      <c r="CU517" s="74"/>
      <c r="CV517" s="74"/>
      <c r="CW517" s="74"/>
      <c r="CX517" s="74"/>
      <c r="CY517" s="74"/>
      <c r="CZ517" s="74"/>
      <c r="DA517" s="74"/>
      <c r="DB517" s="74"/>
      <c r="DC517" s="74"/>
    </row>
    <row r="518" spans="1:107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/>
      <c r="AV518" s="74"/>
      <c r="AW518" s="74"/>
      <c r="AX518" s="74"/>
      <c r="AY518" s="74"/>
      <c r="AZ518" s="74"/>
      <c r="BA518" s="74"/>
      <c r="BB518" s="74"/>
      <c r="BC518" s="74"/>
      <c r="BD518" s="74"/>
      <c r="BE518" s="74"/>
      <c r="BF518" s="74"/>
      <c r="BG518" s="74"/>
      <c r="BH518" s="74"/>
      <c r="BI518" s="74"/>
      <c r="BJ518" s="74"/>
      <c r="BK518" s="74"/>
      <c r="BL518" s="74"/>
      <c r="BM518" s="74"/>
      <c r="BN518" s="74"/>
      <c r="BO518" s="74"/>
      <c r="BP518" s="74"/>
      <c r="BQ518" s="74"/>
      <c r="BR518" s="74"/>
      <c r="BS518" s="74"/>
      <c r="BT518" s="74"/>
      <c r="BU518" s="74"/>
      <c r="BV518" s="74"/>
      <c r="BW518" s="74"/>
      <c r="BX518" s="74"/>
      <c r="BY518" s="74"/>
      <c r="BZ518" s="74"/>
      <c r="CA518" s="74"/>
      <c r="CB518" s="74"/>
      <c r="CC518" s="74"/>
      <c r="CD518" s="74"/>
      <c r="CE518" s="74"/>
      <c r="CF518" s="74"/>
      <c r="CG518" s="74"/>
      <c r="CH518" s="74"/>
      <c r="CI518" s="74"/>
      <c r="CJ518" s="74"/>
      <c r="CK518" s="74"/>
      <c r="CL518" s="74"/>
      <c r="CM518" s="74"/>
      <c r="CN518" s="74"/>
      <c r="CO518" s="74"/>
      <c r="CP518" s="74"/>
      <c r="CQ518" s="74"/>
      <c r="CR518" s="74"/>
      <c r="CS518" s="74"/>
      <c r="CT518" s="74"/>
      <c r="CU518" s="74"/>
      <c r="CV518" s="74"/>
      <c r="CW518" s="74"/>
      <c r="CX518" s="74"/>
      <c r="CY518" s="74"/>
      <c r="CZ518" s="74"/>
      <c r="DA518" s="74"/>
      <c r="DB518" s="74"/>
      <c r="DC518" s="74"/>
    </row>
    <row r="519" spans="1:107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4"/>
      <c r="AT519" s="74"/>
      <c r="AU519" s="74"/>
      <c r="AV519" s="74"/>
      <c r="AW519" s="74"/>
      <c r="AX519" s="74"/>
      <c r="AY519" s="74"/>
      <c r="AZ519" s="74"/>
      <c r="BA519" s="74"/>
      <c r="BB519" s="74"/>
      <c r="BC519" s="74"/>
      <c r="BD519" s="74"/>
      <c r="BE519" s="74"/>
      <c r="BF519" s="74"/>
      <c r="BG519" s="74"/>
      <c r="BH519" s="74"/>
      <c r="BI519" s="74"/>
      <c r="BJ519" s="74"/>
      <c r="BK519" s="74"/>
      <c r="BL519" s="74"/>
      <c r="BM519" s="74"/>
      <c r="BN519" s="74"/>
      <c r="BO519" s="74"/>
      <c r="BP519" s="74"/>
      <c r="BQ519" s="74"/>
      <c r="BR519" s="74"/>
      <c r="BS519" s="74"/>
      <c r="BT519" s="74"/>
      <c r="BU519" s="74"/>
      <c r="BV519" s="74"/>
      <c r="BW519" s="74"/>
      <c r="BX519" s="74"/>
      <c r="BY519" s="74"/>
      <c r="BZ519" s="74"/>
      <c r="CA519" s="74"/>
      <c r="CB519" s="74"/>
      <c r="CC519" s="74"/>
      <c r="CD519" s="74"/>
      <c r="CE519" s="74"/>
      <c r="CF519" s="74"/>
      <c r="CG519" s="74"/>
      <c r="CH519" s="74"/>
      <c r="CI519" s="74"/>
      <c r="CJ519" s="74"/>
      <c r="CK519" s="74"/>
      <c r="CL519" s="74"/>
      <c r="CM519" s="74"/>
      <c r="CN519" s="74"/>
      <c r="CO519" s="74"/>
      <c r="CP519" s="74"/>
      <c r="CQ519" s="74"/>
      <c r="CR519" s="74"/>
      <c r="CS519" s="74"/>
      <c r="CT519" s="74"/>
      <c r="CU519" s="74"/>
      <c r="CV519" s="74"/>
      <c r="CW519" s="74"/>
      <c r="CX519" s="74"/>
      <c r="CY519" s="74"/>
      <c r="CZ519" s="74"/>
      <c r="DA519" s="74"/>
      <c r="DB519" s="74"/>
      <c r="DC519" s="74"/>
    </row>
    <row r="520" spans="1:107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/>
      <c r="AV520" s="74"/>
      <c r="AW520" s="74"/>
      <c r="AX520" s="74"/>
      <c r="AY520" s="74"/>
      <c r="AZ520" s="74"/>
      <c r="BA520" s="74"/>
      <c r="BB520" s="74"/>
      <c r="BC520" s="74"/>
      <c r="BD520" s="74"/>
      <c r="BE520" s="74"/>
      <c r="BF520" s="74"/>
      <c r="BG520" s="74"/>
      <c r="BH520" s="74"/>
      <c r="BI520" s="74"/>
      <c r="BJ520" s="74"/>
      <c r="BK520" s="74"/>
      <c r="BL520" s="74"/>
      <c r="BM520" s="74"/>
      <c r="BN520" s="74"/>
      <c r="BO520" s="74"/>
      <c r="BP520" s="74"/>
      <c r="BQ520" s="74"/>
      <c r="BR520" s="74"/>
      <c r="BS520" s="74"/>
      <c r="BT520" s="74"/>
      <c r="BU520" s="74"/>
      <c r="BV520" s="74"/>
      <c r="BW520" s="74"/>
      <c r="BX520" s="74"/>
      <c r="BY520" s="74"/>
      <c r="BZ520" s="74"/>
      <c r="CA520" s="74"/>
      <c r="CB520" s="74"/>
      <c r="CC520" s="74"/>
      <c r="CD520" s="74"/>
      <c r="CE520" s="74"/>
      <c r="CF520" s="74"/>
      <c r="CG520" s="74"/>
      <c r="CH520" s="74"/>
      <c r="CI520" s="74"/>
      <c r="CJ520" s="74"/>
      <c r="CK520" s="74"/>
      <c r="CL520" s="74"/>
      <c r="CM520" s="74"/>
      <c r="CN520" s="74"/>
      <c r="CO520" s="74"/>
      <c r="CP520" s="74"/>
      <c r="CQ520" s="74"/>
      <c r="CR520" s="74"/>
      <c r="CS520" s="74"/>
      <c r="CT520" s="74"/>
      <c r="CU520" s="74"/>
      <c r="CV520" s="74"/>
      <c r="CW520" s="74"/>
      <c r="CX520" s="74"/>
      <c r="CY520" s="74"/>
      <c r="CZ520" s="74"/>
      <c r="DA520" s="74"/>
      <c r="DB520" s="74"/>
      <c r="DC520" s="74"/>
    </row>
    <row r="521" spans="1:107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  <c r="AV521" s="74"/>
      <c r="AW521" s="74"/>
      <c r="AX521" s="74"/>
      <c r="AY521" s="74"/>
      <c r="AZ521" s="74"/>
      <c r="BA521" s="74"/>
      <c r="BB521" s="74"/>
      <c r="BC521" s="74"/>
      <c r="BD521" s="74"/>
      <c r="BE521" s="74"/>
      <c r="BF521" s="74"/>
      <c r="BG521" s="74"/>
      <c r="BH521" s="74"/>
      <c r="BI521" s="74"/>
      <c r="BJ521" s="74"/>
      <c r="BK521" s="74"/>
      <c r="BL521" s="74"/>
      <c r="BM521" s="74"/>
      <c r="BN521" s="74"/>
      <c r="BO521" s="74"/>
      <c r="BP521" s="74"/>
      <c r="BQ521" s="74"/>
      <c r="BR521" s="74"/>
      <c r="BS521" s="74"/>
      <c r="BT521" s="74"/>
      <c r="BU521" s="74"/>
      <c r="BV521" s="74"/>
      <c r="BW521" s="74"/>
      <c r="BX521" s="74"/>
      <c r="BY521" s="74"/>
      <c r="BZ521" s="74"/>
      <c r="CA521" s="74"/>
      <c r="CB521" s="74"/>
      <c r="CC521" s="74"/>
      <c r="CD521" s="74"/>
      <c r="CE521" s="74"/>
      <c r="CF521" s="74"/>
      <c r="CG521" s="74"/>
      <c r="CH521" s="74"/>
      <c r="CI521" s="74"/>
      <c r="CJ521" s="74"/>
      <c r="CK521" s="74"/>
      <c r="CL521" s="74"/>
      <c r="CM521" s="74"/>
      <c r="CN521" s="74"/>
      <c r="CO521" s="74"/>
      <c r="CP521" s="74"/>
      <c r="CQ521" s="74"/>
      <c r="CR521" s="74"/>
      <c r="CS521" s="74"/>
      <c r="CT521" s="74"/>
      <c r="CU521" s="74"/>
      <c r="CV521" s="74"/>
      <c r="CW521" s="74"/>
      <c r="CX521" s="74"/>
      <c r="CY521" s="74"/>
      <c r="CZ521" s="74"/>
      <c r="DA521" s="74"/>
      <c r="DB521" s="74"/>
      <c r="DC521" s="74"/>
    </row>
    <row r="522" spans="1:107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/>
      <c r="AY522" s="74"/>
      <c r="AZ522" s="74"/>
      <c r="BA522" s="74"/>
      <c r="BB522" s="74"/>
      <c r="BC522" s="74"/>
      <c r="BD522" s="74"/>
      <c r="BE522" s="74"/>
      <c r="BF522" s="74"/>
      <c r="BG522" s="74"/>
      <c r="BH522" s="74"/>
      <c r="BI522" s="74"/>
      <c r="BJ522" s="74"/>
      <c r="BK522" s="74"/>
      <c r="BL522" s="74"/>
      <c r="BM522" s="74"/>
      <c r="BN522" s="74"/>
      <c r="BO522" s="74"/>
      <c r="BP522" s="74"/>
      <c r="BQ522" s="74"/>
      <c r="BR522" s="74"/>
      <c r="BS522" s="74"/>
      <c r="BT522" s="74"/>
      <c r="BU522" s="74"/>
      <c r="BV522" s="74"/>
      <c r="BW522" s="74"/>
      <c r="BX522" s="74"/>
      <c r="BY522" s="74"/>
      <c r="BZ522" s="74"/>
      <c r="CA522" s="74"/>
      <c r="CB522" s="74"/>
      <c r="CC522" s="74"/>
      <c r="CD522" s="74"/>
      <c r="CE522" s="74"/>
      <c r="CF522" s="74"/>
      <c r="CG522" s="74"/>
      <c r="CH522" s="74"/>
      <c r="CI522" s="74"/>
      <c r="CJ522" s="74"/>
      <c r="CK522" s="74"/>
      <c r="CL522" s="74"/>
      <c r="CM522" s="74"/>
      <c r="CN522" s="74"/>
      <c r="CO522" s="74"/>
      <c r="CP522" s="74"/>
      <c r="CQ522" s="74"/>
      <c r="CR522" s="74"/>
      <c r="CS522" s="74"/>
      <c r="CT522" s="74"/>
      <c r="CU522" s="74"/>
      <c r="CV522" s="74"/>
      <c r="CW522" s="74"/>
      <c r="CX522" s="74"/>
      <c r="CY522" s="74"/>
      <c r="CZ522" s="74"/>
      <c r="DA522" s="74"/>
      <c r="DB522" s="74"/>
      <c r="DC522" s="74"/>
    </row>
    <row r="523" spans="1:107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74"/>
      <c r="AZ523" s="74"/>
      <c r="BA523" s="74"/>
      <c r="BB523" s="74"/>
      <c r="BC523" s="74"/>
      <c r="BD523" s="74"/>
      <c r="BE523" s="74"/>
      <c r="BF523" s="74"/>
      <c r="BG523" s="74"/>
      <c r="BH523" s="74"/>
      <c r="BI523" s="74"/>
      <c r="BJ523" s="74"/>
      <c r="BK523" s="74"/>
      <c r="BL523" s="74"/>
      <c r="BM523" s="74"/>
      <c r="BN523" s="74"/>
      <c r="BO523" s="74"/>
      <c r="BP523" s="74"/>
      <c r="BQ523" s="74"/>
      <c r="BR523" s="74"/>
      <c r="BS523" s="74"/>
      <c r="BT523" s="74"/>
      <c r="BU523" s="74"/>
      <c r="BV523" s="74"/>
      <c r="BW523" s="74"/>
      <c r="BX523" s="74"/>
      <c r="BY523" s="74"/>
      <c r="BZ523" s="74"/>
      <c r="CA523" s="74"/>
      <c r="CB523" s="74"/>
      <c r="CC523" s="74"/>
      <c r="CD523" s="74"/>
      <c r="CE523" s="74"/>
      <c r="CF523" s="74"/>
      <c r="CG523" s="74"/>
      <c r="CH523" s="74"/>
      <c r="CI523" s="74"/>
      <c r="CJ523" s="74"/>
      <c r="CK523" s="74"/>
      <c r="CL523" s="74"/>
      <c r="CM523" s="74"/>
      <c r="CN523" s="74"/>
      <c r="CO523" s="74"/>
      <c r="CP523" s="74"/>
      <c r="CQ523" s="74"/>
      <c r="CR523" s="74"/>
      <c r="CS523" s="74"/>
      <c r="CT523" s="74"/>
      <c r="CU523" s="74"/>
      <c r="CV523" s="74"/>
      <c r="CW523" s="74"/>
      <c r="CX523" s="74"/>
      <c r="CY523" s="74"/>
      <c r="CZ523" s="74"/>
      <c r="DA523" s="74"/>
      <c r="DB523" s="74"/>
      <c r="DC523" s="74"/>
    </row>
    <row r="524" spans="1:107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4"/>
      <c r="AU524" s="74"/>
      <c r="AV524" s="74"/>
      <c r="AW524" s="74"/>
      <c r="AX524" s="74"/>
      <c r="AY524" s="74"/>
      <c r="AZ524" s="74"/>
      <c r="BA524" s="74"/>
      <c r="BB524" s="74"/>
      <c r="BC524" s="74"/>
      <c r="BD524" s="74"/>
      <c r="BE524" s="74"/>
      <c r="BF524" s="74"/>
      <c r="BG524" s="74"/>
      <c r="BH524" s="74"/>
      <c r="BI524" s="74"/>
      <c r="BJ524" s="74"/>
      <c r="BK524" s="74"/>
      <c r="BL524" s="74"/>
      <c r="BM524" s="74"/>
      <c r="BN524" s="74"/>
      <c r="BO524" s="74"/>
      <c r="BP524" s="74"/>
      <c r="BQ524" s="74"/>
      <c r="BR524" s="74"/>
      <c r="BS524" s="74"/>
      <c r="BT524" s="74"/>
      <c r="BU524" s="74"/>
      <c r="BV524" s="74"/>
      <c r="BW524" s="74"/>
      <c r="BX524" s="74"/>
      <c r="BY524" s="74"/>
      <c r="BZ524" s="74"/>
      <c r="CA524" s="74"/>
      <c r="CB524" s="74"/>
      <c r="CC524" s="74"/>
      <c r="CD524" s="74"/>
      <c r="CE524" s="74"/>
      <c r="CF524" s="74"/>
      <c r="CG524" s="74"/>
      <c r="CH524" s="74"/>
      <c r="CI524" s="74"/>
      <c r="CJ524" s="74"/>
      <c r="CK524" s="74"/>
      <c r="CL524" s="74"/>
      <c r="CM524" s="74"/>
      <c r="CN524" s="74"/>
      <c r="CO524" s="74"/>
      <c r="CP524" s="74"/>
      <c r="CQ524" s="74"/>
      <c r="CR524" s="74"/>
      <c r="CS524" s="74"/>
      <c r="CT524" s="74"/>
      <c r="CU524" s="74"/>
      <c r="CV524" s="74"/>
      <c r="CW524" s="74"/>
      <c r="CX524" s="74"/>
      <c r="CY524" s="74"/>
      <c r="CZ524" s="74"/>
      <c r="DA524" s="74"/>
      <c r="DB524" s="74"/>
      <c r="DC524" s="74"/>
    </row>
    <row r="525" spans="1:107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/>
      <c r="AR525" s="74"/>
      <c r="AS525" s="74"/>
      <c r="AT525" s="74"/>
      <c r="AU525" s="74"/>
      <c r="AV525" s="74"/>
      <c r="AW525" s="74"/>
      <c r="AX525" s="74"/>
      <c r="AY525" s="74"/>
      <c r="AZ525" s="74"/>
      <c r="BA525" s="74"/>
      <c r="BB525" s="74"/>
      <c r="BC525" s="74"/>
      <c r="BD525" s="74"/>
      <c r="BE525" s="74"/>
      <c r="BF525" s="74"/>
      <c r="BG525" s="74"/>
      <c r="BH525" s="74"/>
      <c r="BI525" s="74"/>
      <c r="BJ525" s="74"/>
      <c r="BK525" s="74"/>
      <c r="BL525" s="74"/>
      <c r="BM525" s="74"/>
      <c r="BN525" s="74"/>
      <c r="BO525" s="74"/>
      <c r="BP525" s="74"/>
      <c r="BQ525" s="74"/>
      <c r="BR525" s="74"/>
      <c r="BS525" s="74"/>
      <c r="BT525" s="74"/>
      <c r="BU525" s="74"/>
      <c r="BV525" s="74"/>
      <c r="BW525" s="74"/>
      <c r="BX525" s="74"/>
      <c r="BY525" s="74"/>
      <c r="BZ525" s="74"/>
      <c r="CA525" s="74"/>
      <c r="CB525" s="74"/>
      <c r="CC525" s="74"/>
      <c r="CD525" s="74"/>
      <c r="CE525" s="74"/>
      <c r="CF525" s="74"/>
      <c r="CG525" s="74"/>
      <c r="CH525" s="74"/>
      <c r="CI525" s="74"/>
      <c r="CJ525" s="74"/>
      <c r="CK525" s="74"/>
      <c r="CL525" s="74"/>
      <c r="CM525" s="74"/>
      <c r="CN525" s="74"/>
      <c r="CO525" s="74"/>
      <c r="CP525" s="74"/>
      <c r="CQ525" s="74"/>
      <c r="CR525" s="74"/>
      <c r="CS525" s="74"/>
      <c r="CT525" s="74"/>
      <c r="CU525" s="74"/>
      <c r="CV525" s="74"/>
      <c r="CW525" s="74"/>
      <c r="CX525" s="74"/>
      <c r="CY525" s="74"/>
      <c r="CZ525" s="74"/>
      <c r="DA525" s="74"/>
      <c r="DB525" s="74"/>
      <c r="DC525" s="74"/>
    </row>
    <row r="526" spans="1:107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/>
      <c r="AX526" s="74"/>
      <c r="AY526" s="74"/>
      <c r="AZ526" s="74"/>
      <c r="BA526" s="74"/>
      <c r="BB526" s="74"/>
      <c r="BC526" s="74"/>
      <c r="BD526" s="74"/>
      <c r="BE526" s="74"/>
      <c r="BF526" s="74"/>
      <c r="BG526" s="74"/>
      <c r="BH526" s="74"/>
      <c r="BI526" s="74"/>
      <c r="BJ526" s="74"/>
      <c r="BK526" s="74"/>
      <c r="BL526" s="74"/>
      <c r="BM526" s="74"/>
      <c r="BN526" s="74"/>
      <c r="BO526" s="74"/>
      <c r="BP526" s="74"/>
      <c r="BQ526" s="74"/>
      <c r="BR526" s="74"/>
      <c r="BS526" s="74"/>
      <c r="BT526" s="74"/>
      <c r="BU526" s="74"/>
      <c r="BV526" s="74"/>
      <c r="BW526" s="74"/>
      <c r="BX526" s="74"/>
      <c r="BY526" s="74"/>
      <c r="BZ526" s="74"/>
      <c r="CA526" s="74"/>
      <c r="CB526" s="74"/>
      <c r="CC526" s="74"/>
      <c r="CD526" s="74"/>
      <c r="CE526" s="74"/>
      <c r="CF526" s="74"/>
      <c r="CG526" s="74"/>
      <c r="CH526" s="74"/>
      <c r="CI526" s="74"/>
      <c r="CJ526" s="74"/>
      <c r="CK526" s="74"/>
      <c r="CL526" s="74"/>
      <c r="CM526" s="74"/>
      <c r="CN526" s="74"/>
      <c r="CO526" s="74"/>
      <c r="CP526" s="74"/>
      <c r="CQ526" s="74"/>
      <c r="CR526" s="74"/>
      <c r="CS526" s="74"/>
      <c r="CT526" s="74"/>
      <c r="CU526" s="74"/>
      <c r="CV526" s="74"/>
      <c r="CW526" s="74"/>
      <c r="CX526" s="74"/>
      <c r="CY526" s="74"/>
      <c r="CZ526" s="74"/>
      <c r="DA526" s="74"/>
      <c r="DB526" s="74"/>
      <c r="DC526" s="74"/>
    </row>
    <row r="527" spans="1:107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74"/>
      <c r="AY527" s="74"/>
      <c r="AZ527" s="74"/>
      <c r="BA527" s="74"/>
      <c r="BB527" s="74"/>
      <c r="BC527" s="74"/>
      <c r="BD527" s="74"/>
      <c r="BE527" s="74"/>
      <c r="BF527" s="74"/>
      <c r="BG527" s="74"/>
      <c r="BH527" s="74"/>
      <c r="BI527" s="74"/>
      <c r="BJ527" s="74"/>
      <c r="BK527" s="74"/>
      <c r="BL527" s="74"/>
      <c r="BM527" s="74"/>
      <c r="BN527" s="74"/>
      <c r="BO527" s="74"/>
      <c r="BP527" s="74"/>
      <c r="BQ527" s="74"/>
      <c r="BR527" s="74"/>
      <c r="BS527" s="74"/>
      <c r="BT527" s="74"/>
      <c r="BU527" s="74"/>
      <c r="BV527" s="74"/>
      <c r="BW527" s="74"/>
      <c r="BX527" s="74"/>
      <c r="BY527" s="74"/>
      <c r="BZ527" s="74"/>
      <c r="CA527" s="74"/>
      <c r="CB527" s="74"/>
      <c r="CC527" s="74"/>
      <c r="CD527" s="74"/>
      <c r="CE527" s="74"/>
      <c r="CF527" s="74"/>
      <c r="CG527" s="74"/>
      <c r="CH527" s="74"/>
      <c r="CI527" s="74"/>
      <c r="CJ527" s="74"/>
      <c r="CK527" s="74"/>
      <c r="CL527" s="74"/>
      <c r="CM527" s="74"/>
      <c r="CN527" s="74"/>
      <c r="CO527" s="74"/>
      <c r="CP527" s="74"/>
      <c r="CQ527" s="74"/>
      <c r="CR527" s="74"/>
      <c r="CS527" s="74"/>
      <c r="CT527" s="74"/>
      <c r="CU527" s="74"/>
      <c r="CV527" s="74"/>
      <c r="CW527" s="74"/>
      <c r="CX527" s="74"/>
      <c r="CY527" s="74"/>
      <c r="CZ527" s="74"/>
      <c r="DA527" s="74"/>
      <c r="DB527" s="74"/>
      <c r="DC527" s="74"/>
    </row>
    <row r="528" spans="1:107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74"/>
      <c r="AY528" s="74"/>
      <c r="AZ528" s="74"/>
      <c r="BA528" s="74"/>
      <c r="BB528" s="74"/>
      <c r="BC528" s="74"/>
      <c r="BD528" s="74"/>
      <c r="BE528" s="74"/>
      <c r="BF528" s="74"/>
      <c r="BG528" s="74"/>
      <c r="BH528" s="74"/>
      <c r="BI528" s="74"/>
      <c r="BJ528" s="74"/>
      <c r="BK528" s="74"/>
      <c r="BL528" s="74"/>
      <c r="BM528" s="74"/>
      <c r="BN528" s="74"/>
      <c r="BO528" s="74"/>
      <c r="BP528" s="74"/>
      <c r="BQ528" s="74"/>
      <c r="BR528" s="74"/>
      <c r="BS528" s="74"/>
      <c r="BT528" s="74"/>
      <c r="BU528" s="74"/>
      <c r="BV528" s="74"/>
      <c r="BW528" s="74"/>
      <c r="BX528" s="74"/>
      <c r="BY528" s="74"/>
      <c r="BZ528" s="74"/>
      <c r="CA528" s="74"/>
      <c r="CB528" s="74"/>
      <c r="CC528" s="74"/>
      <c r="CD528" s="74"/>
      <c r="CE528" s="74"/>
      <c r="CF528" s="74"/>
      <c r="CG528" s="74"/>
      <c r="CH528" s="74"/>
      <c r="CI528" s="74"/>
      <c r="CJ528" s="74"/>
      <c r="CK528" s="74"/>
      <c r="CL528" s="74"/>
      <c r="CM528" s="74"/>
      <c r="CN528" s="74"/>
      <c r="CO528" s="74"/>
      <c r="CP528" s="74"/>
      <c r="CQ528" s="74"/>
      <c r="CR528" s="74"/>
      <c r="CS528" s="74"/>
      <c r="CT528" s="74"/>
      <c r="CU528" s="74"/>
      <c r="CV528" s="74"/>
      <c r="CW528" s="74"/>
      <c r="CX528" s="74"/>
      <c r="CY528" s="74"/>
      <c r="CZ528" s="74"/>
      <c r="DA528" s="74"/>
      <c r="DB528" s="74"/>
      <c r="DC528" s="74"/>
    </row>
    <row r="529" spans="1:107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74"/>
      <c r="AY529" s="74"/>
      <c r="AZ529" s="74"/>
      <c r="BA529" s="74"/>
      <c r="BB529" s="74"/>
      <c r="BC529" s="74"/>
      <c r="BD529" s="74"/>
      <c r="BE529" s="74"/>
      <c r="BF529" s="74"/>
      <c r="BG529" s="74"/>
      <c r="BH529" s="74"/>
      <c r="BI529" s="74"/>
      <c r="BJ529" s="74"/>
      <c r="BK529" s="74"/>
      <c r="BL529" s="74"/>
      <c r="BM529" s="74"/>
      <c r="BN529" s="74"/>
      <c r="BO529" s="74"/>
      <c r="BP529" s="74"/>
      <c r="BQ529" s="74"/>
      <c r="BR529" s="74"/>
      <c r="BS529" s="74"/>
      <c r="BT529" s="74"/>
      <c r="BU529" s="74"/>
      <c r="BV529" s="74"/>
      <c r="BW529" s="74"/>
      <c r="BX529" s="74"/>
      <c r="BY529" s="74"/>
      <c r="BZ529" s="74"/>
      <c r="CA529" s="74"/>
      <c r="CB529" s="74"/>
      <c r="CC529" s="74"/>
      <c r="CD529" s="74"/>
      <c r="CE529" s="74"/>
      <c r="CF529" s="74"/>
      <c r="CG529" s="74"/>
      <c r="CH529" s="74"/>
      <c r="CI529" s="74"/>
      <c r="CJ529" s="74"/>
      <c r="CK529" s="74"/>
      <c r="CL529" s="74"/>
      <c r="CM529" s="74"/>
      <c r="CN529" s="74"/>
      <c r="CO529" s="74"/>
      <c r="CP529" s="74"/>
      <c r="CQ529" s="74"/>
      <c r="CR529" s="74"/>
      <c r="CS529" s="74"/>
      <c r="CT529" s="74"/>
      <c r="CU529" s="74"/>
      <c r="CV529" s="74"/>
      <c r="CW529" s="74"/>
      <c r="CX529" s="74"/>
      <c r="CY529" s="74"/>
      <c r="CZ529" s="74"/>
      <c r="DA529" s="74"/>
      <c r="DB529" s="74"/>
      <c r="DC529" s="74"/>
    </row>
    <row r="530" spans="1:107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  <c r="AV530" s="74"/>
      <c r="AW530" s="74"/>
      <c r="AX530" s="74"/>
      <c r="AY530" s="74"/>
      <c r="AZ530" s="74"/>
      <c r="BA530" s="74"/>
      <c r="BB530" s="74"/>
      <c r="BC530" s="74"/>
      <c r="BD530" s="74"/>
      <c r="BE530" s="74"/>
      <c r="BF530" s="74"/>
      <c r="BG530" s="74"/>
      <c r="BH530" s="74"/>
      <c r="BI530" s="74"/>
      <c r="BJ530" s="74"/>
      <c r="BK530" s="74"/>
      <c r="BL530" s="74"/>
      <c r="BM530" s="74"/>
      <c r="BN530" s="74"/>
      <c r="BO530" s="74"/>
      <c r="BP530" s="74"/>
      <c r="BQ530" s="74"/>
      <c r="BR530" s="74"/>
      <c r="BS530" s="74"/>
      <c r="BT530" s="74"/>
      <c r="BU530" s="74"/>
      <c r="BV530" s="74"/>
      <c r="BW530" s="74"/>
      <c r="BX530" s="74"/>
      <c r="BY530" s="74"/>
      <c r="BZ530" s="74"/>
      <c r="CA530" s="74"/>
      <c r="CB530" s="74"/>
      <c r="CC530" s="74"/>
      <c r="CD530" s="74"/>
      <c r="CE530" s="74"/>
      <c r="CF530" s="74"/>
      <c r="CG530" s="74"/>
      <c r="CH530" s="74"/>
      <c r="CI530" s="74"/>
      <c r="CJ530" s="74"/>
      <c r="CK530" s="74"/>
      <c r="CL530" s="74"/>
      <c r="CM530" s="74"/>
      <c r="CN530" s="74"/>
      <c r="CO530" s="74"/>
      <c r="CP530" s="74"/>
      <c r="CQ530" s="74"/>
      <c r="CR530" s="74"/>
      <c r="CS530" s="74"/>
      <c r="CT530" s="74"/>
      <c r="CU530" s="74"/>
      <c r="CV530" s="74"/>
      <c r="CW530" s="74"/>
      <c r="CX530" s="74"/>
      <c r="CY530" s="74"/>
      <c r="CZ530" s="74"/>
      <c r="DA530" s="74"/>
      <c r="DB530" s="74"/>
      <c r="DC530" s="74"/>
    </row>
    <row r="531" spans="1:107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74"/>
      <c r="AY531" s="74"/>
      <c r="AZ531" s="74"/>
      <c r="BA531" s="74"/>
      <c r="BB531" s="74"/>
      <c r="BC531" s="74"/>
      <c r="BD531" s="74"/>
      <c r="BE531" s="74"/>
      <c r="BF531" s="74"/>
      <c r="BG531" s="74"/>
      <c r="BH531" s="74"/>
      <c r="BI531" s="74"/>
      <c r="BJ531" s="74"/>
      <c r="BK531" s="74"/>
      <c r="BL531" s="74"/>
      <c r="BM531" s="74"/>
      <c r="BN531" s="74"/>
      <c r="BO531" s="74"/>
      <c r="BP531" s="74"/>
      <c r="BQ531" s="74"/>
      <c r="BR531" s="74"/>
      <c r="BS531" s="74"/>
      <c r="BT531" s="74"/>
      <c r="BU531" s="74"/>
      <c r="BV531" s="74"/>
      <c r="BW531" s="74"/>
      <c r="BX531" s="74"/>
      <c r="BY531" s="74"/>
      <c r="BZ531" s="74"/>
      <c r="CA531" s="74"/>
      <c r="CB531" s="74"/>
      <c r="CC531" s="74"/>
      <c r="CD531" s="74"/>
      <c r="CE531" s="74"/>
      <c r="CF531" s="74"/>
      <c r="CG531" s="74"/>
      <c r="CH531" s="74"/>
      <c r="CI531" s="74"/>
      <c r="CJ531" s="74"/>
      <c r="CK531" s="74"/>
      <c r="CL531" s="74"/>
      <c r="CM531" s="74"/>
      <c r="CN531" s="74"/>
      <c r="CO531" s="74"/>
      <c r="CP531" s="74"/>
      <c r="CQ531" s="74"/>
      <c r="CR531" s="74"/>
      <c r="CS531" s="74"/>
      <c r="CT531" s="74"/>
      <c r="CU531" s="74"/>
      <c r="CV531" s="74"/>
      <c r="CW531" s="74"/>
      <c r="CX531" s="74"/>
      <c r="CY531" s="74"/>
      <c r="CZ531" s="74"/>
      <c r="DA531" s="74"/>
      <c r="DB531" s="74"/>
      <c r="DC531" s="74"/>
    </row>
    <row r="532" spans="1:107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74"/>
      <c r="AY532" s="74"/>
      <c r="AZ532" s="74"/>
      <c r="BA532" s="74"/>
      <c r="BB532" s="74"/>
      <c r="BC532" s="74"/>
      <c r="BD532" s="74"/>
      <c r="BE532" s="74"/>
      <c r="BF532" s="74"/>
      <c r="BG532" s="74"/>
      <c r="BH532" s="74"/>
      <c r="BI532" s="74"/>
      <c r="BJ532" s="74"/>
      <c r="BK532" s="74"/>
      <c r="BL532" s="74"/>
      <c r="BM532" s="74"/>
      <c r="BN532" s="74"/>
      <c r="BO532" s="74"/>
      <c r="BP532" s="74"/>
      <c r="BQ532" s="74"/>
      <c r="BR532" s="74"/>
      <c r="BS532" s="74"/>
      <c r="BT532" s="74"/>
      <c r="BU532" s="74"/>
      <c r="BV532" s="74"/>
      <c r="BW532" s="74"/>
      <c r="BX532" s="74"/>
      <c r="BY532" s="74"/>
      <c r="BZ532" s="74"/>
      <c r="CA532" s="74"/>
      <c r="CB532" s="74"/>
      <c r="CC532" s="74"/>
      <c r="CD532" s="74"/>
      <c r="CE532" s="74"/>
      <c r="CF532" s="74"/>
      <c r="CG532" s="74"/>
      <c r="CH532" s="74"/>
      <c r="CI532" s="74"/>
      <c r="CJ532" s="74"/>
      <c r="CK532" s="74"/>
      <c r="CL532" s="74"/>
      <c r="CM532" s="74"/>
      <c r="CN532" s="74"/>
      <c r="CO532" s="74"/>
      <c r="CP532" s="74"/>
      <c r="CQ532" s="74"/>
      <c r="CR532" s="74"/>
      <c r="CS532" s="74"/>
      <c r="CT532" s="74"/>
      <c r="CU532" s="74"/>
      <c r="CV532" s="74"/>
      <c r="CW532" s="74"/>
      <c r="CX532" s="74"/>
      <c r="CY532" s="74"/>
      <c r="CZ532" s="74"/>
      <c r="DA532" s="74"/>
      <c r="DB532" s="74"/>
      <c r="DC532" s="74"/>
    </row>
    <row r="533" spans="1:107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74"/>
      <c r="AY533" s="74"/>
      <c r="AZ533" s="74"/>
      <c r="BA533" s="74"/>
      <c r="BB533" s="74"/>
      <c r="BC533" s="74"/>
      <c r="BD533" s="74"/>
      <c r="BE533" s="74"/>
      <c r="BF533" s="74"/>
      <c r="BG533" s="74"/>
      <c r="BH533" s="74"/>
      <c r="BI533" s="74"/>
      <c r="BJ533" s="74"/>
      <c r="BK533" s="74"/>
      <c r="BL533" s="74"/>
      <c r="BM533" s="74"/>
      <c r="BN533" s="74"/>
      <c r="BO533" s="74"/>
      <c r="BP533" s="74"/>
      <c r="BQ533" s="74"/>
      <c r="BR533" s="74"/>
      <c r="BS533" s="74"/>
      <c r="BT533" s="74"/>
      <c r="BU533" s="74"/>
      <c r="BV533" s="74"/>
      <c r="BW533" s="74"/>
      <c r="BX533" s="74"/>
      <c r="BY533" s="74"/>
      <c r="BZ533" s="74"/>
      <c r="CA533" s="74"/>
      <c r="CB533" s="74"/>
      <c r="CC533" s="74"/>
      <c r="CD533" s="74"/>
      <c r="CE533" s="74"/>
      <c r="CF533" s="74"/>
      <c r="CG533" s="74"/>
      <c r="CH533" s="74"/>
      <c r="CI533" s="74"/>
      <c r="CJ533" s="74"/>
      <c r="CK533" s="74"/>
      <c r="CL533" s="74"/>
      <c r="CM533" s="74"/>
      <c r="CN533" s="74"/>
      <c r="CO533" s="74"/>
      <c r="CP533" s="74"/>
      <c r="CQ533" s="74"/>
      <c r="CR533" s="74"/>
      <c r="CS533" s="74"/>
      <c r="CT533" s="74"/>
      <c r="CU533" s="74"/>
      <c r="CV533" s="74"/>
      <c r="CW533" s="74"/>
      <c r="CX533" s="74"/>
      <c r="CY533" s="74"/>
      <c r="CZ533" s="74"/>
      <c r="DA533" s="74"/>
      <c r="DB533" s="74"/>
      <c r="DC533" s="74"/>
    </row>
    <row r="534" spans="1:107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  <c r="AL534" s="74"/>
      <c r="AM534" s="74"/>
      <c r="AN534" s="74"/>
      <c r="AO534" s="74"/>
      <c r="AP534" s="74"/>
      <c r="AQ534" s="74"/>
      <c r="AR534" s="74"/>
      <c r="AS534" s="74"/>
      <c r="AT534" s="74"/>
      <c r="AU534" s="74"/>
      <c r="AV534" s="74"/>
      <c r="AW534" s="74"/>
      <c r="AX534" s="74"/>
      <c r="AY534" s="74"/>
      <c r="AZ534" s="74"/>
      <c r="BA534" s="74"/>
      <c r="BB534" s="74"/>
      <c r="BC534" s="74"/>
      <c r="BD534" s="74"/>
      <c r="BE534" s="74"/>
      <c r="BF534" s="74"/>
      <c r="BG534" s="74"/>
      <c r="BH534" s="74"/>
      <c r="BI534" s="74"/>
      <c r="BJ534" s="74"/>
      <c r="BK534" s="74"/>
      <c r="BL534" s="74"/>
      <c r="BM534" s="74"/>
      <c r="BN534" s="74"/>
      <c r="BO534" s="74"/>
      <c r="BP534" s="74"/>
      <c r="BQ534" s="74"/>
      <c r="BR534" s="74"/>
      <c r="BS534" s="74"/>
      <c r="BT534" s="74"/>
      <c r="BU534" s="74"/>
      <c r="BV534" s="74"/>
      <c r="BW534" s="74"/>
      <c r="BX534" s="74"/>
      <c r="BY534" s="74"/>
      <c r="BZ534" s="74"/>
      <c r="CA534" s="74"/>
      <c r="CB534" s="74"/>
      <c r="CC534" s="74"/>
      <c r="CD534" s="74"/>
      <c r="CE534" s="74"/>
      <c r="CF534" s="74"/>
      <c r="CG534" s="74"/>
      <c r="CH534" s="74"/>
      <c r="CI534" s="74"/>
      <c r="CJ534" s="74"/>
      <c r="CK534" s="74"/>
      <c r="CL534" s="74"/>
      <c r="CM534" s="74"/>
      <c r="CN534" s="74"/>
      <c r="CO534" s="74"/>
      <c r="CP534" s="74"/>
      <c r="CQ534" s="74"/>
      <c r="CR534" s="74"/>
      <c r="CS534" s="74"/>
      <c r="CT534" s="74"/>
      <c r="CU534" s="74"/>
      <c r="CV534" s="74"/>
      <c r="CW534" s="74"/>
      <c r="CX534" s="74"/>
      <c r="CY534" s="74"/>
      <c r="CZ534" s="74"/>
      <c r="DA534" s="74"/>
      <c r="DB534" s="74"/>
      <c r="DC534" s="74"/>
    </row>
    <row r="535" spans="1:107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  <c r="AM535" s="74"/>
      <c r="AN535" s="74"/>
      <c r="AO535" s="74"/>
      <c r="AP535" s="74"/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</row>
    <row r="536" spans="1:107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  <c r="AL536" s="74"/>
      <c r="AM536" s="74"/>
      <c r="AN536" s="74"/>
      <c r="AO536" s="74"/>
      <c r="AP536" s="74"/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</row>
    <row r="537" spans="1:107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  <c r="AL537" s="74"/>
      <c r="AM537" s="74"/>
      <c r="AN537" s="74"/>
      <c r="AO537" s="74"/>
      <c r="AP537" s="74"/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</row>
    <row r="538" spans="1:107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  <c r="AL538" s="74"/>
      <c r="AM538" s="74"/>
      <c r="AN538" s="74"/>
      <c r="AO538" s="74"/>
      <c r="AP538" s="74"/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</row>
    <row r="539" spans="1:107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  <c r="AO539" s="74"/>
      <c r="AP539" s="74"/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</row>
    <row r="540" spans="1:107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</row>
    <row r="541" spans="1:107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</row>
    <row r="542" spans="1:107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</row>
    <row r="543" spans="1:107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</row>
    <row r="544" spans="1:107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</row>
    <row r="545" spans="1:107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</row>
    <row r="546" spans="1:107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</row>
    <row r="547" spans="1:107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</row>
    <row r="548" spans="1:107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</row>
    <row r="549" spans="1:107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</row>
    <row r="550" spans="1:107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</row>
    <row r="551" spans="1:107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</row>
    <row r="552" spans="1:107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</row>
    <row r="553" spans="1:107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</row>
    <row r="554" spans="1:107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</row>
    <row r="555" spans="1:107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</row>
    <row r="556" spans="1:107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</row>
    <row r="557" spans="1:107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</row>
    <row r="558" spans="1:107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</row>
    <row r="559" spans="1:107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</row>
    <row r="560" spans="1:107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</row>
    <row r="561" spans="1:107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</row>
    <row r="562" spans="1:107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</row>
    <row r="563" spans="1:107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</row>
    <row r="564" spans="1:107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</row>
    <row r="565" spans="1:107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</row>
    <row r="566" spans="1:107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</row>
    <row r="567" spans="1:107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</row>
    <row r="568" spans="1:107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</row>
    <row r="569" spans="1:107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</row>
    <row r="570" spans="1:107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</row>
    <row r="571" spans="1:107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</row>
    <row r="572" spans="1:107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</row>
    <row r="573" spans="1:107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</row>
    <row r="574" spans="1:107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</row>
    <row r="575" spans="1:107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</row>
    <row r="576" spans="1:107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</row>
    <row r="577" spans="1:107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</row>
    <row r="578" spans="1:107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</row>
    <row r="579" spans="1:107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</row>
    <row r="580" spans="1:107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</row>
    <row r="581" spans="1:107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</row>
    <row r="582" spans="1:107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</row>
    <row r="583" spans="1:107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</row>
    <row r="584" spans="1:107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</row>
    <row r="585" spans="1:107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</row>
    <row r="586" spans="1:107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</row>
    <row r="587" spans="1:107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</row>
    <row r="588" spans="1:107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</row>
    <row r="589" spans="1:107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</row>
    <row r="590" spans="1:107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</row>
    <row r="591" spans="1:107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</row>
    <row r="592" spans="1:107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</row>
    <row r="593" spans="1:107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</row>
    <row r="594" spans="1:107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</row>
    <row r="595" spans="1:107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</row>
    <row r="596" spans="1:107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</row>
    <row r="597" spans="1:107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</row>
    <row r="598" spans="1:107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</row>
    <row r="599" spans="1:107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</row>
    <row r="600" spans="1:107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</row>
    <row r="601" spans="1:107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</row>
    <row r="602" spans="1:107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</row>
    <row r="603" spans="1:107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</row>
    <row r="604" spans="1:107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</row>
    <row r="605" spans="1:107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</row>
    <row r="606" spans="1:107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</row>
    <row r="607" spans="1:107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</row>
    <row r="608" spans="1:107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</row>
    <row r="609" spans="1:107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</row>
    <row r="610" spans="1:107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</row>
    <row r="611" spans="1:107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</row>
    <row r="612" spans="1:107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</row>
    <row r="613" spans="1:107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  <c r="AL613" s="74"/>
      <c r="AM613" s="74"/>
      <c r="AN613" s="74"/>
      <c r="AO613" s="74"/>
      <c r="AP613" s="74"/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</row>
    <row r="614" spans="1:107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  <c r="AL614" s="74"/>
      <c r="AM614" s="74"/>
      <c r="AN614" s="74"/>
      <c r="AO614" s="74"/>
      <c r="AP614" s="74"/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</row>
    <row r="615" spans="1:107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  <c r="AL615" s="74"/>
      <c r="AM615" s="74"/>
      <c r="AN615" s="74"/>
      <c r="AO615" s="74"/>
      <c r="AP615" s="74"/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</row>
    <row r="616" spans="1:107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</row>
    <row r="617" spans="1:107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  <c r="AL617" s="74"/>
      <c r="AM617" s="74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</row>
    <row r="618" spans="1:107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</row>
    <row r="619" spans="1:107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</row>
    <row r="620" spans="1:107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</row>
    <row r="621" spans="1:107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</row>
    <row r="622" spans="1:107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</row>
    <row r="623" spans="1:107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</row>
    <row r="624" spans="1:107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</row>
    <row r="625" spans="1:107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</row>
    <row r="626" spans="1:107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</row>
    <row r="627" spans="1:107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</row>
    <row r="628" spans="1:107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</row>
    <row r="629" spans="1:107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</row>
    <row r="630" spans="1:107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</row>
    <row r="631" spans="1:107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</row>
    <row r="632" spans="1:107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</row>
    <row r="633" spans="1:107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</row>
    <row r="634" spans="1:107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</row>
    <row r="635" spans="1:107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</row>
    <row r="636" spans="1:107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</row>
    <row r="637" spans="1:107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</row>
    <row r="638" spans="1:107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</row>
    <row r="639" spans="1:107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</row>
    <row r="640" spans="1:107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4"/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</row>
    <row r="641" spans="1:107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4"/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</row>
    <row r="642" spans="1:107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4"/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</row>
    <row r="643" spans="1:107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4"/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</row>
    <row r="644" spans="1:107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  <c r="AO644" s="74"/>
      <c r="AP644" s="74"/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</row>
    <row r="645" spans="1:107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</row>
    <row r="646" spans="1:107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</row>
    <row r="647" spans="1:107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</row>
    <row r="648" spans="1:107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</row>
    <row r="649" spans="1:107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</row>
    <row r="650" spans="1:107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</row>
    <row r="651" spans="1:107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</row>
    <row r="652" spans="1:107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</row>
    <row r="653" spans="1:107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</row>
    <row r="654" spans="1:107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</row>
    <row r="655" spans="1:107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</row>
    <row r="656" spans="1:107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</row>
    <row r="657" spans="1:107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</row>
    <row r="658" spans="1:107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</row>
  </sheetData>
  <sheetProtection password="C766" sheet="1" objects="1" scenarios="1" selectLockedCells="1"/>
  <mergeCells count="1">
    <mergeCell ref="C2:J2"/>
  </mergeCells>
  <phoneticPr fontId="21"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2:G27"/>
  <sheetViews>
    <sheetView windowProtection="1" zoomScaleNormal="100" workbookViewId="0">
      <selection activeCell="B12" sqref="B12"/>
    </sheetView>
  </sheetViews>
  <sheetFormatPr defaultColWidth="8" defaultRowHeight="13.5"/>
  <cols>
    <col min="1" max="1" width="11" style="6" bestFit="1" customWidth="1"/>
    <col min="2" max="2" width="10.5" style="6" bestFit="1" customWidth="1"/>
    <col min="3" max="16384" width="8" style="6"/>
  </cols>
  <sheetData>
    <row r="2" spans="1:7">
      <c r="A2" s="6" t="s">
        <v>79</v>
      </c>
    </row>
    <row r="3" spans="1:7">
      <c r="A3" s="6" t="s">
        <v>80</v>
      </c>
    </row>
    <row r="4" spans="1:7">
      <c r="A4" s="6" t="s">
        <v>48</v>
      </c>
    </row>
    <row r="7" spans="1:7">
      <c r="A7" s="6" t="s">
        <v>81</v>
      </c>
      <c r="B7" s="6" t="b">
        <v>0</v>
      </c>
      <c r="F7" s="6" t="s">
        <v>137</v>
      </c>
      <c r="G7" s="78" t="s">
        <v>138</v>
      </c>
    </row>
    <row r="9" spans="1:7">
      <c r="A9" s="6" t="s">
        <v>82</v>
      </c>
      <c r="B9" s="7">
        <v>42784</v>
      </c>
    </row>
    <row r="10" spans="1:7">
      <c r="A10" s="6" t="s">
        <v>83</v>
      </c>
      <c r="B10" s="6">
        <v>28</v>
      </c>
    </row>
    <row r="12" spans="1:7">
      <c r="A12" s="6" t="s">
        <v>84</v>
      </c>
      <c r="B12" s="6">
        <v>14</v>
      </c>
    </row>
    <row r="14" spans="1:7">
      <c r="A14" s="6" t="s">
        <v>87</v>
      </c>
      <c r="B14" s="6" t="b">
        <f>男子参加</f>
        <v>0</v>
      </c>
    </row>
    <row r="15" spans="1:7">
      <c r="A15" s="6" t="s">
        <v>88</v>
      </c>
      <c r="B15" s="6">
        <f>COUNTA(男子入力!P6:T14)</f>
        <v>0</v>
      </c>
      <c r="C15" s="6">
        <f>COUNTA(男子入力!W6:AA14)</f>
        <v>0</v>
      </c>
      <c r="D15" s="6">
        <f>COUNTA(男子入力!AC6:AF14)</f>
        <v>0</v>
      </c>
    </row>
    <row r="17" spans="1:4">
      <c r="A17" s="6" t="s">
        <v>89</v>
      </c>
      <c r="B17" s="6" t="b">
        <f>女子参加</f>
        <v>0</v>
      </c>
    </row>
    <row r="18" spans="1:4">
      <c r="A18" s="6" t="s">
        <v>90</v>
      </c>
      <c r="B18" s="6">
        <f>COUNTA(女子入力!P6:T13)</f>
        <v>0</v>
      </c>
      <c r="C18" s="6">
        <f>COUNTA(女子入力!W6:AA13)</f>
        <v>0</v>
      </c>
      <c r="D18" s="6">
        <f>COUNTA(女子入力!AC6:AF13)</f>
        <v>0</v>
      </c>
    </row>
    <row r="20" spans="1:4">
      <c r="A20" s="6" t="s">
        <v>128</v>
      </c>
      <c r="B20" s="51" t="b">
        <v>0</v>
      </c>
    </row>
    <row r="21" spans="1:4">
      <c r="A21" s="6" t="s">
        <v>129</v>
      </c>
      <c r="B21" s="51" t="b">
        <v>0</v>
      </c>
    </row>
    <row r="22" spans="1:4">
      <c r="A22" s="6" t="s">
        <v>130</v>
      </c>
      <c r="B22" s="51" t="b">
        <v>0</v>
      </c>
    </row>
    <row r="23" spans="1:4">
      <c r="A23" s="6" t="s">
        <v>131</v>
      </c>
      <c r="B23" s="52" t="b">
        <v>0</v>
      </c>
    </row>
    <row r="26" spans="1:4">
      <c r="A26" s="6" t="s">
        <v>135</v>
      </c>
      <c r="B26" s="6" t="b">
        <v>1</v>
      </c>
    </row>
    <row r="27" spans="1:4">
      <c r="A27" s="6" t="s">
        <v>136</v>
      </c>
    </row>
  </sheetData>
  <sheetProtection selectLockedCells="1"/>
  <phoneticPr fontId="21"/>
  <hyperlinks>
    <hyperlink ref="G7" r:id="rId1"/>
  </hyperlink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H10"/>
  <sheetViews>
    <sheetView windowProtection="1" workbookViewId="0">
      <selection activeCell="A10" sqref="A10"/>
    </sheetView>
  </sheetViews>
  <sheetFormatPr defaultRowHeight="13.5"/>
  <cols>
    <col min="1" max="1" width="10.125" bestFit="1" customWidth="1"/>
    <col min="2" max="2" width="10" bestFit="1" customWidth="1"/>
    <col min="3" max="3" width="11" bestFit="1" customWidth="1"/>
    <col min="4" max="4" width="10.25" bestFit="1" customWidth="1"/>
    <col min="5" max="5" width="6.5" bestFit="1" customWidth="1"/>
    <col min="6" max="6" width="20.25" customWidth="1"/>
    <col min="7" max="8" width="6.5" bestFit="1" customWidth="1"/>
    <col min="9" max="9" width="20.25" customWidth="1"/>
    <col min="10" max="11" width="6.5" bestFit="1" customWidth="1"/>
    <col min="12" max="12" width="20.25" customWidth="1"/>
    <col min="13" max="14" width="6.5" bestFit="1" customWidth="1"/>
    <col min="15" max="15" width="20.25" customWidth="1"/>
    <col min="16" max="17" width="6.5" bestFit="1" customWidth="1"/>
    <col min="18" max="18" width="20.25" customWidth="1"/>
    <col min="19" max="20" width="6.5" bestFit="1" customWidth="1"/>
    <col min="21" max="21" width="20.25" customWidth="1"/>
    <col min="22" max="23" width="6.5" bestFit="1" customWidth="1"/>
    <col min="24" max="24" width="20.25" customWidth="1"/>
    <col min="25" max="26" width="6.5" bestFit="1" customWidth="1"/>
    <col min="27" max="27" width="20.25" customWidth="1"/>
    <col min="28" max="29" width="6.5" bestFit="1" customWidth="1"/>
    <col min="30" max="30" width="20.25" customWidth="1"/>
    <col min="31" max="31" width="6.5" bestFit="1" customWidth="1"/>
    <col min="32" max="32" width="7.75" bestFit="1" customWidth="1"/>
    <col min="33" max="33" width="20.25" customWidth="1"/>
    <col min="34" max="34" width="7.75" bestFit="1" customWidth="1"/>
  </cols>
  <sheetData>
    <row r="2" spans="1:34">
      <c r="A2" t="s">
        <v>91</v>
      </c>
    </row>
    <row r="3" spans="1:34">
      <c r="A3" t="s">
        <v>7</v>
      </c>
      <c r="B3" t="s">
        <v>93</v>
      </c>
      <c r="C3" t="s">
        <v>4</v>
      </c>
      <c r="D3" t="s">
        <v>94</v>
      </c>
      <c r="E3" t="s">
        <v>95</v>
      </c>
      <c r="F3" t="s">
        <v>96</v>
      </c>
      <c r="G3" t="s">
        <v>97</v>
      </c>
      <c r="H3" t="s">
        <v>98</v>
      </c>
      <c r="I3" t="s">
        <v>99</v>
      </c>
      <c r="J3" t="s">
        <v>100</v>
      </c>
      <c r="K3" t="s">
        <v>101</v>
      </c>
      <c r="L3" t="s">
        <v>102</v>
      </c>
      <c r="M3" t="s">
        <v>103</v>
      </c>
      <c r="N3" t="s">
        <v>104</v>
      </c>
      <c r="O3" t="s">
        <v>105</v>
      </c>
      <c r="P3" t="s">
        <v>106</v>
      </c>
      <c r="Q3" t="s">
        <v>107</v>
      </c>
      <c r="R3" t="s">
        <v>108</v>
      </c>
      <c r="S3" t="s">
        <v>109</v>
      </c>
      <c r="T3" t="s">
        <v>110</v>
      </c>
      <c r="U3" t="s">
        <v>111</v>
      </c>
      <c r="V3" t="s">
        <v>112</v>
      </c>
      <c r="W3" t="s">
        <v>113</v>
      </c>
      <c r="X3" t="s">
        <v>114</v>
      </c>
      <c r="Y3" t="s">
        <v>115</v>
      </c>
      <c r="Z3" t="s">
        <v>116</v>
      </c>
      <c r="AA3" t="s">
        <v>117</v>
      </c>
      <c r="AB3" t="s">
        <v>118</v>
      </c>
      <c r="AC3" t="s">
        <v>119</v>
      </c>
      <c r="AD3" t="s">
        <v>120</v>
      </c>
      <c r="AE3" t="s">
        <v>121</v>
      </c>
      <c r="AF3" t="s">
        <v>122</v>
      </c>
      <c r="AG3" t="s">
        <v>123</v>
      </c>
      <c r="AH3" t="s">
        <v>124</v>
      </c>
    </row>
    <row r="4" spans="1:34">
      <c r="A4">
        <f>学校番号</f>
        <v>0</v>
      </c>
      <c r="C4">
        <f>学校名</f>
        <v>0</v>
      </c>
      <c r="D4">
        <f>男子監督</f>
        <v>0</v>
      </c>
      <c r="F4" t="str">
        <f>男１</f>
        <v/>
      </c>
      <c r="G4">
        <f>男子入力!$AC6</f>
        <v>0</v>
      </c>
      <c r="I4" t="str">
        <f>男２</f>
        <v/>
      </c>
      <c r="J4">
        <f>男子入力!$AC7</f>
        <v>0</v>
      </c>
      <c r="L4" t="str">
        <f>男３</f>
        <v/>
      </c>
      <c r="M4">
        <f>男子入力!$AC8</f>
        <v>0</v>
      </c>
      <c r="O4" t="str">
        <f>男４</f>
        <v/>
      </c>
      <c r="P4">
        <f>男子入力!$AC9</f>
        <v>0</v>
      </c>
      <c r="R4" t="str">
        <f>男５</f>
        <v/>
      </c>
      <c r="S4">
        <f>男子入力!$AC10</f>
        <v>0</v>
      </c>
      <c r="U4" t="str">
        <f>男６</f>
        <v/>
      </c>
      <c r="V4">
        <f>男子入力!$AC11</f>
        <v>0</v>
      </c>
      <c r="X4" t="str">
        <f>男７</f>
        <v/>
      </c>
      <c r="Y4">
        <f>男子入力!$AC12</f>
        <v>0</v>
      </c>
      <c r="AA4" t="str">
        <f>男８</f>
        <v/>
      </c>
      <c r="AB4">
        <f>男子入力!$AC13</f>
        <v>0</v>
      </c>
      <c r="AD4" t="str">
        <f>男９</f>
        <v/>
      </c>
      <c r="AE4">
        <f>男子入力!$AC14</f>
        <v>0</v>
      </c>
    </row>
    <row r="8" spans="1:34">
      <c r="A8" t="s">
        <v>92</v>
      </c>
    </row>
    <row r="9" spans="1:34">
      <c r="A9" t="s">
        <v>7</v>
      </c>
      <c r="B9" t="s">
        <v>93</v>
      </c>
      <c r="C9" t="s">
        <v>4</v>
      </c>
      <c r="D9" t="s">
        <v>94</v>
      </c>
      <c r="E9" t="s">
        <v>95</v>
      </c>
      <c r="F9" t="s">
        <v>96</v>
      </c>
      <c r="G9" t="s">
        <v>97</v>
      </c>
      <c r="H9" t="s">
        <v>98</v>
      </c>
      <c r="I9" t="s">
        <v>99</v>
      </c>
      <c r="J9" t="s">
        <v>100</v>
      </c>
      <c r="K9" t="s">
        <v>101</v>
      </c>
      <c r="L9" t="s">
        <v>102</v>
      </c>
      <c r="M9" t="s">
        <v>103</v>
      </c>
      <c r="N9" t="s">
        <v>104</v>
      </c>
      <c r="O9" t="s">
        <v>105</v>
      </c>
      <c r="P9" t="s">
        <v>106</v>
      </c>
      <c r="Q9" t="s">
        <v>107</v>
      </c>
      <c r="R9" t="s">
        <v>108</v>
      </c>
      <c r="S9" t="s">
        <v>109</v>
      </c>
      <c r="T9" t="s">
        <v>110</v>
      </c>
      <c r="U9" t="s">
        <v>111</v>
      </c>
      <c r="V9" t="s">
        <v>112</v>
      </c>
      <c r="W9" t="s">
        <v>113</v>
      </c>
      <c r="X9" t="s">
        <v>114</v>
      </c>
      <c r="Y9" t="s">
        <v>115</v>
      </c>
      <c r="Z9" t="s">
        <v>116</v>
      </c>
      <c r="AA9" t="s">
        <v>117</v>
      </c>
      <c r="AB9" t="s">
        <v>118</v>
      </c>
      <c r="AC9" t="s">
        <v>119</v>
      </c>
      <c r="AD9" t="s">
        <v>120</v>
      </c>
      <c r="AE9" t="s">
        <v>121</v>
      </c>
      <c r="AF9" t="s">
        <v>122</v>
      </c>
      <c r="AG9" t="s">
        <v>123</v>
      </c>
      <c r="AH9" t="s">
        <v>124</v>
      </c>
    </row>
    <row r="10" spans="1:34">
      <c r="A10">
        <f>学校番号</f>
        <v>0</v>
      </c>
      <c r="C10">
        <f>学校名</f>
        <v>0</v>
      </c>
      <c r="D10">
        <f>女子監督</f>
        <v>0</v>
      </c>
      <c r="F10" t="str">
        <f>女１</f>
        <v/>
      </c>
      <c r="G10">
        <f>女子入力!$AC6</f>
        <v>0</v>
      </c>
      <c r="I10" t="str">
        <f>女２</f>
        <v/>
      </c>
      <c r="J10">
        <f>女子入力!$AC7</f>
        <v>0</v>
      </c>
      <c r="L10" t="str">
        <f>女３</f>
        <v/>
      </c>
      <c r="M10">
        <f>女子入力!$AC8</f>
        <v>0</v>
      </c>
      <c r="O10" t="str">
        <f>女４</f>
        <v/>
      </c>
      <c r="P10">
        <f>女子入力!$AC9</f>
        <v>0</v>
      </c>
      <c r="R10" t="str">
        <f>女５</f>
        <v/>
      </c>
      <c r="S10">
        <f>女子入力!$AC10</f>
        <v>0</v>
      </c>
      <c r="U10" t="str">
        <f>女６</f>
        <v/>
      </c>
      <c r="V10">
        <f>女子入力!$AC11</f>
        <v>0</v>
      </c>
      <c r="X10" t="str">
        <f>女７</f>
        <v/>
      </c>
      <c r="Y10">
        <f>女子入力!$AC12</f>
        <v>0</v>
      </c>
      <c r="AA10" t="str">
        <f>女８</f>
        <v/>
      </c>
      <c r="AB10">
        <f>女子入力!$AC13</f>
        <v>0</v>
      </c>
    </row>
  </sheetData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67</vt:i4>
      </vt:variant>
    </vt:vector>
  </HeadingPairs>
  <TitlesOfParts>
    <vt:vector size="68" baseType="lpstr">
      <vt:lpstr>メニュー</vt:lpstr>
      <vt:lpstr>マイクロ駐</vt:lpstr>
      <vt:lpstr>メニュー</vt:lpstr>
      <vt:lpstr>回数</vt:lpstr>
      <vt:lpstr>開催日</vt:lpstr>
      <vt:lpstr>学校FAX１</vt:lpstr>
      <vt:lpstr>学校FAX２</vt:lpstr>
      <vt:lpstr>学校FAX３</vt:lpstr>
      <vt:lpstr>学校住所</vt:lpstr>
      <vt:lpstr>学校電話１</vt:lpstr>
      <vt:lpstr>学校電話２</vt:lpstr>
      <vt:lpstr>学校電話３</vt:lpstr>
      <vt:lpstr>学校番号</vt:lpstr>
      <vt:lpstr>学校名</vt:lpstr>
      <vt:lpstr>月</vt:lpstr>
      <vt:lpstr>校長氏名</vt:lpstr>
      <vt:lpstr>女１</vt:lpstr>
      <vt:lpstr>女２</vt:lpstr>
      <vt:lpstr>女３</vt:lpstr>
      <vt:lpstr>女４</vt:lpstr>
      <vt:lpstr>女５</vt:lpstr>
      <vt:lpstr>女６</vt:lpstr>
      <vt:lpstr>女７</vt:lpstr>
      <vt:lpstr>女８</vt:lpstr>
      <vt:lpstr>女子監督</vt:lpstr>
      <vt:lpstr>女子参加</vt:lpstr>
      <vt:lpstr>女子責任者</vt:lpstr>
      <vt:lpstr>女審判１</vt:lpstr>
      <vt:lpstr>女審判２</vt:lpstr>
      <vt:lpstr>女審判３</vt:lpstr>
      <vt:lpstr>女責任携帯１</vt:lpstr>
      <vt:lpstr>女責任携帯２</vt:lpstr>
      <vt:lpstr>女責任携帯３</vt:lpstr>
      <vt:lpstr>女責任電話１</vt:lpstr>
      <vt:lpstr>女責任電話２</vt:lpstr>
      <vt:lpstr>女責任電話３</vt:lpstr>
      <vt:lpstr>申込日</vt:lpstr>
      <vt:lpstr>数式バー</vt:lpstr>
      <vt:lpstr>責任者重複</vt:lpstr>
      <vt:lpstr>責任者名前１</vt:lpstr>
      <vt:lpstr>責任者名前２</vt:lpstr>
      <vt:lpstr>送信先</vt:lpstr>
      <vt:lpstr>大バス駐</vt:lpstr>
      <vt:lpstr>男１</vt:lpstr>
      <vt:lpstr>男２</vt:lpstr>
      <vt:lpstr>男３</vt:lpstr>
      <vt:lpstr>男４</vt:lpstr>
      <vt:lpstr>男５</vt:lpstr>
      <vt:lpstr>男６</vt:lpstr>
      <vt:lpstr>男７</vt:lpstr>
      <vt:lpstr>男８</vt:lpstr>
      <vt:lpstr>男９</vt:lpstr>
      <vt:lpstr>男子監督</vt:lpstr>
      <vt:lpstr>男子参加</vt:lpstr>
      <vt:lpstr>男子責任者</vt:lpstr>
      <vt:lpstr>男審判１</vt:lpstr>
      <vt:lpstr>男審判２</vt:lpstr>
      <vt:lpstr>男審判３</vt:lpstr>
      <vt:lpstr>男責任携帯１</vt:lpstr>
      <vt:lpstr>男責任携帯２</vt:lpstr>
      <vt:lpstr>男責任携帯３</vt:lpstr>
      <vt:lpstr>男責任電話１</vt:lpstr>
      <vt:lpstr>男責任電話２</vt:lpstr>
      <vt:lpstr>男責任電話３</vt:lpstr>
      <vt:lpstr>日</vt:lpstr>
      <vt:lpstr>年度</vt:lpstr>
      <vt:lpstr>郵便番号</vt:lpstr>
      <vt:lpstr>立区分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Keigo</dc:creator>
  <cp:lastModifiedBy>K.Y corp</cp:lastModifiedBy>
  <cp:lastPrinted>2015-01-14T10:21:30Z</cp:lastPrinted>
  <dcterms:created xsi:type="dcterms:W3CDTF">2014-01-04T23:51:55Z</dcterms:created>
  <dcterms:modified xsi:type="dcterms:W3CDTF">2016-12-26T04:54:46Z</dcterms:modified>
</cp:coreProperties>
</file>