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  <author>HRK-R52</author>
  </authors>
  <commentList>
    <comment ref="I3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32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7" authorId="2">
      <text>
        <r>
          <rPr>
            <b/>
            <sz val="12"/>
            <rFont val="ＭＳ Ｐゴシック"/>
            <family val="3"/>
          </rPr>
          <t>60"00の場合、
「6000」と４ケタで
入力</t>
        </r>
      </text>
    </comment>
  </commentList>
</comments>
</file>

<file path=xl/sharedStrings.xml><?xml version="1.0" encoding="utf-8"?>
<sst xmlns="http://schemas.openxmlformats.org/spreadsheetml/2006/main" count="272" uniqueCount="263">
  <si>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</si>
  <si>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</si>
  <si>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</si>
  <si>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</si>
  <si>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</si>
  <si>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</si>
  <si>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</si>
  <si>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</si>
  <si>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</si>
  <si>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</si>
  <si>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</si>
  <si>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</si>
  <si>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</si>
  <si>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</si>
  <si>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</si>
  <si>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</si>
  <si>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</si>
  <si>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</si>
  <si>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</si>
  <si>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</si>
  <si>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</si>
  <si>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</si>
  <si>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</si>
  <si>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</si>
  <si>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</si>
  <si>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</si>
  <si>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</si>
  <si>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</si>
  <si>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</si>
  <si>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</si>
  <si>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</si>
  <si>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</si>
  <si>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</si>
  <si>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</si>
  <si>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</si>
  <si>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</si>
  <si>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</si>
  <si>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</si>
  <si>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</si>
  <si>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</si>
  <si>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</si>
  <si>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</si>
  <si>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</si>
  <si>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</si>
  <si>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</si>
  <si>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</si>
  <si>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</si>
  <si>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</si>
  <si>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</si>
  <si>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</si>
  <si>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</si>
  <si>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</si>
  <si>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</si>
  <si>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チームC</t>
  </si>
  <si>
    <t>チームD</t>
  </si>
  <si>
    <t>チームE</t>
  </si>
  <si>
    <t>チームA</t>
  </si>
  <si>
    <t>チームB</t>
  </si>
  <si>
    <t>チームC</t>
  </si>
  <si>
    <t>チームD</t>
  </si>
  <si>
    <t>チームE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</si>
  <si>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</si>
  <si>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</si>
  <si>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</si>
  <si>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</si>
  <si>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</si>
  <si>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</si>
  <si>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</si>
  <si>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</si>
  <si>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</si>
  <si>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</si>
  <si>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</si>
  <si>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</si>
  <si>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</si>
  <si>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</si>
  <si>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学校名</t>
  </si>
  <si>
    <t>ナンバー</t>
  </si>
  <si>
    <t>③リレー記録と出場選手のナンバー（下記④で付けた番号）を半角で入力してください。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</si>
  <si>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</si>
  <si>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</si>
  <si>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</si>
  <si>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</si>
  <si>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</si>
  <si>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</si>
  <si>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</si>
  <si>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　申込一覧表（オープン小学生男女用）</t>
  </si>
  <si>
    <t>800ｍ（小女）</t>
  </si>
  <si>
    <t>1500ｍ（小男）</t>
  </si>
  <si>
    <t>申込顧問・責任者名</t>
  </si>
  <si>
    <t>①学校名・プログラム部数・責任者名を入力してください。</t>
  </si>
  <si>
    <t>審判氏名</t>
  </si>
  <si>
    <t>00206 0</t>
  </si>
  <si>
    <t>00606 0</t>
  </si>
  <si>
    <t>00806 0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</si>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</sst>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4"/>
      <name val="MS UI Gothic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9" fillId="0" borderId="1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18" applyAlignment="1" applyProtection="1">
      <alignment vertical="center"/>
      <protection hidden="1"/>
    </xf>
    <xf numFmtId="0" fontId="0" fillId="0" borderId="23" xfId="0" applyBorder="1" applyAlignment="1" applyProtection="1">
      <alignment horizontal="right" vertical="center"/>
      <protection/>
    </xf>
    <xf numFmtId="6" fontId="0" fillId="0" borderId="23" xfId="18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/>
    </xf>
    <xf numFmtId="6" fontId="19" fillId="0" borderId="24" xfId="18" applyFont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6" fontId="0" fillId="2" borderId="22" xfId="0" applyNumberForma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15" fillId="6" borderId="0" xfId="0" applyFont="1" applyFill="1" applyAlignment="1" applyProtection="1">
      <alignment vertical="center"/>
      <protection/>
    </xf>
    <xf numFmtId="0" fontId="4" fillId="7" borderId="25" xfId="0" applyFont="1" applyFill="1" applyBorder="1" applyAlignment="1" applyProtection="1">
      <alignment horizontal="left" vertical="center" shrinkToFit="1"/>
      <protection hidden="1" locked="0"/>
    </xf>
    <xf numFmtId="0" fontId="4" fillId="7" borderId="26" xfId="0" applyFont="1" applyFill="1" applyBorder="1" applyAlignment="1" applyProtection="1">
      <alignment horizontal="left" vertical="center" shrinkToFit="1"/>
      <protection hidden="1" locked="0"/>
    </xf>
    <xf numFmtId="0" fontId="4" fillId="0" borderId="25" xfId="0" applyFont="1" applyFill="1" applyBorder="1" applyAlignment="1" applyProtection="1">
      <alignment horizontal="left" vertical="center"/>
      <protection hidden="1" locked="0"/>
    </xf>
    <xf numFmtId="0" fontId="4" fillId="0" borderId="26" xfId="0" applyFont="1" applyFill="1" applyBorder="1" applyAlignment="1" applyProtection="1">
      <alignment horizontal="left" vertical="center"/>
      <protection hidden="1"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/>
      <protection locked="0"/>
    </xf>
    <xf numFmtId="0" fontId="0" fillId="3" borderId="27" xfId="0" applyFill="1" applyBorder="1" applyAlignment="1" applyProtection="1">
      <alignment horizontal="center" vertical="center" textRotation="255"/>
      <protection/>
    </xf>
    <xf numFmtId="0" fontId="0" fillId="3" borderId="28" xfId="0" applyFill="1" applyBorder="1" applyAlignment="1" applyProtection="1">
      <alignment horizontal="center" vertical="center" textRotation="255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21" fillId="0" borderId="1" xfId="0" applyFont="1" applyFill="1" applyBorder="1" applyAlignment="1" applyProtection="1">
      <alignment horizontal="center" vertical="center"/>
      <protection hidden="1" locked="0"/>
    </xf>
    <xf numFmtId="0" fontId="0" fillId="2" borderId="16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22" xfId="0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6"/>
  <sheetViews>
    <sheetView tabSelected="1" workbookViewId="0" topLeftCell="B1">
      <selection activeCell="C9" sqref="C9"/>
    </sheetView>
  </sheetViews>
  <sheetFormatPr defaultColWidth="9.00390625" defaultRowHeight="13.5"/>
  <cols>
    <col min="1" max="1" width="13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0" t="s">
        <v>20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P1" s="110" t="s">
        <v>73</v>
      </c>
    </row>
    <row r="2" spans="2:16" ht="24">
      <c r="B2" s="100" t="s">
        <v>85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3"/>
      <c r="P2" s="110"/>
    </row>
    <row r="3" spans="2:16" ht="17.25">
      <c r="B3" s="94" t="s">
        <v>89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3"/>
      <c r="P3" s="110"/>
    </row>
    <row r="4" spans="1:19" ht="24" customHeight="1">
      <c r="A4" s="8">
        <f>$E$4</f>
        <v>0</v>
      </c>
      <c r="D4" s="6" t="s">
        <v>75</v>
      </c>
      <c r="E4" s="95"/>
      <c r="F4" s="96"/>
      <c r="G4" s="79"/>
      <c r="H4" s="80" t="s">
        <v>79</v>
      </c>
      <c r="I4" s="89"/>
      <c r="J4" s="8" t="s">
        <v>78</v>
      </c>
      <c r="M4" s="9"/>
      <c r="N4" s="91"/>
      <c r="O4" s="3"/>
      <c r="P4" s="110"/>
      <c r="Q4" s="51" t="s">
        <v>75</v>
      </c>
      <c r="R4" s="11" t="s">
        <v>79</v>
      </c>
      <c r="S4" s="45" t="s">
        <v>84</v>
      </c>
    </row>
    <row r="5" spans="4:19" ht="24" customHeight="1">
      <c r="D5" s="6" t="s">
        <v>88</v>
      </c>
      <c r="E5" s="97"/>
      <c r="F5" s="98"/>
      <c r="G5" s="114" t="s">
        <v>262</v>
      </c>
      <c r="H5" s="80"/>
      <c r="I5" s="90"/>
      <c r="M5" s="9"/>
      <c r="N5" s="91"/>
      <c r="O5" s="3"/>
      <c r="P5" s="110"/>
      <c r="Q5" s="86">
        <f>E4</f>
        <v>0</v>
      </c>
      <c r="R5" s="87">
        <f>I4</f>
        <v>0</v>
      </c>
      <c r="S5" s="88">
        <f>I13</f>
        <v>0</v>
      </c>
    </row>
    <row r="6" spans="10:16" ht="13.5">
      <c r="J6" s="9"/>
      <c r="P6" s="110"/>
    </row>
    <row r="7" spans="2:16" ht="17.25">
      <c r="B7" s="94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P7" s="110"/>
    </row>
    <row r="8" spans="4:16" ht="13.5">
      <c r="D8" s="9"/>
      <c r="E8" s="17" t="s">
        <v>0</v>
      </c>
      <c r="F8" s="17" t="s">
        <v>28</v>
      </c>
      <c r="P8" s="110"/>
    </row>
    <row r="9" spans="4:19" ht="14.25">
      <c r="D9" s="24" t="s">
        <v>27</v>
      </c>
      <c r="E9" s="25" t="s">
        <v>29</v>
      </c>
      <c r="F9" s="25" t="s">
        <v>30</v>
      </c>
      <c r="I9" s="8" t="s">
        <v>80</v>
      </c>
      <c r="P9" s="110"/>
      <c r="Q9" s="51" t="s">
        <v>75</v>
      </c>
      <c r="R9" s="11" t="s">
        <v>90</v>
      </c>
      <c r="S9" s="45" t="s">
        <v>28</v>
      </c>
    </row>
    <row r="10" spans="1:19" ht="20.25">
      <c r="A10" s="8">
        <f>$E$4</f>
        <v>0</v>
      </c>
      <c r="D10" s="10" t="s">
        <v>23</v>
      </c>
      <c r="E10" s="66"/>
      <c r="F10" s="66"/>
      <c r="H10" s="9" t="s">
        <v>81</v>
      </c>
      <c r="I10" s="81">
        <f>COUNTA(I32:I119)*100</f>
        <v>0</v>
      </c>
      <c r="P10" s="110"/>
      <c r="Q10" s="115">
        <f>IF(R10="","",$E$4)</f>
      </c>
      <c r="R10" s="93">
        <f aca="true" t="shared" si="0" ref="R10:S13">IF(E10="","",E10)</f>
      </c>
      <c r="S10" s="116">
        <f t="shared" si="0"/>
      </c>
    </row>
    <row r="11" spans="1:19" ht="20.25">
      <c r="A11" s="8">
        <f>$E$4</f>
        <v>0</v>
      </c>
      <c r="D11" s="10" t="s">
        <v>24</v>
      </c>
      <c r="E11" s="66"/>
      <c r="F11" s="66"/>
      <c r="H11" s="9" t="s">
        <v>15</v>
      </c>
      <c r="I11" s="81">
        <f>COUNTA(E18:E27)*400</f>
        <v>0</v>
      </c>
      <c r="P11" s="110"/>
      <c r="Q11" s="115">
        <f>IF(R11="","",$E$4)</f>
      </c>
      <c r="R11" s="93">
        <f t="shared" si="0"/>
      </c>
      <c r="S11" s="116">
        <f t="shared" si="0"/>
      </c>
    </row>
    <row r="12" spans="1:19" ht="20.25">
      <c r="A12" s="8">
        <f>$E$4</f>
        <v>0</v>
      </c>
      <c r="D12" s="10" t="s">
        <v>25</v>
      </c>
      <c r="E12" s="66"/>
      <c r="F12" s="66"/>
      <c r="H12" s="82" t="s">
        <v>82</v>
      </c>
      <c r="I12" s="83">
        <f>I4*600</f>
        <v>0</v>
      </c>
      <c r="P12" s="110"/>
      <c r="Q12" s="115">
        <f>IF(R12="","",$E$4)</f>
      </c>
      <c r="R12" s="93">
        <f t="shared" si="0"/>
      </c>
      <c r="S12" s="116">
        <f t="shared" si="0"/>
      </c>
    </row>
    <row r="13" spans="1:19" ht="21" thickBot="1">
      <c r="A13" s="8">
        <f>$E$4</f>
        <v>0</v>
      </c>
      <c r="D13" s="10" t="s">
        <v>26</v>
      </c>
      <c r="E13" s="66"/>
      <c r="F13" s="66"/>
      <c r="H13" s="84" t="s">
        <v>83</v>
      </c>
      <c r="I13" s="85">
        <f>SUM(I10:I12)</f>
        <v>0</v>
      </c>
      <c r="P13" s="110"/>
      <c r="Q13" s="86">
        <f>IF(R13="","",$E$4)</f>
      </c>
      <c r="R13" s="87">
        <f t="shared" si="0"/>
      </c>
      <c r="S13" s="117">
        <f t="shared" si="0"/>
      </c>
    </row>
    <row r="14" spans="4:16" s="21" customFormat="1" ht="21" thickTop="1">
      <c r="D14" s="22"/>
      <c r="E14" s="23"/>
      <c r="F14" s="23"/>
      <c r="P14" s="110"/>
    </row>
    <row r="15" spans="2:16" ht="17.25">
      <c r="B15" s="94" t="s">
        <v>77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P15" s="110"/>
    </row>
    <row r="16" spans="3:16" ht="18" customHeight="1">
      <c r="C16" s="7"/>
      <c r="D16" s="26" t="s">
        <v>50</v>
      </c>
      <c r="E16" s="10" t="s">
        <v>46</v>
      </c>
      <c r="F16" s="10" t="s">
        <v>47</v>
      </c>
      <c r="G16" s="101" t="s">
        <v>48</v>
      </c>
      <c r="H16" s="101"/>
      <c r="I16" s="10" t="s">
        <v>49</v>
      </c>
      <c r="J16" s="101" t="s">
        <v>63</v>
      </c>
      <c r="K16" s="101"/>
      <c r="L16" s="101"/>
      <c r="M16" s="101" t="s">
        <v>64</v>
      </c>
      <c r="N16" s="101"/>
      <c r="P16" s="110"/>
    </row>
    <row r="17" spans="3:24" ht="14.25">
      <c r="C17" s="28" t="s">
        <v>27</v>
      </c>
      <c r="D17" s="27">
        <v>6000</v>
      </c>
      <c r="E17" s="29">
        <v>1</v>
      </c>
      <c r="F17" s="29">
        <v>2</v>
      </c>
      <c r="G17" s="102">
        <v>3</v>
      </c>
      <c r="H17" s="102"/>
      <c r="I17" s="29">
        <v>4</v>
      </c>
      <c r="J17" s="102">
        <v>5</v>
      </c>
      <c r="K17" s="102"/>
      <c r="L17" s="102"/>
      <c r="M17" s="102">
        <v>6</v>
      </c>
      <c r="N17" s="102"/>
      <c r="P17" s="110"/>
      <c r="Q17" s="51" t="s">
        <v>19</v>
      </c>
      <c r="R17" s="11" t="s">
        <v>66</v>
      </c>
      <c r="S17" s="11" t="s">
        <v>43</v>
      </c>
      <c r="T17" s="11" t="s">
        <v>67</v>
      </c>
      <c r="U17" s="11" t="s">
        <v>68</v>
      </c>
      <c r="V17" s="11" t="s">
        <v>69</v>
      </c>
      <c r="W17" s="11" t="s">
        <v>70</v>
      </c>
      <c r="X17" s="45" t="s">
        <v>71</v>
      </c>
    </row>
    <row r="18" spans="1:24" s="15" customFormat="1" ht="14.25">
      <c r="A18" s="92">
        <f>$E$4</f>
        <v>0</v>
      </c>
      <c r="B18" s="108" t="s">
        <v>21</v>
      </c>
      <c r="C18" s="30" t="s">
        <v>51</v>
      </c>
      <c r="D18" s="64"/>
      <c r="E18" s="65"/>
      <c r="F18" s="65"/>
      <c r="G18" s="99"/>
      <c r="H18" s="99"/>
      <c r="I18" s="65"/>
      <c r="J18" s="99"/>
      <c r="K18" s="99"/>
      <c r="L18" s="99"/>
      <c r="M18" s="99"/>
      <c r="N18" s="99"/>
      <c r="P18" s="110"/>
      <c r="Q18" s="70">
        <f>IF(E18="","",$E$4)</f>
      </c>
      <c r="R18" s="71">
        <f>IF(D18="","",D18)</f>
      </c>
      <c r="S18" s="71">
        <f>IF(E18="","",100000000+VALUE(LEFT($Q18,6))*100+VALUE(RIGHT(E18,2)))</f>
      </c>
      <c r="T18" s="71">
        <f>IF(F18="","",100000000+VALUE(LEFT($Q18,6))*100+VALUE(RIGHT(F18,2)))</f>
      </c>
      <c r="U18" s="71">
        <f>IF(G18="","",100000000+VALUE(LEFT($Q18,6))*100+VALUE(RIGHT(G18,2)))</f>
      </c>
      <c r="V18" s="71">
        <f>IF(I18="","",100000000+VALUE(LEFT($Q18,6))*100+VALUE(RIGHT(I18,2)))</f>
      </c>
      <c r="W18" s="71">
        <f>IF(J18="","",100000000+VALUE(LEFT($Q18,6))*100+VALUE(RIGHT(J18,2)))</f>
      </c>
      <c r="X18" s="72">
        <f>IF(M18="","",100000000+VALUE(LEFT($Q18,6))*100+VALUE(RIGHT(M18,2)))</f>
      </c>
    </row>
    <row r="19" spans="1:24" ht="14.25">
      <c r="A19" s="92">
        <f aca="true" t="shared" si="1" ref="A19:A27">$E$4</f>
        <v>0</v>
      </c>
      <c r="B19" s="108"/>
      <c r="C19" s="31" t="s">
        <v>52</v>
      </c>
      <c r="D19" s="65"/>
      <c r="E19" s="65"/>
      <c r="F19" s="65"/>
      <c r="G19" s="99"/>
      <c r="H19" s="99"/>
      <c r="I19" s="65"/>
      <c r="J19" s="99"/>
      <c r="K19" s="99"/>
      <c r="L19" s="99"/>
      <c r="M19" s="99"/>
      <c r="N19" s="99"/>
      <c r="P19" s="110"/>
      <c r="Q19" s="70">
        <f aca="true" t="shared" si="2" ref="Q19:Q27">IF(E19="","",$E$4)</f>
      </c>
      <c r="R19" s="71">
        <f aca="true" t="shared" si="3" ref="R19:R27">IF(D19="","",D19)</f>
      </c>
      <c r="S19" s="71">
        <f aca="true" t="shared" si="4" ref="S19:S27">IF(E19="","",100000000+VALUE(LEFT($Q19,6))*100+VALUE(RIGHT(E19,2)))</f>
      </c>
      <c r="T19" s="71">
        <f aca="true" t="shared" si="5" ref="T19:T27">IF(F19="","",100000000+VALUE(LEFT($Q19,6))*100+VALUE(RIGHT(F19,2)))</f>
      </c>
      <c r="U19" s="71">
        <f aca="true" t="shared" si="6" ref="U19:U27">IF(G19="","",100000000+VALUE(LEFT($Q19,6))*100+VALUE(RIGHT(G19,2)))</f>
      </c>
      <c r="V19" s="71">
        <f aca="true" t="shared" si="7" ref="V19:V27">IF(I19="","",100000000+VALUE(LEFT($Q19,6))*100+VALUE(RIGHT(I19,2)))</f>
      </c>
      <c r="W19" s="71">
        <f aca="true" t="shared" si="8" ref="W19:W27">IF(J19="","",100000000+VALUE(LEFT($Q19,6))*100+VALUE(RIGHT(J19,2)))</f>
      </c>
      <c r="X19" s="72">
        <f aca="true" t="shared" si="9" ref="X19:X27">IF(M19="","",100000000+VALUE(LEFT($Q19,6))*100+VALUE(RIGHT(M19,2)))</f>
      </c>
    </row>
    <row r="20" spans="1:24" ht="14.25">
      <c r="A20" s="92">
        <f t="shared" si="1"/>
        <v>0</v>
      </c>
      <c r="B20" s="108"/>
      <c r="C20" s="31" t="s">
        <v>53</v>
      </c>
      <c r="D20" s="65"/>
      <c r="E20" s="65"/>
      <c r="F20" s="65"/>
      <c r="G20" s="99"/>
      <c r="H20" s="99"/>
      <c r="I20" s="65"/>
      <c r="J20" s="99"/>
      <c r="K20" s="105"/>
      <c r="L20" s="105"/>
      <c r="M20" s="99"/>
      <c r="N20" s="99"/>
      <c r="P20" s="110"/>
      <c r="Q20" s="70">
        <f t="shared" si="2"/>
      </c>
      <c r="R20" s="71">
        <f t="shared" si="3"/>
      </c>
      <c r="S20" s="71">
        <f t="shared" si="4"/>
      </c>
      <c r="T20" s="71">
        <f t="shared" si="5"/>
      </c>
      <c r="U20" s="71">
        <f t="shared" si="6"/>
      </c>
      <c r="V20" s="71">
        <f t="shared" si="7"/>
      </c>
      <c r="W20" s="71">
        <f t="shared" si="8"/>
      </c>
      <c r="X20" s="72">
        <f t="shared" si="9"/>
      </c>
    </row>
    <row r="21" spans="1:24" ht="14.25">
      <c r="A21" s="92">
        <f t="shared" si="1"/>
        <v>0</v>
      </c>
      <c r="B21" s="108"/>
      <c r="C21" s="31" t="s">
        <v>54</v>
      </c>
      <c r="D21" s="65"/>
      <c r="E21" s="65"/>
      <c r="F21" s="65"/>
      <c r="G21" s="99"/>
      <c r="H21" s="99"/>
      <c r="I21" s="65"/>
      <c r="J21" s="99"/>
      <c r="K21" s="99"/>
      <c r="L21" s="99"/>
      <c r="M21" s="99"/>
      <c r="N21" s="99"/>
      <c r="P21" s="110"/>
      <c r="Q21" s="70">
        <f t="shared" si="2"/>
      </c>
      <c r="R21" s="71">
        <f t="shared" si="3"/>
      </c>
      <c r="S21" s="71">
        <f t="shared" si="4"/>
      </c>
      <c r="T21" s="71">
        <f t="shared" si="5"/>
      </c>
      <c r="U21" s="71">
        <f t="shared" si="6"/>
      </c>
      <c r="V21" s="71">
        <f t="shared" si="7"/>
      </c>
      <c r="W21" s="71">
        <f t="shared" si="8"/>
      </c>
      <c r="X21" s="72">
        <f t="shared" si="9"/>
      </c>
    </row>
    <row r="22" spans="1:24" ht="14.25">
      <c r="A22" s="92">
        <f t="shared" si="1"/>
        <v>0</v>
      </c>
      <c r="B22" s="108"/>
      <c r="C22" s="31" t="s">
        <v>55</v>
      </c>
      <c r="D22" s="65"/>
      <c r="E22" s="65"/>
      <c r="F22" s="65"/>
      <c r="G22" s="99"/>
      <c r="H22" s="99"/>
      <c r="I22" s="65"/>
      <c r="J22" s="99"/>
      <c r="K22" s="99"/>
      <c r="L22" s="99"/>
      <c r="M22" s="99"/>
      <c r="N22" s="99"/>
      <c r="P22" s="110"/>
      <c r="Q22" s="70">
        <f t="shared" si="2"/>
      </c>
      <c r="R22" s="71">
        <f t="shared" si="3"/>
      </c>
      <c r="S22" s="71">
        <f t="shared" si="4"/>
      </c>
      <c r="T22" s="71">
        <f t="shared" si="5"/>
      </c>
      <c r="U22" s="71">
        <f t="shared" si="6"/>
      </c>
      <c r="V22" s="71">
        <f t="shared" si="7"/>
      </c>
      <c r="W22" s="71">
        <f t="shared" si="8"/>
      </c>
      <c r="X22" s="72">
        <f t="shared" si="9"/>
      </c>
    </row>
    <row r="23" spans="1:24" ht="14.25">
      <c r="A23" s="92">
        <f t="shared" si="1"/>
        <v>0</v>
      </c>
      <c r="B23" s="109" t="s">
        <v>22</v>
      </c>
      <c r="C23" s="32" t="s">
        <v>56</v>
      </c>
      <c r="D23" s="64"/>
      <c r="E23" s="65"/>
      <c r="F23" s="65"/>
      <c r="G23" s="99"/>
      <c r="H23" s="99"/>
      <c r="I23" s="65"/>
      <c r="J23" s="99"/>
      <c r="K23" s="105"/>
      <c r="L23" s="105"/>
      <c r="M23" s="99"/>
      <c r="N23" s="99"/>
      <c r="P23" s="110"/>
      <c r="Q23" s="70">
        <f t="shared" si="2"/>
      </c>
      <c r="R23" s="71">
        <f t="shared" si="3"/>
      </c>
      <c r="S23" s="71">
        <f t="shared" si="4"/>
      </c>
      <c r="T23" s="71">
        <f t="shared" si="5"/>
      </c>
      <c r="U23" s="71">
        <f t="shared" si="6"/>
      </c>
      <c r="V23" s="71">
        <f t="shared" si="7"/>
      </c>
      <c r="W23" s="71">
        <f t="shared" si="8"/>
      </c>
      <c r="X23" s="72">
        <f t="shared" si="9"/>
      </c>
    </row>
    <row r="24" spans="1:24" ht="14.25">
      <c r="A24" s="92">
        <f t="shared" si="1"/>
        <v>0</v>
      </c>
      <c r="B24" s="109"/>
      <c r="C24" s="34" t="s">
        <v>57</v>
      </c>
      <c r="D24" s="65"/>
      <c r="E24" s="65"/>
      <c r="F24" s="65"/>
      <c r="G24" s="99"/>
      <c r="H24" s="99"/>
      <c r="I24" s="65"/>
      <c r="J24" s="99"/>
      <c r="K24" s="99"/>
      <c r="L24" s="99"/>
      <c r="M24" s="99"/>
      <c r="N24" s="99"/>
      <c r="P24" s="110"/>
      <c r="Q24" s="70">
        <f t="shared" si="2"/>
      </c>
      <c r="R24" s="71">
        <f t="shared" si="3"/>
      </c>
      <c r="S24" s="71">
        <f t="shared" si="4"/>
      </c>
      <c r="T24" s="71">
        <f t="shared" si="5"/>
      </c>
      <c r="U24" s="71">
        <f t="shared" si="6"/>
      </c>
      <c r="V24" s="71">
        <f t="shared" si="7"/>
      </c>
      <c r="W24" s="71">
        <f t="shared" si="8"/>
      </c>
      <c r="X24" s="72">
        <f t="shared" si="9"/>
      </c>
    </row>
    <row r="25" spans="1:24" ht="14.25">
      <c r="A25" s="92">
        <f t="shared" si="1"/>
        <v>0</v>
      </c>
      <c r="B25" s="109"/>
      <c r="C25" s="34" t="s">
        <v>58</v>
      </c>
      <c r="D25" s="65"/>
      <c r="E25" s="65"/>
      <c r="F25" s="65"/>
      <c r="G25" s="99"/>
      <c r="H25" s="99"/>
      <c r="I25" s="65"/>
      <c r="J25" s="99"/>
      <c r="K25" s="99"/>
      <c r="L25" s="99"/>
      <c r="M25" s="99"/>
      <c r="N25" s="99"/>
      <c r="P25" s="110"/>
      <c r="Q25" s="70">
        <f t="shared" si="2"/>
      </c>
      <c r="R25" s="71">
        <f t="shared" si="3"/>
      </c>
      <c r="S25" s="71">
        <f t="shared" si="4"/>
      </c>
      <c r="T25" s="71">
        <f t="shared" si="5"/>
      </c>
      <c r="U25" s="71">
        <f t="shared" si="6"/>
      </c>
      <c r="V25" s="71">
        <f t="shared" si="7"/>
      </c>
      <c r="W25" s="71">
        <f t="shared" si="8"/>
      </c>
      <c r="X25" s="72">
        <f t="shared" si="9"/>
      </c>
    </row>
    <row r="26" spans="1:24" ht="14.25">
      <c r="A26" s="92">
        <f t="shared" si="1"/>
        <v>0</v>
      </c>
      <c r="B26" s="109"/>
      <c r="C26" s="34" t="s">
        <v>59</v>
      </c>
      <c r="D26" s="65"/>
      <c r="E26" s="65"/>
      <c r="F26" s="65"/>
      <c r="G26" s="99"/>
      <c r="H26" s="99"/>
      <c r="I26" s="65"/>
      <c r="J26" s="99"/>
      <c r="K26" s="99"/>
      <c r="L26" s="99"/>
      <c r="M26" s="99"/>
      <c r="N26" s="99"/>
      <c r="P26" s="110"/>
      <c r="Q26" s="70">
        <f t="shared" si="2"/>
      </c>
      <c r="R26" s="71">
        <f t="shared" si="3"/>
      </c>
      <c r="S26" s="71">
        <f t="shared" si="4"/>
      </c>
      <c r="T26" s="71">
        <f t="shared" si="5"/>
      </c>
      <c r="U26" s="71">
        <f t="shared" si="6"/>
      </c>
      <c r="V26" s="71">
        <f t="shared" si="7"/>
      </c>
      <c r="W26" s="71">
        <f t="shared" si="8"/>
      </c>
      <c r="X26" s="72">
        <f t="shared" si="9"/>
      </c>
    </row>
    <row r="27" spans="1:24" ht="14.25">
      <c r="A27" s="92">
        <f t="shared" si="1"/>
        <v>0</v>
      </c>
      <c r="B27" s="109"/>
      <c r="C27" s="34" t="s">
        <v>60</v>
      </c>
      <c r="D27" s="65"/>
      <c r="E27" s="65"/>
      <c r="F27" s="65"/>
      <c r="G27" s="99"/>
      <c r="H27" s="99"/>
      <c r="I27" s="65"/>
      <c r="J27" s="99"/>
      <c r="K27" s="105"/>
      <c r="L27" s="105"/>
      <c r="M27" s="99"/>
      <c r="N27" s="99"/>
      <c r="P27" s="110"/>
      <c r="Q27" s="73">
        <f t="shared" si="2"/>
      </c>
      <c r="R27" s="74">
        <f t="shared" si="3"/>
      </c>
      <c r="S27" s="74">
        <f t="shared" si="4"/>
      </c>
      <c r="T27" s="74">
        <f t="shared" si="5"/>
      </c>
      <c r="U27" s="74">
        <f t="shared" si="6"/>
      </c>
      <c r="V27" s="74">
        <f t="shared" si="7"/>
      </c>
      <c r="W27" s="74">
        <f t="shared" si="8"/>
      </c>
      <c r="X27" s="75">
        <f t="shared" si="9"/>
      </c>
    </row>
    <row r="28" spans="2:16" ht="17.25">
      <c r="B28" s="67" t="s">
        <v>74</v>
      </c>
      <c r="C28" s="16"/>
      <c r="D28" s="52"/>
      <c r="E28" s="53"/>
      <c r="F28" s="53"/>
      <c r="G28" s="53"/>
      <c r="H28" s="53"/>
      <c r="I28" s="53"/>
      <c r="P28" s="110"/>
    </row>
    <row r="29" spans="2:16" ht="17.25" customHeight="1">
      <c r="B29" s="94" t="s">
        <v>72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P29" s="110"/>
    </row>
    <row r="30" spans="2:26" ht="13.5">
      <c r="B30" s="113" t="s">
        <v>76</v>
      </c>
      <c r="C30" s="113" t="s">
        <v>0</v>
      </c>
      <c r="D30" s="113"/>
      <c r="E30" s="113" t="s">
        <v>36</v>
      </c>
      <c r="F30" s="113"/>
      <c r="G30" s="106" t="s">
        <v>1</v>
      </c>
      <c r="H30" s="106" t="s">
        <v>2</v>
      </c>
      <c r="I30" s="103" t="s">
        <v>10</v>
      </c>
      <c r="J30" s="36" t="s">
        <v>6</v>
      </c>
      <c r="K30" s="35" t="s">
        <v>14</v>
      </c>
      <c r="L30" s="35" t="s">
        <v>13</v>
      </c>
      <c r="M30" s="111" t="s">
        <v>7</v>
      </c>
      <c r="N30" s="38" t="s">
        <v>15</v>
      </c>
      <c r="O30" s="40"/>
      <c r="P30" s="110"/>
      <c r="Q30" s="41"/>
      <c r="R30" s="41"/>
      <c r="S30" s="42"/>
      <c r="T30" s="43"/>
      <c r="U30" s="42"/>
      <c r="V30" s="42"/>
      <c r="W30" s="42"/>
      <c r="X30" s="42"/>
      <c r="Y30" s="11"/>
      <c r="Z30" s="45"/>
    </row>
    <row r="31" spans="2:26" ht="13.5">
      <c r="B31" s="104"/>
      <c r="C31" s="33" t="s">
        <v>34</v>
      </c>
      <c r="D31" s="33" t="s">
        <v>35</v>
      </c>
      <c r="E31" s="33" t="s">
        <v>33</v>
      </c>
      <c r="F31" s="33" t="s">
        <v>32</v>
      </c>
      <c r="G31" s="107"/>
      <c r="H31" s="107"/>
      <c r="I31" s="104"/>
      <c r="J31" s="33"/>
      <c r="K31" s="37" t="s">
        <v>11</v>
      </c>
      <c r="L31" s="37" t="s">
        <v>12</v>
      </c>
      <c r="M31" s="112"/>
      <c r="N31" s="39" t="s">
        <v>39</v>
      </c>
      <c r="O31" s="40"/>
      <c r="P31" s="110"/>
      <c r="Q31" s="46" t="s">
        <v>75</v>
      </c>
      <c r="R31" s="46" t="s">
        <v>44</v>
      </c>
      <c r="S31" s="47" t="s">
        <v>37</v>
      </c>
      <c r="T31" s="48" t="s">
        <v>38</v>
      </c>
      <c r="U31" s="47" t="s">
        <v>16</v>
      </c>
      <c r="V31" s="47" t="s">
        <v>45</v>
      </c>
      <c r="W31" s="47" t="s">
        <v>17</v>
      </c>
      <c r="X31" s="47" t="s">
        <v>18</v>
      </c>
      <c r="Y31" s="47" t="s">
        <v>43</v>
      </c>
      <c r="Z31" s="49" t="s">
        <v>65</v>
      </c>
    </row>
    <row r="32" spans="2:26" ht="13.5">
      <c r="B32" s="54"/>
      <c r="C32" s="55"/>
      <c r="D32" s="56"/>
      <c r="E32" s="56"/>
      <c r="F32" s="56"/>
      <c r="G32" s="56"/>
      <c r="H32" s="56"/>
      <c r="I32" s="57"/>
      <c r="J32" s="56"/>
      <c r="K32" s="56"/>
      <c r="L32" s="68"/>
      <c r="M32" s="56"/>
      <c r="N32" s="58"/>
      <c r="O32" s="18"/>
      <c r="P32" s="110"/>
      <c r="Q32" s="76">
        <f>IF(R32="","",$E$4)</f>
      </c>
      <c r="R32" s="76">
        <f>IF(C32="","",U32*100000000+W32*100+VALUE(RIGHT(X32,2)))</f>
      </c>
      <c r="S32" s="77" t="str">
        <f>IF(LEN(C32)+LEN(D32)&lt;4,C32&amp;"    "&amp;D32&amp;" "&amp;G32,IF(LEN(C32)+LEN(D32)&gt;4,C32&amp;D32&amp;" "&amp;G32,C32&amp;"  "&amp;D32&amp;" "&amp;G32))</f>
        <v>     </v>
      </c>
      <c r="T32" s="50" t="str">
        <f>E32&amp;" "&amp;F32</f>
        <v> </v>
      </c>
      <c r="U32" s="77">
        <f>IF(H32="男",1,IF(H32="女",2,""))</f>
      </c>
      <c r="V32" s="77">
        <f>IF(C32="","",28)</f>
      </c>
      <c r="W32" s="77">
        <f>IF(C32="","",VALUE(LEFT($E$4,6)))</f>
      </c>
      <c r="X32" s="77">
        <f>IF(B32="","",B32)</f>
      </c>
      <c r="Y32" s="50">
        <f>IF(I32="","",IF(VLOOKUP(I32,$A$190:$C$217,3,FALSE)&gt;=71,VLOOKUP(I32,$A$190:$C$217,2,FALSE)&amp;TEXT(K32,"00")&amp;TEXT(L32,"00"),VLOOKUP(I32,$A$190:$C$217,2,FALSE)&amp;TEXT(J32,"00")&amp;TEXT(K32,"00")&amp;IF(M32="手",TEXT(L32,"0"),TEXT(L32,"00"))))</f>
      </c>
      <c r="Z32" s="78">
        <f>IF(N32="","",N32)</f>
      </c>
    </row>
    <row r="33" spans="2:26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110"/>
      <c r="Q33" s="70">
        <f aca="true" t="shared" si="10" ref="Q33:Q96">IF(R33="","",$E$4)</f>
      </c>
      <c r="R33" s="70">
        <f>IF(C33="","",U33*100000000+W33*100+VALUE(RIGHT(X33,2)))</f>
      </c>
      <c r="S33" s="71" t="str">
        <f aca="true" t="shared" si="11" ref="S33:S96">IF(LEN(C33)+LEN(D33)&lt;4,C33&amp;"    "&amp;D33&amp;" "&amp;G33,IF(LEN(C33)+LEN(D33)&gt;4,C33&amp;D33&amp;" "&amp;G33,C33&amp;"  "&amp;D33&amp;" "&amp;G33))</f>
        <v>     </v>
      </c>
      <c r="T33" s="44" t="str">
        <f aca="true" t="shared" si="12" ref="T33:T96">E33&amp;" "&amp;F33</f>
        <v> </v>
      </c>
      <c r="U33" s="71">
        <f aca="true" t="shared" si="13" ref="U33:U96">IF(H33="男",1,IF(H33="女",2,""))</f>
      </c>
      <c r="V33" s="71">
        <f aca="true" t="shared" si="14" ref="V33:V96">IF(C33="","",28)</f>
      </c>
      <c r="W33" s="71">
        <f aca="true" t="shared" si="15" ref="W33:W96">IF(C33="","",VALUE(LEFT($E$4,6)))</f>
      </c>
      <c r="X33" s="71">
        <f aca="true" t="shared" si="16" ref="X33:X96">IF(B33="","",B33)</f>
      </c>
      <c r="Y33" s="44">
        <f aca="true" t="shared" si="17" ref="Y33:Y96">IF(I33="","",IF(VLOOKUP(I33,$A$190:$C$217,3,FALSE)&gt;=71,VLOOKUP(I33,$A$190:$C$217,2,FALSE)&amp;TEXT(K33,"00")&amp;TEXT(L33,"00"),VLOOKUP(I33,$A$190:$C$217,2,FALSE)&amp;TEXT(J33,"00")&amp;TEXT(K33,"00")&amp;IF(M33="手",TEXT(L33,"0"),TEXT(L33,"00"))))</f>
      </c>
      <c r="Z33" s="72">
        <f aca="true" t="shared" si="18" ref="Z33:Z96">IF(N33="","",N33)</f>
      </c>
    </row>
    <row r="34" spans="2:26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110"/>
      <c r="Q34" s="70">
        <f t="shared" si="10"/>
      </c>
      <c r="R34" s="70">
        <f>IF(C34="","",U34*100000000+W34*100+VALUE(RIGHT(X34,2)))</f>
      </c>
      <c r="S34" s="71" t="str">
        <f t="shared" si="11"/>
        <v>     </v>
      </c>
      <c r="T34" s="44" t="str">
        <f t="shared" si="12"/>
        <v> </v>
      </c>
      <c r="U34" s="71">
        <f t="shared" si="13"/>
      </c>
      <c r="V34" s="71">
        <f t="shared" si="14"/>
      </c>
      <c r="W34" s="71">
        <f t="shared" si="15"/>
      </c>
      <c r="X34" s="71">
        <f t="shared" si="16"/>
      </c>
      <c r="Y34" s="44">
        <f t="shared" si="17"/>
      </c>
      <c r="Z34" s="72">
        <f t="shared" si="18"/>
      </c>
    </row>
    <row r="35" spans="2:26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110"/>
      <c r="Q35" s="70">
        <f t="shared" si="10"/>
      </c>
      <c r="R35" s="70">
        <f>IF(C35="","",U35*100000000+W35*100+VALUE(RIGHT(X35,2)))</f>
      </c>
      <c r="S35" s="71" t="str">
        <f t="shared" si="11"/>
        <v>     </v>
      </c>
      <c r="T35" s="44" t="str">
        <f t="shared" si="12"/>
        <v> </v>
      </c>
      <c r="U35" s="71">
        <f t="shared" si="13"/>
      </c>
      <c r="V35" s="71">
        <f t="shared" si="14"/>
      </c>
      <c r="W35" s="71">
        <f t="shared" si="15"/>
      </c>
      <c r="X35" s="71">
        <f t="shared" si="16"/>
      </c>
      <c r="Y35" s="44">
        <f t="shared" si="17"/>
      </c>
      <c r="Z35" s="72">
        <f t="shared" si="18"/>
      </c>
    </row>
    <row r="36" spans="2:26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110"/>
      <c r="Q36" s="70">
        <f t="shared" si="10"/>
      </c>
      <c r="R36" s="70">
        <f>IF(C36="","",U36*100000000+W36*100+VALUE(RIGHT(X36,2)))</f>
      </c>
      <c r="S36" s="71" t="str">
        <f t="shared" si="11"/>
        <v>     </v>
      </c>
      <c r="T36" s="44" t="str">
        <f t="shared" si="12"/>
        <v> </v>
      </c>
      <c r="U36" s="71">
        <f t="shared" si="13"/>
      </c>
      <c r="V36" s="71">
        <f t="shared" si="14"/>
      </c>
      <c r="W36" s="71">
        <f t="shared" si="15"/>
      </c>
      <c r="X36" s="71">
        <f t="shared" si="16"/>
      </c>
      <c r="Y36" s="44">
        <f t="shared" si="17"/>
      </c>
      <c r="Z36" s="72">
        <f t="shared" si="18"/>
      </c>
    </row>
    <row r="37" spans="2:26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110"/>
      <c r="Q37" s="70">
        <f t="shared" si="10"/>
      </c>
      <c r="R37" s="70">
        <f>IF(C37="","",U37*100000000+W37*100+VALUE(RIGHT(X37,2)))</f>
      </c>
      <c r="S37" s="71" t="str">
        <f t="shared" si="11"/>
        <v>     </v>
      </c>
      <c r="T37" s="44" t="str">
        <f t="shared" si="12"/>
        <v> </v>
      </c>
      <c r="U37" s="71">
        <f t="shared" si="13"/>
      </c>
      <c r="V37" s="71">
        <f t="shared" si="14"/>
      </c>
      <c r="W37" s="71">
        <f t="shared" si="15"/>
      </c>
      <c r="X37" s="71">
        <f t="shared" si="16"/>
      </c>
      <c r="Y37" s="44">
        <f t="shared" si="17"/>
      </c>
      <c r="Z37" s="72">
        <f t="shared" si="18"/>
      </c>
    </row>
    <row r="38" spans="2:26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110"/>
      <c r="Q38" s="70">
        <f t="shared" si="10"/>
      </c>
      <c r="R38" s="70">
        <f>IF(C38="","",U38*100000000+W38*100+VALUE(RIGHT(X38,2)))</f>
      </c>
      <c r="S38" s="71" t="str">
        <f t="shared" si="11"/>
        <v>     </v>
      </c>
      <c r="T38" s="44" t="str">
        <f t="shared" si="12"/>
        <v> </v>
      </c>
      <c r="U38" s="71">
        <f t="shared" si="13"/>
      </c>
      <c r="V38" s="71">
        <f t="shared" si="14"/>
      </c>
      <c r="W38" s="71">
        <f t="shared" si="15"/>
      </c>
      <c r="X38" s="71">
        <f t="shared" si="16"/>
      </c>
      <c r="Y38" s="44">
        <f t="shared" si="17"/>
      </c>
      <c r="Z38" s="72">
        <f t="shared" si="18"/>
      </c>
    </row>
    <row r="39" spans="2:26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110"/>
      <c r="Q39" s="70">
        <f t="shared" si="10"/>
      </c>
      <c r="R39" s="70">
        <f>IF(C39="","",U39*100000000+W39*100+VALUE(RIGHT(X39,2)))</f>
      </c>
      <c r="S39" s="71" t="str">
        <f t="shared" si="11"/>
        <v>     </v>
      </c>
      <c r="T39" s="44" t="str">
        <f t="shared" si="12"/>
        <v> </v>
      </c>
      <c r="U39" s="71">
        <f t="shared" si="13"/>
      </c>
      <c r="V39" s="71">
        <f t="shared" si="14"/>
      </c>
      <c r="W39" s="71">
        <f t="shared" si="15"/>
      </c>
      <c r="X39" s="71">
        <f t="shared" si="16"/>
      </c>
      <c r="Y39" s="44">
        <f t="shared" si="17"/>
      </c>
      <c r="Z39" s="72">
        <f t="shared" si="18"/>
      </c>
    </row>
    <row r="40" spans="2:26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110"/>
      <c r="Q40" s="70">
        <f t="shared" si="10"/>
      </c>
      <c r="R40" s="70">
        <f>IF(C40="","",U40*100000000+W40*100+VALUE(RIGHT(X40,2)))</f>
      </c>
      <c r="S40" s="71" t="str">
        <f t="shared" si="11"/>
        <v>     </v>
      </c>
      <c r="T40" s="44" t="str">
        <f t="shared" si="12"/>
        <v> </v>
      </c>
      <c r="U40" s="71">
        <f t="shared" si="13"/>
      </c>
      <c r="V40" s="71">
        <f t="shared" si="14"/>
      </c>
      <c r="W40" s="71">
        <f t="shared" si="15"/>
      </c>
      <c r="X40" s="71">
        <f t="shared" si="16"/>
      </c>
      <c r="Y40" s="44">
        <f t="shared" si="17"/>
      </c>
      <c r="Z40" s="72">
        <f t="shared" si="18"/>
      </c>
    </row>
    <row r="41" spans="2:26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110"/>
      <c r="Q41" s="70">
        <f t="shared" si="10"/>
      </c>
      <c r="R41" s="70">
        <f>IF(C41="","",U41*100000000+W41*100+VALUE(RIGHT(X41,2)))</f>
      </c>
      <c r="S41" s="71" t="str">
        <f t="shared" si="11"/>
        <v>     </v>
      </c>
      <c r="T41" s="44" t="str">
        <f t="shared" si="12"/>
        <v> </v>
      </c>
      <c r="U41" s="71">
        <f t="shared" si="13"/>
      </c>
      <c r="V41" s="71">
        <f t="shared" si="14"/>
      </c>
      <c r="W41" s="71">
        <f t="shared" si="15"/>
      </c>
      <c r="X41" s="71">
        <f t="shared" si="16"/>
      </c>
      <c r="Y41" s="44">
        <f t="shared" si="17"/>
      </c>
      <c r="Z41" s="72">
        <f t="shared" si="18"/>
      </c>
    </row>
    <row r="42" spans="2:26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110"/>
      <c r="Q42" s="70">
        <f t="shared" si="10"/>
      </c>
      <c r="R42" s="70">
        <f>IF(C42="","",U42*100000000+W42*100+VALUE(RIGHT(X42,2)))</f>
      </c>
      <c r="S42" s="71" t="str">
        <f t="shared" si="11"/>
        <v>     </v>
      </c>
      <c r="T42" s="44" t="str">
        <f t="shared" si="12"/>
        <v> </v>
      </c>
      <c r="U42" s="71">
        <f t="shared" si="13"/>
      </c>
      <c r="V42" s="71">
        <f t="shared" si="14"/>
      </c>
      <c r="W42" s="71">
        <f t="shared" si="15"/>
      </c>
      <c r="X42" s="71">
        <f t="shared" si="16"/>
      </c>
      <c r="Y42" s="44">
        <f t="shared" si="17"/>
      </c>
      <c r="Z42" s="72">
        <f t="shared" si="18"/>
      </c>
    </row>
    <row r="43" spans="2:26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110"/>
      <c r="Q43" s="70">
        <f t="shared" si="10"/>
      </c>
      <c r="R43" s="70">
        <f>IF(C43="","",U43*100000000+W43*100+VALUE(RIGHT(X43,2)))</f>
      </c>
      <c r="S43" s="71" t="str">
        <f t="shared" si="11"/>
        <v>     </v>
      </c>
      <c r="T43" s="44" t="str">
        <f t="shared" si="12"/>
        <v> </v>
      </c>
      <c r="U43" s="71">
        <f t="shared" si="13"/>
      </c>
      <c r="V43" s="71">
        <f t="shared" si="14"/>
      </c>
      <c r="W43" s="71">
        <f t="shared" si="15"/>
      </c>
      <c r="X43" s="71">
        <f t="shared" si="16"/>
      </c>
      <c r="Y43" s="44">
        <f t="shared" si="17"/>
      </c>
      <c r="Z43" s="72">
        <f t="shared" si="18"/>
      </c>
    </row>
    <row r="44" spans="2:26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110"/>
      <c r="Q44" s="70">
        <f t="shared" si="10"/>
      </c>
      <c r="R44" s="70">
        <f>IF(C44="","",U44*100000000+W44*100+VALUE(RIGHT(X44,2)))</f>
      </c>
      <c r="S44" s="71" t="str">
        <f t="shared" si="11"/>
        <v>     </v>
      </c>
      <c r="T44" s="44" t="str">
        <f t="shared" si="12"/>
        <v> </v>
      </c>
      <c r="U44" s="71">
        <f t="shared" si="13"/>
      </c>
      <c r="V44" s="71">
        <f t="shared" si="14"/>
      </c>
      <c r="W44" s="71">
        <f t="shared" si="15"/>
      </c>
      <c r="X44" s="71">
        <f t="shared" si="16"/>
      </c>
      <c r="Y44" s="44">
        <f t="shared" si="17"/>
      </c>
      <c r="Z44" s="72">
        <f t="shared" si="18"/>
      </c>
    </row>
    <row r="45" spans="2:26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110"/>
      <c r="Q45" s="70">
        <f t="shared" si="10"/>
      </c>
      <c r="R45" s="70">
        <f>IF(C45="","",U45*100000000+W45*100+VALUE(RIGHT(X45,2)))</f>
      </c>
      <c r="S45" s="71" t="str">
        <f t="shared" si="11"/>
        <v>     </v>
      </c>
      <c r="T45" s="44" t="str">
        <f t="shared" si="12"/>
        <v> </v>
      </c>
      <c r="U45" s="71">
        <f t="shared" si="13"/>
      </c>
      <c r="V45" s="71">
        <f t="shared" si="14"/>
      </c>
      <c r="W45" s="71">
        <f t="shared" si="15"/>
      </c>
      <c r="X45" s="71">
        <f t="shared" si="16"/>
      </c>
      <c r="Y45" s="44">
        <f t="shared" si="17"/>
      </c>
      <c r="Z45" s="72">
        <f t="shared" si="18"/>
      </c>
    </row>
    <row r="46" spans="2:26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110"/>
      <c r="Q46" s="70">
        <f t="shared" si="10"/>
      </c>
      <c r="R46" s="70">
        <f>IF(C46="","",U46*100000000+W46*100+VALUE(RIGHT(X46,2)))</f>
      </c>
      <c r="S46" s="71" t="str">
        <f t="shared" si="11"/>
        <v>     </v>
      </c>
      <c r="T46" s="44" t="str">
        <f t="shared" si="12"/>
        <v> </v>
      </c>
      <c r="U46" s="71">
        <f t="shared" si="13"/>
      </c>
      <c r="V46" s="71">
        <f t="shared" si="14"/>
      </c>
      <c r="W46" s="71">
        <f t="shared" si="15"/>
      </c>
      <c r="X46" s="71">
        <f t="shared" si="16"/>
      </c>
      <c r="Y46" s="44">
        <f t="shared" si="17"/>
      </c>
      <c r="Z46" s="72">
        <f t="shared" si="18"/>
      </c>
    </row>
    <row r="47" spans="2:26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110"/>
      <c r="Q47" s="70">
        <f t="shared" si="10"/>
      </c>
      <c r="R47" s="70">
        <f>IF(C47="","",U47*100000000+W47*100+VALUE(RIGHT(X47,2)))</f>
      </c>
      <c r="S47" s="71" t="str">
        <f t="shared" si="11"/>
        <v>     </v>
      </c>
      <c r="T47" s="44" t="str">
        <f t="shared" si="12"/>
        <v> </v>
      </c>
      <c r="U47" s="71">
        <f t="shared" si="13"/>
      </c>
      <c r="V47" s="71">
        <f t="shared" si="14"/>
      </c>
      <c r="W47" s="71">
        <f t="shared" si="15"/>
      </c>
      <c r="X47" s="71">
        <f t="shared" si="16"/>
      </c>
      <c r="Y47" s="44">
        <f t="shared" si="17"/>
      </c>
      <c r="Z47" s="72">
        <f t="shared" si="18"/>
      </c>
    </row>
    <row r="48" spans="2:26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110"/>
      <c r="Q48" s="70">
        <f t="shared" si="10"/>
      </c>
      <c r="R48" s="70">
        <f>IF(C48="","",U48*100000000+W48*100+VALUE(RIGHT(X48,2)))</f>
      </c>
      <c r="S48" s="71" t="str">
        <f t="shared" si="11"/>
        <v>     </v>
      </c>
      <c r="T48" s="44" t="str">
        <f t="shared" si="12"/>
        <v> </v>
      </c>
      <c r="U48" s="71">
        <f t="shared" si="13"/>
      </c>
      <c r="V48" s="71">
        <f t="shared" si="14"/>
      </c>
      <c r="W48" s="71">
        <f t="shared" si="15"/>
      </c>
      <c r="X48" s="71">
        <f t="shared" si="16"/>
      </c>
      <c r="Y48" s="44">
        <f t="shared" si="17"/>
      </c>
      <c r="Z48" s="72">
        <f t="shared" si="18"/>
      </c>
    </row>
    <row r="49" spans="2:26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110"/>
      <c r="Q49" s="70">
        <f t="shared" si="10"/>
      </c>
      <c r="R49" s="70">
        <f>IF(C49="","",U49*100000000+W49*100+VALUE(RIGHT(X49,2)))</f>
      </c>
      <c r="S49" s="71" t="str">
        <f t="shared" si="11"/>
        <v>     </v>
      </c>
      <c r="T49" s="44" t="str">
        <f t="shared" si="12"/>
        <v> </v>
      </c>
      <c r="U49" s="71">
        <f t="shared" si="13"/>
      </c>
      <c r="V49" s="71">
        <f t="shared" si="14"/>
      </c>
      <c r="W49" s="71">
        <f t="shared" si="15"/>
      </c>
      <c r="X49" s="71">
        <f t="shared" si="16"/>
      </c>
      <c r="Y49" s="44">
        <f t="shared" si="17"/>
      </c>
      <c r="Z49" s="72">
        <f t="shared" si="18"/>
      </c>
    </row>
    <row r="50" spans="2:26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110"/>
      <c r="Q50" s="70">
        <f t="shared" si="10"/>
      </c>
      <c r="R50" s="70">
        <f>IF(C50="","",U50*100000000+W50*100+VALUE(RIGHT(X50,2)))</f>
      </c>
      <c r="S50" s="71" t="str">
        <f t="shared" si="11"/>
        <v>     </v>
      </c>
      <c r="T50" s="44" t="str">
        <f t="shared" si="12"/>
        <v> </v>
      </c>
      <c r="U50" s="71">
        <f t="shared" si="13"/>
      </c>
      <c r="V50" s="71">
        <f t="shared" si="14"/>
      </c>
      <c r="W50" s="71">
        <f t="shared" si="15"/>
      </c>
      <c r="X50" s="71">
        <f t="shared" si="16"/>
      </c>
      <c r="Y50" s="44">
        <f t="shared" si="17"/>
      </c>
      <c r="Z50" s="72">
        <f t="shared" si="18"/>
      </c>
    </row>
    <row r="51" spans="2:26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110"/>
      <c r="Q51" s="70">
        <f t="shared" si="10"/>
      </c>
      <c r="R51" s="70">
        <f>IF(C51="","",U51*100000000+W51*100+VALUE(RIGHT(X51,2)))</f>
      </c>
      <c r="S51" s="71" t="str">
        <f t="shared" si="11"/>
        <v>     </v>
      </c>
      <c r="T51" s="44" t="str">
        <f t="shared" si="12"/>
        <v> </v>
      </c>
      <c r="U51" s="71">
        <f t="shared" si="13"/>
      </c>
      <c r="V51" s="71">
        <f t="shared" si="14"/>
      </c>
      <c r="W51" s="71">
        <f t="shared" si="15"/>
      </c>
      <c r="X51" s="71">
        <f t="shared" si="16"/>
      </c>
      <c r="Y51" s="44">
        <f t="shared" si="17"/>
      </c>
      <c r="Z51" s="72">
        <f t="shared" si="18"/>
      </c>
    </row>
    <row r="52" spans="2:26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110"/>
      <c r="Q52" s="70">
        <f t="shared" si="10"/>
      </c>
      <c r="R52" s="70">
        <f>IF(C52="","",U52*100000000+W52*100+VALUE(RIGHT(X52,2)))</f>
      </c>
      <c r="S52" s="71" t="str">
        <f t="shared" si="11"/>
        <v>     </v>
      </c>
      <c r="T52" s="44" t="str">
        <f t="shared" si="12"/>
        <v> </v>
      </c>
      <c r="U52" s="71">
        <f t="shared" si="13"/>
      </c>
      <c r="V52" s="71">
        <f t="shared" si="14"/>
      </c>
      <c r="W52" s="71">
        <f t="shared" si="15"/>
      </c>
      <c r="X52" s="71">
        <f t="shared" si="16"/>
      </c>
      <c r="Y52" s="44">
        <f t="shared" si="17"/>
      </c>
      <c r="Z52" s="72">
        <f t="shared" si="18"/>
      </c>
    </row>
    <row r="53" spans="2:26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110"/>
      <c r="Q53" s="70">
        <f t="shared" si="10"/>
      </c>
      <c r="R53" s="70">
        <f>IF(C53="","",U53*100000000+W53*100+VALUE(RIGHT(X53,2)))</f>
      </c>
      <c r="S53" s="71" t="str">
        <f t="shared" si="11"/>
        <v>     </v>
      </c>
      <c r="T53" s="44" t="str">
        <f t="shared" si="12"/>
        <v> </v>
      </c>
      <c r="U53" s="71">
        <f t="shared" si="13"/>
      </c>
      <c r="V53" s="71">
        <f t="shared" si="14"/>
      </c>
      <c r="W53" s="71">
        <f t="shared" si="15"/>
      </c>
      <c r="X53" s="71">
        <f t="shared" si="16"/>
      </c>
      <c r="Y53" s="44">
        <f t="shared" si="17"/>
      </c>
      <c r="Z53" s="72">
        <f t="shared" si="18"/>
      </c>
    </row>
    <row r="54" spans="2:26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110"/>
      <c r="Q54" s="70">
        <f t="shared" si="10"/>
      </c>
      <c r="R54" s="70">
        <f>IF(C54="","",U54*100000000+W54*100+VALUE(RIGHT(X54,2)))</f>
      </c>
      <c r="S54" s="71" t="str">
        <f t="shared" si="11"/>
        <v>     </v>
      </c>
      <c r="T54" s="44" t="str">
        <f t="shared" si="12"/>
        <v> </v>
      </c>
      <c r="U54" s="71">
        <f t="shared" si="13"/>
      </c>
      <c r="V54" s="71">
        <f t="shared" si="14"/>
      </c>
      <c r="W54" s="71">
        <f t="shared" si="15"/>
      </c>
      <c r="X54" s="71">
        <f t="shared" si="16"/>
      </c>
      <c r="Y54" s="44">
        <f t="shared" si="17"/>
      </c>
      <c r="Z54" s="72">
        <f t="shared" si="18"/>
      </c>
    </row>
    <row r="55" spans="2:26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110"/>
      <c r="Q55" s="70">
        <f t="shared" si="10"/>
      </c>
      <c r="R55" s="70">
        <f>IF(C55="","",U55*100000000+W55*100+VALUE(RIGHT(X55,2)))</f>
      </c>
      <c r="S55" s="71" t="str">
        <f t="shared" si="11"/>
        <v>     </v>
      </c>
      <c r="T55" s="44" t="str">
        <f t="shared" si="12"/>
        <v> </v>
      </c>
      <c r="U55" s="71">
        <f t="shared" si="13"/>
      </c>
      <c r="V55" s="71">
        <f t="shared" si="14"/>
      </c>
      <c r="W55" s="71">
        <f t="shared" si="15"/>
      </c>
      <c r="X55" s="71">
        <f t="shared" si="16"/>
      </c>
      <c r="Y55" s="44">
        <f t="shared" si="17"/>
      </c>
      <c r="Z55" s="72">
        <f t="shared" si="18"/>
      </c>
    </row>
    <row r="56" spans="2:26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110"/>
      <c r="Q56" s="70">
        <f t="shared" si="10"/>
      </c>
      <c r="R56" s="70">
        <f>IF(C56="","",U56*100000000+W56*100+VALUE(RIGHT(X56,2)))</f>
      </c>
      <c r="S56" s="71" t="str">
        <f t="shared" si="11"/>
        <v>     </v>
      </c>
      <c r="T56" s="44" t="str">
        <f t="shared" si="12"/>
        <v> </v>
      </c>
      <c r="U56" s="71">
        <f t="shared" si="13"/>
      </c>
      <c r="V56" s="71">
        <f t="shared" si="14"/>
      </c>
      <c r="W56" s="71">
        <f t="shared" si="15"/>
      </c>
      <c r="X56" s="71">
        <f t="shared" si="16"/>
      </c>
      <c r="Y56" s="44">
        <f t="shared" si="17"/>
      </c>
      <c r="Z56" s="72">
        <f t="shared" si="18"/>
      </c>
    </row>
    <row r="57" spans="2:26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110"/>
      <c r="Q57" s="70">
        <f t="shared" si="10"/>
      </c>
      <c r="R57" s="70">
        <f>IF(C57="","",U57*100000000+W57*100+VALUE(RIGHT(X57,2)))</f>
      </c>
      <c r="S57" s="71" t="str">
        <f t="shared" si="11"/>
        <v>     </v>
      </c>
      <c r="T57" s="44" t="str">
        <f t="shared" si="12"/>
        <v> </v>
      </c>
      <c r="U57" s="71">
        <f t="shared" si="13"/>
      </c>
      <c r="V57" s="71">
        <f t="shared" si="14"/>
      </c>
      <c r="W57" s="71">
        <f t="shared" si="15"/>
      </c>
      <c r="X57" s="71">
        <f t="shared" si="16"/>
      </c>
      <c r="Y57" s="44">
        <f t="shared" si="17"/>
      </c>
      <c r="Z57" s="72">
        <f t="shared" si="18"/>
      </c>
    </row>
    <row r="58" spans="2:26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110"/>
      <c r="Q58" s="70">
        <f t="shared" si="10"/>
      </c>
      <c r="R58" s="70">
        <f>IF(C58="","",U58*100000000+W58*100+VALUE(RIGHT(X58,2)))</f>
      </c>
      <c r="S58" s="71" t="str">
        <f t="shared" si="11"/>
        <v>     </v>
      </c>
      <c r="T58" s="44" t="str">
        <f t="shared" si="12"/>
        <v> </v>
      </c>
      <c r="U58" s="71">
        <f t="shared" si="13"/>
      </c>
      <c r="V58" s="71">
        <f t="shared" si="14"/>
      </c>
      <c r="W58" s="71">
        <f t="shared" si="15"/>
      </c>
      <c r="X58" s="71">
        <f t="shared" si="16"/>
      </c>
      <c r="Y58" s="44">
        <f t="shared" si="17"/>
      </c>
      <c r="Z58" s="72">
        <f t="shared" si="18"/>
      </c>
    </row>
    <row r="59" spans="2:26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110"/>
      <c r="Q59" s="70">
        <f t="shared" si="10"/>
      </c>
      <c r="R59" s="70">
        <f>IF(C59="","",U59*100000000+W59*100+VALUE(RIGHT(X59,2)))</f>
      </c>
      <c r="S59" s="71" t="str">
        <f t="shared" si="11"/>
        <v>     </v>
      </c>
      <c r="T59" s="44" t="str">
        <f t="shared" si="12"/>
        <v> </v>
      </c>
      <c r="U59" s="71">
        <f t="shared" si="13"/>
      </c>
      <c r="V59" s="71">
        <f t="shared" si="14"/>
      </c>
      <c r="W59" s="71">
        <f t="shared" si="15"/>
      </c>
      <c r="X59" s="71">
        <f t="shared" si="16"/>
      </c>
      <c r="Y59" s="44">
        <f t="shared" si="17"/>
      </c>
      <c r="Z59" s="72">
        <f t="shared" si="18"/>
      </c>
    </row>
    <row r="60" spans="2:26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110"/>
      <c r="Q60" s="70">
        <f t="shared" si="10"/>
      </c>
      <c r="R60" s="70">
        <f>IF(C60="","",U60*100000000+W60*100+VALUE(RIGHT(X60,2)))</f>
      </c>
      <c r="S60" s="71" t="str">
        <f t="shared" si="11"/>
        <v>     </v>
      </c>
      <c r="T60" s="44" t="str">
        <f t="shared" si="12"/>
        <v> </v>
      </c>
      <c r="U60" s="71">
        <f t="shared" si="13"/>
      </c>
      <c r="V60" s="71">
        <f t="shared" si="14"/>
      </c>
      <c r="W60" s="71">
        <f t="shared" si="15"/>
      </c>
      <c r="X60" s="71">
        <f t="shared" si="16"/>
      </c>
      <c r="Y60" s="44">
        <f t="shared" si="17"/>
      </c>
      <c r="Z60" s="72">
        <f t="shared" si="18"/>
      </c>
    </row>
    <row r="61" spans="2:26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110"/>
      <c r="Q61" s="70">
        <f t="shared" si="10"/>
      </c>
      <c r="R61" s="70">
        <f>IF(C61="","",U61*100000000+W61*100+VALUE(RIGHT(X61,2)))</f>
      </c>
      <c r="S61" s="71" t="str">
        <f t="shared" si="11"/>
        <v>     </v>
      </c>
      <c r="T61" s="44" t="str">
        <f t="shared" si="12"/>
        <v> </v>
      </c>
      <c r="U61" s="71">
        <f t="shared" si="13"/>
      </c>
      <c r="V61" s="71">
        <f t="shared" si="14"/>
      </c>
      <c r="W61" s="71">
        <f t="shared" si="15"/>
      </c>
      <c r="X61" s="71">
        <f t="shared" si="16"/>
      </c>
      <c r="Y61" s="44">
        <f t="shared" si="17"/>
      </c>
      <c r="Z61" s="72">
        <f t="shared" si="18"/>
      </c>
    </row>
    <row r="62" spans="2:26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110"/>
      <c r="Q62" s="70">
        <f t="shared" si="10"/>
      </c>
      <c r="R62" s="70">
        <f>IF(C62="","",U62*100000000+W62*100+VALUE(RIGHT(X62,2)))</f>
      </c>
      <c r="S62" s="71" t="str">
        <f t="shared" si="11"/>
        <v>     </v>
      </c>
      <c r="T62" s="44" t="str">
        <f t="shared" si="12"/>
        <v> </v>
      </c>
      <c r="U62" s="71">
        <f t="shared" si="13"/>
      </c>
      <c r="V62" s="71">
        <f t="shared" si="14"/>
      </c>
      <c r="W62" s="71">
        <f t="shared" si="15"/>
      </c>
      <c r="X62" s="71">
        <f t="shared" si="16"/>
      </c>
      <c r="Y62" s="44">
        <f t="shared" si="17"/>
      </c>
      <c r="Z62" s="72">
        <f t="shared" si="18"/>
      </c>
    </row>
    <row r="63" spans="2:26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110"/>
      <c r="Q63" s="70">
        <f t="shared" si="10"/>
      </c>
      <c r="R63" s="70">
        <f>IF(C63="","",U63*100000000+W63*100+VALUE(RIGHT(X63,2)))</f>
      </c>
      <c r="S63" s="71" t="str">
        <f t="shared" si="11"/>
        <v>     </v>
      </c>
      <c r="T63" s="44" t="str">
        <f t="shared" si="12"/>
        <v> </v>
      </c>
      <c r="U63" s="71">
        <f t="shared" si="13"/>
      </c>
      <c r="V63" s="71">
        <f t="shared" si="14"/>
      </c>
      <c r="W63" s="71">
        <f t="shared" si="15"/>
      </c>
      <c r="X63" s="71">
        <f t="shared" si="16"/>
      </c>
      <c r="Y63" s="44">
        <f t="shared" si="17"/>
      </c>
      <c r="Z63" s="72">
        <f t="shared" si="18"/>
      </c>
    </row>
    <row r="64" spans="2:26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110"/>
      <c r="Q64" s="70">
        <f t="shared" si="10"/>
      </c>
      <c r="R64" s="70">
        <f>IF(C64="","",U64*100000000+W64*100+VALUE(RIGHT(X64,2)))</f>
      </c>
      <c r="S64" s="71" t="str">
        <f t="shared" si="11"/>
        <v>     </v>
      </c>
      <c r="T64" s="44" t="str">
        <f t="shared" si="12"/>
        <v> </v>
      </c>
      <c r="U64" s="71">
        <f t="shared" si="13"/>
      </c>
      <c r="V64" s="71">
        <f t="shared" si="14"/>
      </c>
      <c r="W64" s="71">
        <f t="shared" si="15"/>
      </c>
      <c r="X64" s="71">
        <f t="shared" si="16"/>
      </c>
      <c r="Y64" s="44">
        <f t="shared" si="17"/>
      </c>
      <c r="Z64" s="72">
        <f t="shared" si="18"/>
      </c>
    </row>
    <row r="65" spans="2:26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110"/>
      <c r="Q65" s="70">
        <f t="shared" si="10"/>
      </c>
      <c r="R65" s="70">
        <f>IF(C65="","",U65*100000000+W65*100+VALUE(RIGHT(X65,2)))</f>
      </c>
      <c r="S65" s="71" t="str">
        <f t="shared" si="11"/>
        <v>     </v>
      </c>
      <c r="T65" s="44" t="str">
        <f t="shared" si="12"/>
        <v> </v>
      </c>
      <c r="U65" s="71">
        <f t="shared" si="13"/>
      </c>
      <c r="V65" s="71">
        <f t="shared" si="14"/>
      </c>
      <c r="W65" s="71">
        <f t="shared" si="15"/>
      </c>
      <c r="X65" s="71">
        <f t="shared" si="16"/>
      </c>
      <c r="Y65" s="44">
        <f t="shared" si="17"/>
      </c>
      <c r="Z65" s="72">
        <f t="shared" si="18"/>
      </c>
    </row>
    <row r="66" spans="2:26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110"/>
      <c r="Q66" s="70">
        <f t="shared" si="10"/>
      </c>
      <c r="R66" s="70">
        <f>IF(C66="","",U66*100000000+W66*100+VALUE(RIGHT(X66,2)))</f>
      </c>
      <c r="S66" s="71" t="str">
        <f t="shared" si="11"/>
        <v>     </v>
      </c>
      <c r="T66" s="44" t="str">
        <f t="shared" si="12"/>
        <v> </v>
      </c>
      <c r="U66" s="71">
        <f t="shared" si="13"/>
      </c>
      <c r="V66" s="71">
        <f t="shared" si="14"/>
      </c>
      <c r="W66" s="71">
        <f t="shared" si="15"/>
      </c>
      <c r="X66" s="71">
        <f t="shared" si="16"/>
      </c>
      <c r="Y66" s="44">
        <f t="shared" si="17"/>
      </c>
      <c r="Z66" s="72">
        <f t="shared" si="18"/>
      </c>
    </row>
    <row r="67" spans="2:26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110"/>
      <c r="Q67" s="70">
        <f t="shared" si="10"/>
      </c>
      <c r="R67" s="70">
        <f>IF(C67="","",U67*100000000+W67*100+VALUE(RIGHT(X67,2)))</f>
      </c>
      <c r="S67" s="71" t="str">
        <f t="shared" si="11"/>
        <v>     </v>
      </c>
      <c r="T67" s="44" t="str">
        <f t="shared" si="12"/>
        <v> </v>
      </c>
      <c r="U67" s="71">
        <f t="shared" si="13"/>
      </c>
      <c r="V67" s="71">
        <f t="shared" si="14"/>
      </c>
      <c r="W67" s="71">
        <f t="shared" si="15"/>
      </c>
      <c r="X67" s="71">
        <f t="shared" si="16"/>
      </c>
      <c r="Y67" s="44">
        <f t="shared" si="17"/>
      </c>
      <c r="Z67" s="72">
        <f t="shared" si="18"/>
      </c>
    </row>
    <row r="68" spans="2:26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110"/>
      <c r="Q68" s="70">
        <f t="shared" si="10"/>
      </c>
      <c r="R68" s="70">
        <f>IF(C68="","",U68*100000000+W68*100+VALUE(RIGHT(X68,2)))</f>
      </c>
      <c r="S68" s="71" t="str">
        <f t="shared" si="11"/>
        <v>     </v>
      </c>
      <c r="T68" s="44" t="str">
        <f t="shared" si="12"/>
        <v> </v>
      </c>
      <c r="U68" s="71">
        <f t="shared" si="13"/>
      </c>
      <c r="V68" s="71">
        <f t="shared" si="14"/>
      </c>
      <c r="W68" s="71">
        <f t="shared" si="15"/>
      </c>
      <c r="X68" s="71">
        <f t="shared" si="16"/>
      </c>
      <c r="Y68" s="44">
        <f t="shared" si="17"/>
      </c>
      <c r="Z68" s="72">
        <f t="shared" si="18"/>
      </c>
    </row>
    <row r="69" spans="2:26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110"/>
      <c r="Q69" s="70">
        <f t="shared" si="10"/>
      </c>
      <c r="R69" s="70">
        <f>IF(C69="","",U69*100000000+W69*100+VALUE(RIGHT(X69,2)))</f>
      </c>
      <c r="S69" s="71" t="str">
        <f t="shared" si="11"/>
        <v>     </v>
      </c>
      <c r="T69" s="44" t="str">
        <f t="shared" si="12"/>
        <v> </v>
      </c>
      <c r="U69" s="71">
        <f t="shared" si="13"/>
      </c>
      <c r="V69" s="71">
        <f t="shared" si="14"/>
      </c>
      <c r="W69" s="71">
        <f t="shared" si="15"/>
      </c>
      <c r="X69" s="71">
        <f t="shared" si="16"/>
      </c>
      <c r="Y69" s="44">
        <f t="shared" si="17"/>
      </c>
      <c r="Z69" s="72">
        <f t="shared" si="18"/>
      </c>
    </row>
    <row r="70" spans="2:26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110"/>
      <c r="Q70" s="70">
        <f t="shared" si="10"/>
      </c>
      <c r="R70" s="70">
        <f>IF(C70="","",U70*100000000+W70*100+VALUE(RIGHT(X70,2)))</f>
      </c>
      <c r="S70" s="71" t="str">
        <f t="shared" si="11"/>
        <v>     </v>
      </c>
      <c r="T70" s="44" t="str">
        <f t="shared" si="12"/>
        <v> </v>
      </c>
      <c r="U70" s="71">
        <f t="shared" si="13"/>
      </c>
      <c r="V70" s="71">
        <f t="shared" si="14"/>
      </c>
      <c r="W70" s="71">
        <f t="shared" si="15"/>
      </c>
      <c r="X70" s="71">
        <f t="shared" si="16"/>
      </c>
      <c r="Y70" s="44">
        <f t="shared" si="17"/>
      </c>
      <c r="Z70" s="72">
        <f t="shared" si="18"/>
      </c>
    </row>
    <row r="71" spans="2:26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110"/>
      <c r="Q71" s="70">
        <f t="shared" si="10"/>
      </c>
      <c r="R71" s="70">
        <f>IF(C71="","",U71*100000000+W71*100+VALUE(RIGHT(X71,2)))</f>
      </c>
      <c r="S71" s="71" t="str">
        <f t="shared" si="11"/>
        <v>     </v>
      </c>
      <c r="T71" s="44" t="str">
        <f t="shared" si="12"/>
        <v> </v>
      </c>
      <c r="U71" s="71">
        <f t="shared" si="13"/>
      </c>
      <c r="V71" s="71">
        <f t="shared" si="14"/>
      </c>
      <c r="W71" s="71">
        <f t="shared" si="15"/>
      </c>
      <c r="X71" s="71">
        <f t="shared" si="16"/>
      </c>
      <c r="Y71" s="44">
        <f t="shared" si="17"/>
      </c>
      <c r="Z71" s="72">
        <f t="shared" si="18"/>
      </c>
    </row>
    <row r="72" spans="2:26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110"/>
      <c r="Q72" s="70">
        <f t="shared" si="10"/>
      </c>
      <c r="R72" s="70">
        <f>IF(C72="","",U72*100000000+W72*100+VALUE(RIGHT(X72,2)))</f>
      </c>
      <c r="S72" s="71" t="str">
        <f t="shared" si="11"/>
        <v>     </v>
      </c>
      <c r="T72" s="44" t="str">
        <f t="shared" si="12"/>
        <v> </v>
      </c>
      <c r="U72" s="71">
        <f t="shared" si="13"/>
      </c>
      <c r="V72" s="71">
        <f t="shared" si="14"/>
      </c>
      <c r="W72" s="71">
        <f t="shared" si="15"/>
      </c>
      <c r="X72" s="71">
        <f t="shared" si="16"/>
      </c>
      <c r="Y72" s="44">
        <f t="shared" si="17"/>
      </c>
      <c r="Z72" s="72">
        <f t="shared" si="18"/>
      </c>
    </row>
    <row r="73" spans="2:26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110"/>
      <c r="Q73" s="70">
        <f t="shared" si="10"/>
      </c>
      <c r="R73" s="70">
        <f>IF(C73="","",U73*100000000+W73*100+VALUE(RIGHT(X73,2)))</f>
      </c>
      <c r="S73" s="71" t="str">
        <f t="shared" si="11"/>
        <v>     </v>
      </c>
      <c r="T73" s="44" t="str">
        <f t="shared" si="12"/>
        <v> </v>
      </c>
      <c r="U73" s="71">
        <f t="shared" si="13"/>
      </c>
      <c r="V73" s="71">
        <f t="shared" si="14"/>
      </c>
      <c r="W73" s="71">
        <f t="shared" si="15"/>
      </c>
      <c r="X73" s="71">
        <f t="shared" si="16"/>
      </c>
      <c r="Y73" s="44">
        <f t="shared" si="17"/>
      </c>
      <c r="Z73" s="72">
        <f t="shared" si="18"/>
      </c>
    </row>
    <row r="74" spans="2:26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110"/>
      <c r="Q74" s="70">
        <f t="shared" si="10"/>
      </c>
      <c r="R74" s="70">
        <f>IF(C74="","",U74*100000000+W74*100+VALUE(RIGHT(X74,2)))</f>
      </c>
      <c r="S74" s="71" t="str">
        <f t="shared" si="11"/>
        <v>     </v>
      </c>
      <c r="T74" s="44" t="str">
        <f t="shared" si="12"/>
        <v> </v>
      </c>
      <c r="U74" s="71">
        <f t="shared" si="13"/>
      </c>
      <c r="V74" s="71">
        <f t="shared" si="14"/>
      </c>
      <c r="W74" s="71">
        <f t="shared" si="15"/>
      </c>
      <c r="X74" s="71">
        <f t="shared" si="16"/>
      </c>
      <c r="Y74" s="44">
        <f t="shared" si="17"/>
      </c>
      <c r="Z74" s="72">
        <f t="shared" si="18"/>
      </c>
    </row>
    <row r="75" spans="2:26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110"/>
      <c r="Q75" s="70">
        <f t="shared" si="10"/>
      </c>
      <c r="R75" s="70">
        <f>IF(C75="","",U75*100000000+W75*100+VALUE(RIGHT(X75,2)))</f>
      </c>
      <c r="S75" s="71" t="str">
        <f t="shared" si="11"/>
        <v>     </v>
      </c>
      <c r="T75" s="44" t="str">
        <f t="shared" si="12"/>
        <v> </v>
      </c>
      <c r="U75" s="71">
        <f t="shared" si="13"/>
      </c>
      <c r="V75" s="71">
        <f t="shared" si="14"/>
      </c>
      <c r="W75" s="71">
        <f t="shared" si="15"/>
      </c>
      <c r="X75" s="71">
        <f t="shared" si="16"/>
      </c>
      <c r="Y75" s="44">
        <f t="shared" si="17"/>
      </c>
      <c r="Z75" s="72">
        <f t="shared" si="18"/>
      </c>
    </row>
    <row r="76" spans="2:26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110"/>
      <c r="Q76" s="70">
        <f t="shared" si="10"/>
      </c>
      <c r="R76" s="70">
        <f>IF(C76="","",U76*100000000+W76*100+VALUE(RIGHT(X76,2)))</f>
      </c>
      <c r="S76" s="71" t="str">
        <f t="shared" si="11"/>
        <v>     </v>
      </c>
      <c r="T76" s="44" t="str">
        <f t="shared" si="12"/>
        <v> </v>
      </c>
      <c r="U76" s="71">
        <f t="shared" si="13"/>
      </c>
      <c r="V76" s="71">
        <f t="shared" si="14"/>
      </c>
      <c r="W76" s="71">
        <f t="shared" si="15"/>
      </c>
      <c r="X76" s="71">
        <f t="shared" si="16"/>
      </c>
      <c r="Y76" s="44">
        <f t="shared" si="17"/>
      </c>
      <c r="Z76" s="72">
        <f t="shared" si="18"/>
      </c>
    </row>
    <row r="77" spans="2:26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110"/>
      <c r="Q77" s="70">
        <f t="shared" si="10"/>
      </c>
      <c r="R77" s="70">
        <f>IF(C77="","",U77*100000000+W77*100+VALUE(RIGHT(X77,2)))</f>
      </c>
      <c r="S77" s="71" t="str">
        <f t="shared" si="11"/>
        <v>     </v>
      </c>
      <c r="T77" s="44" t="str">
        <f t="shared" si="12"/>
        <v> </v>
      </c>
      <c r="U77" s="71">
        <f t="shared" si="13"/>
      </c>
      <c r="V77" s="71">
        <f t="shared" si="14"/>
      </c>
      <c r="W77" s="71">
        <f t="shared" si="15"/>
      </c>
      <c r="X77" s="71">
        <f t="shared" si="16"/>
      </c>
      <c r="Y77" s="44">
        <f t="shared" si="17"/>
      </c>
      <c r="Z77" s="72">
        <f t="shared" si="18"/>
      </c>
    </row>
    <row r="78" spans="2:26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110"/>
      <c r="Q78" s="70">
        <f t="shared" si="10"/>
      </c>
      <c r="R78" s="70">
        <f>IF(C78="","",U78*100000000+W78*100+VALUE(RIGHT(X78,2)))</f>
      </c>
      <c r="S78" s="71" t="str">
        <f t="shared" si="11"/>
        <v>     </v>
      </c>
      <c r="T78" s="44" t="str">
        <f t="shared" si="12"/>
        <v> </v>
      </c>
      <c r="U78" s="71">
        <f t="shared" si="13"/>
      </c>
      <c r="V78" s="71">
        <f t="shared" si="14"/>
      </c>
      <c r="W78" s="71">
        <f t="shared" si="15"/>
      </c>
      <c r="X78" s="71">
        <f t="shared" si="16"/>
      </c>
      <c r="Y78" s="44">
        <f t="shared" si="17"/>
      </c>
      <c r="Z78" s="72">
        <f t="shared" si="18"/>
      </c>
    </row>
    <row r="79" spans="2:26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110"/>
      <c r="Q79" s="70">
        <f t="shared" si="10"/>
      </c>
      <c r="R79" s="70">
        <f>IF(C79="","",U79*100000000+W79*100+VALUE(RIGHT(X79,2)))</f>
      </c>
      <c r="S79" s="71" t="str">
        <f t="shared" si="11"/>
        <v>     </v>
      </c>
      <c r="T79" s="44" t="str">
        <f t="shared" si="12"/>
        <v> </v>
      </c>
      <c r="U79" s="71">
        <f t="shared" si="13"/>
      </c>
      <c r="V79" s="71">
        <f t="shared" si="14"/>
      </c>
      <c r="W79" s="71">
        <f t="shared" si="15"/>
      </c>
      <c r="X79" s="71">
        <f t="shared" si="16"/>
      </c>
      <c r="Y79" s="44">
        <f t="shared" si="17"/>
      </c>
      <c r="Z79" s="72">
        <f t="shared" si="18"/>
      </c>
    </row>
    <row r="80" spans="2:26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110"/>
      <c r="Q80" s="70">
        <f t="shared" si="10"/>
      </c>
      <c r="R80" s="70">
        <f>IF(C80="","",U80*100000000+W80*100+VALUE(RIGHT(X80,2)))</f>
      </c>
      <c r="S80" s="71" t="str">
        <f t="shared" si="11"/>
        <v>     </v>
      </c>
      <c r="T80" s="44" t="str">
        <f t="shared" si="12"/>
        <v> </v>
      </c>
      <c r="U80" s="71">
        <f t="shared" si="13"/>
      </c>
      <c r="V80" s="71">
        <f t="shared" si="14"/>
      </c>
      <c r="W80" s="71">
        <f t="shared" si="15"/>
      </c>
      <c r="X80" s="71">
        <f t="shared" si="16"/>
      </c>
      <c r="Y80" s="44">
        <f t="shared" si="17"/>
      </c>
      <c r="Z80" s="72">
        <f t="shared" si="18"/>
      </c>
    </row>
    <row r="81" spans="2:26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110"/>
      <c r="Q81" s="70">
        <f t="shared" si="10"/>
      </c>
      <c r="R81" s="70">
        <f>IF(C81="","",U81*100000000+W81*100+VALUE(RIGHT(X81,2)))</f>
      </c>
      <c r="S81" s="71" t="str">
        <f t="shared" si="11"/>
        <v>     </v>
      </c>
      <c r="T81" s="44" t="str">
        <f t="shared" si="12"/>
        <v> </v>
      </c>
      <c r="U81" s="71">
        <f t="shared" si="13"/>
      </c>
      <c r="V81" s="71">
        <f t="shared" si="14"/>
      </c>
      <c r="W81" s="71">
        <f t="shared" si="15"/>
      </c>
      <c r="X81" s="71">
        <f t="shared" si="16"/>
      </c>
      <c r="Y81" s="44">
        <f t="shared" si="17"/>
      </c>
      <c r="Z81" s="72">
        <f t="shared" si="18"/>
      </c>
    </row>
    <row r="82" spans="2:26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110"/>
      <c r="Q82" s="70">
        <f t="shared" si="10"/>
      </c>
      <c r="R82" s="70">
        <f>IF(C82="","",U82*100000000+W82*100+VALUE(RIGHT(X82,2)))</f>
      </c>
      <c r="S82" s="71" t="str">
        <f t="shared" si="11"/>
        <v>     </v>
      </c>
      <c r="T82" s="44" t="str">
        <f t="shared" si="12"/>
        <v> </v>
      </c>
      <c r="U82" s="71">
        <f t="shared" si="13"/>
      </c>
      <c r="V82" s="71">
        <f t="shared" si="14"/>
      </c>
      <c r="W82" s="71">
        <f t="shared" si="15"/>
      </c>
      <c r="X82" s="71">
        <f t="shared" si="16"/>
      </c>
      <c r="Y82" s="44">
        <f t="shared" si="17"/>
      </c>
      <c r="Z82" s="72">
        <f t="shared" si="18"/>
      </c>
    </row>
    <row r="83" spans="2:26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110"/>
      <c r="Q83" s="70">
        <f t="shared" si="10"/>
      </c>
      <c r="R83" s="70">
        <f>IF(C83="","",U83*100000000+W83*100+VALUE(RIGHT(X83,2)))</f>
      </c>
      <c r="S83" s="71" t="str">
        <f t="shared" si="11"/>
        <v>     </v>
      </c>
      <c r="T83" s="44" t="str">
        <f t="shared" si="12"/>
        <v> </v>
      </c>
      <c r="U83" s="71">
        <f t="shared" si="13"/>
      </c>
      <c r="V83" s="71">
        <f t="shared" si="14"/>
      </c>
      <c r="W83" s="71">
        <f t="shared" si="15"/>
      </c>
      <c r="X83" s="71">
        <f t="shared" si="16"/>
      </c>
      <c r="Y83" s="44">
        <f t="shared" si="17"/>
      </c>
      <c r="Z83" s="72">
        <f t="shared" si="18"/>
      </c>
    </row>
    <row r="84" spans="2:26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110"/>
      <c r="Q84" s="70">
        <f t="shared" si="10"/>
      </c>
      <c r="R84" s="70">
        <f>IF(C84="","",U84*100000000+W84*100+VALUE(RIGHT(X84,2)))</f>
      </c>
      <c r="S84" s="71" t="str">
        <f t="shared" si="11"/>
        <v>     </v>
      </c>
      <c r="T84" s="44" t="str">
        <f t="shared" si="12"/>
        <v> </v>
      </c>
      <c r="U84" s="71">
        <f t="shared" si="13"/>
      </c>
      <c r="V84" s="71">
        <f t="shared" si="14"/>
      </c>
      <c r="W84" s="71">
        <f t="shared" si="15"/>
      </c>
      <c r="X84" s="71">
        <f t="shared" si="16"/>
      </c>
      <c r="Y84" s="44">
        <f t="shared" si="17"/>
      </c>
      <c r="Z84" s="72">
        <f t="shared" si="18"/>
      </c>
    </row>
    <row r="85" spans="2:26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110"/>
      <c r="Q85" s="70">
        <f t="shared" si="10"/>
      </c>
      <c r="R85" s="70">
        <f>IF(C85="","",U85*100000000+W85*100+VALUE(RIGHT(X85,2)))</f>
      </c>
      <c r="S85" s="71" t="str">
        <f t="shared" si="11"/>
        <v>     </v>
      </c>
      <c r="T85" s="44" t="str">
        <f t="shared" si="12"/>
        <v> </v>
      </c>
      <c r="U85" s="71">
        <f t="shared" si="13"/>
      </c>
      <c r="V85" s="71">
        <f t="shared" si="14"/>
      </c>
      <c r="W85" s="71">
        <f t="shared" si="15"/>
      </c>
      <c r="X85" s="71">
        <f t="shared" si="16"/>
      </c>
      <c r="Y85" s="44">
        <f t="shared" si="17"/>
      </c>
      <c r="Z85" s="72">
        <f t="shared" si="18"/>
      </c>
    </row>
    <row r="86" spans="2:26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110"/>
      <c r="Q86" s="70">
        <f t="shared" si="10"/>
      </c>
      <c r="R86" s="70">
        <f>IF(C86="","",U86*100000000+W86*100+VALUE(RIGHT(X86,2)))</f>
      </c>
      <c r="S86" s="71" t="str">
        <f t="shared" si="11"/>
        <v>     </v>
      </c>
      <c r="T86" s="44" t="str">
        <f t="shared" si="12"/>
        <v> </v>
      </c>
      <c r="U86" s="71">
        <f t="shared" si="13"/>
      </c>
      <c r="V86" s="71">
        <f t="shared" si="14"/>
      </c>
      <c r="W86" s="71">
        <f t="shared" si="15"/>
      </c>
      <c r="X86" s="71">
        <f t="shared" si="16"/>
      </c>
      <c r="Y86" s="44">
        <f t="shared" si="17"/>
      </c>
      <c r="Z86" s="72">
        <f t="shared" si="18"/>
      </c>
    </row>
    <row r="87" spans="2:26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110"/>
      <c r="Q87" s="70">
        <f t="shared" si="10"/>
      </c>
      <c r="R87" s="70">
        <f>IF(C87="","",U87*100000000+W87*100+VALUE(RIGHT(X87,2)))</f>
      </c>
      <c r="S87" s="71" t="str">
        <f t="shared" si="11"/>
        <v>     </v>
      </c>
      <c r="T87" s="44" t="str">
        <f t="shared" si="12"/>
        <v> </v>
      </c>
      <c r="U87" s="71">
        <f t="shared" si="13"/>
      </c>
      <c r="V87" s="71">
        <f t="shared" si="14"/>
      </c>
      <c r="W87" s="71">
        <f t="shared" si="15"/>
      </c>
      <c r="X87" s="71">
        <f t="shared" si="16"/>
      </c>
      <c r="Y87" s="44">
        <f t="shared" si="17"/>
      </c>
      <c r="Z87" s="72">
        <f t="shared" si="18"/>
      </c>
    </row>
    <row r="88" spans="2:26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110"/>
      <c r="Q88" s="70">
        <f t="shared" si="10"/>
      </c>
      <c r="R88" s="70">
        <f>IF(C88="","",U88*100000000+W88*100+VALUE(RIGHT(X88,2)))</f>
      </c>
      <c r="S88" s="71" t="str">
        <f t="shared" si="11"/>
        <v>     </v>
      </c>
      <c r="T88" s="44" t="str">
        <f t="shared" si="12"/>
        <v> </v>
      </c>
      <c r="U88" s="71">
        <f t="shared" si="13"/>
      </c>
      <c r="V88" s="71">
        <f t="shared" si="14"/>
      </c>
      <c r="W88" s="71">
        <f t="shared" si="15"/>
      </c>
      <c r="X88" s="71">
        <f t="shared" si="16"/>
      </c>
      <c r="Y88" s="44">
        <f t="shared" si="17"/>
      </c>
      <c r="Z88" s="72">
        <f t="shared" si="18"/>
      </c>
    </row>
    <row r="89" spans="2:26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110"/>
      <c r="Q89" s="70">
        <f t="shared" si="10"/>
      </c>
      <c r="R89" s="70">
        <f>IF(C89="","",U89*100000000+W89*100+VALUE(RIGHT(X89,2)))</f>
      </c>
      <c r="S89" s="71" t="str">
        <f t="shared" si="11"/>
        <v>     </v>
      </c>
      <c r="T89" s="44" t="str">
        <f t="shared" si="12"/>
        <v> </v>
      </c>
      <c r="U89" s="71">
        <f t="shared" si="13"/>
      </c>
      <c r="V89" s="71">
        <f t="shared" si="14"/>
      </c>
      <c r="W89" s="71">
        <f t="shared" si="15"/>
      </c>
      <c r="X89" s="71">
        <f t="shared" si="16"/>
      </c>
      <c r="Y89" s="44">
        <f t="shared" si="17"/>
      </c>
      <c r="Z89" s="72">
        <f t="shared" si="18"/>
      </c>
    </row>
    <row r="90" spans="2:26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110"/>
      <c r="Q90" s="70">
        <f t="shared" si="10"/>
      </c>
      <c r="R90" s="70">
        <f>IF(C90="","",U90*100000000+W90*100+VALUE(RIGHT(X90,2)))</f>
      </c>
      <c r="S90" s="71" t="str">
        <f t="shared" si="11"/>
        <v>     </v>
      </c>
      <c r="T90" s="44" t="str">
        <f t="shared" si="12"/>
        <v> </v>
      </c>
      <c r="U90" s="71">
        <f t="shared" si="13"/>
      </c>
      <c r="V90" s="71">
        <f t="shared" si="14"/>
      </c>
      <c r="W90" s="71">
        <f t="shared" si="15"/>
      </c>
      <c r="X90" s="71">
        <f t="shared" si="16"/>
      </c>
      <c r="Y90" s="44">
        <f t="shared" si="17"/>
      </c>
      <c r="Z90" s="72">
        <f t="shared" si="18"/>
      </c>
    </row>
    <row r="91" spans="2:26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110"/>
      <c r="Q91" s="70">
        <f t="shared" si="10"/>
      </c>
      <c r="R91" s="70">
        <f>IF(C91="","",U91*100000000+W91*100+VALUE(RIGHT(X91,2)))</f>
      </c>
      <c r="S91" s="71" t="str">
        <f t="shared" si="11"/>
        <v>     </v>
      </c>
      <c r="T91" s="44" t="str">
        <f t="shared" si="12"/>
        <v> </v>
      </c>
      <c r="U91" s="71">
        <f t="shared" si="13"/>
      </c>
      <c r="V91" s="71">
        <f t="shared" si="14"/>
      </c>
      <c r="W91" s="71">
        <f t="shared" si="15"/>
      </c>
      <c r="X91" s="71">
        <f t="shared" si="16"/>
      </c>
      <c r="Y91" s="44">
        <f t="shared" si="17"/>
      </c>
      <c r="Z91" s="72">
        <f t="shared" si="18"/>
      </c>
    </row>
    <row r="92" spans="2:26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110"/>
      <c r="Q92" s="70">
        <f t="shared" si="10"/>
      </c>
      <c r="R92" s="70">
        <f>IF(C92="","",U92*100000000+W92*100+VALUE(RIGHT(X92,2)))</f>
      </c>
      <c r="S92" s="71" t="str">
        <f t="shared" si="11"/>
        <v>     </v>
      </c>
      <c r="T92" s="44" t="str">
        <f t="shared" si="12"/>
        <v> </v>
      </c>
      <c r="U92" s="71">
        <f t="shared" si="13"/>
      </c>
      <c r="V92" s="71">
        <f t="shared" si="14"/>
      </c>
      <c r="W92" s="71">
        <f t="shared" si="15"/>
      </c>
      <c r="X92" s="71">
        <f t="shared" si="16"/>
      </c>
      <c r="Y92" s="44">
        <f t="shared" si="17"/>
      </c>
      <c r="Z92" s="72">
        <f t="shared" si="18"/>
      </c>
    </row>
    <row r="93" spans="2:26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110"/>
      <c r="Q93" s="70">
        <f t="shared" si="10"/>
      </c>
      <c r="R93" s="70">
        <f>IF(C93="","",U93*100000000+W93*100+VALUE(RIGHT(X93,2)))</f>
      </c>
      <c r="S93" s="71" t="str">
        <f t="shared" si="11"/>
        <v>     </v>
      </c>
      <c r="T93" s="44" t="str">
        <f t="shared" si="12"/>
        <v> </v>
      </c>
      <c r="U93" s="71">
        <f t="shared" si="13"/>
      </c>
      <c r="V93" s="71">
        <f t="shared" si="14"/>
      </c>
      <c r="W93" s="71">
        <f t="shared" si="15"/>
      </c>
      <c r="X93" s="71">
        <f t="shared" si="16"/>
      </c>
      <c r="Y93" s="44">
        <f t="shared" si="17"/>
      </c>
      <c r="Z93" s="72">
        <f t="shared" si="18"/>
      </c>
    </row>
    <row r="94" spans="2:26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110"/>
      <c r="Q94" s="70">
        <f t="shared" si="10"/>
      </c>
      <c r="R94" s="70">
        <f>IF(C94="","",U94*100000000+W94*100+VALUE(RIGHT(X94,2)))</f>
      </c>
      <c r="S94" s="71" t="str">
        <f t="shared" si="11"/>
        <v>     </v>
      </c>
      <c r="T94" s="44" t="str">
        <f t="shared" si="12"/>
        <v> </v>
      </c>
      <c r="U94" s="71">
        <f t="shared" si="13"/>
      </c>
      <c r="V94" s="71">
        <f t="shared" si="14"/>
      </c>
      <c r="W94" s="71">
        <f t="shared" si="15"/>
      </c>
      <c r="X94" s="71">
        <f t="shared" si="16"/>
      </c>
      <c r="Y94" s="44">
        <f t="shared" si="17"/>
      </c>
      <c r="Z94" s="72">
        <f t="shared" si="18"/>
      </c>
    </row>
    <row r="95" spans="2:26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110"/>
      <c r="Q95" s="70">
        <f t="shared" si="10"/>
      </c>
      <c r="R95" s="70">
        <f>IF(C95="","",U95*100000000+W95*100+VALUE(RIGHT(X95,2)))</f>
      </c>
      <c r="S95" s="71" t="str">
        <f t="shared" si="11"/>
        <v>     </v>
      </c>
      <c r="T95" s="44" t="str">
        <f t="shared" si="12"/>
        <v> </v>
      </c>
      <c r="U95" s="71">
        <f t="shared" si="13"/>
      </c>
      <c r="V95" s="71">
        <f t="shared" si="14"/>
      </c>
      <c r="W95" s="71">
        <f t="shared" si="15"/>
      </c>
      <c r="X95" s="71">
        <f t="shared" si="16"/>
      </c>
      <c r="Y95" s="44">
        <f t="shared" si="17"/>
      </c>
      <c r="Z95" s="72">
        <f t="shared" si="18"/>
      </c>
    </row>
    <row r="96" spans="2:26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110"/>
      <c r="Q96" s="70">
        <f t="shared" si="10"/>
      </c>
      <c r="R96" s="70">
        <f>IF(C96="","",U96*100000000+W96*100+VALUE(RIGHT(X96,2)))</f>
      </c>
      <c r="S96" s="71" t="str">
        <f t="shared" si="11"/>
        <v>     </v>
      </c>
      <c r="T96" s="44" t="str">
        <f t="shared" si="12"/>
        <v> </v>
      </c>
      <c r="U96" s="71">
        <f t="shared" si="13"/>
      </c>
      <c r="V96" s="71">
        <f t="shared" si="14"/>
      </c>
      <c r="W96" s="71">
        <f t="shared" si="15"/>
      </c>
      <c r="X96" s="71">
        <f t="shared" si="16"/>
      </c>
      <c r="Y96" s="44">
        <f t="shared" si="17"/>
      </c>
      <c r="Z96" s="72">
        <f t="shared" si="18"/>
      </c>
    </row>
    <row r="97" spans="2:26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110"/>
      <c r="Q97" s="70">
        <f aca="true" t="shared" si="19" ref="Q97:Q119">IF(R97="","",$E$4)</f>
      </c>
      <c r="R97" s="70">
        <f>IF(C97="","",U97*100000000+W97*100+VALUE(RIGHT(X97,2)))</f>
      </c>
      <c r="S97" s="71" t="str">
        <f aca="true" t="shared" si="20" ref="S97:S119">IF(LEN(C97)+LEN(D97)&lt;4,C97&amp;"    "&amp;D97&amp;" "&amp;G97,IF(LEN(C97)+LEN(D97)&gt;4,C97&amp;D97&amp;" "&amp;G97,C97&amp;"  "&amp;D97&amp;" "&amp;G97))</f>
        <v>     </v>
      </c>
      <c r="T97" s="44" t="str">
        <f aca="true" t="shared" si="21" ref="T97:T119">E97&amp;" "&amp;F97</f>
        <v> </v>
      </c>
      <c r="U97" s="71">
        <f aca="true" t="shared" si="22" ref="U97:U119">IF(H97="男",1,IF(H97="女",2,""))</f>
      </c>
      <c r="V97" s="71">
        <f aca="true" t="shared" si="23" ref="V97:V119">IF(C97="","",28)</f>
      </c>
      <c r="W97" s="71">
        <f aca="true" t="shared" si="24" ref="W97:W119">IF(C97="","",VALUE(LEFT($E$4,6)))</f>
      </c>
      <c r="X97" s="71">
        <f aca="true" t="shared" si="25" ref="X97:X119">IF(B97="","",B97)</f>
      </c>
      <c r="Y97" s="44">
        <f aca="true" t="shared" si="26" ref="Y97:Y119">IF(I97="","",IF(VLOOKUP(I97,$A$190:$C$217,3,FALSE)&gt;=71,VLOOKUP(I97,$A$190:$C$217,2,FALSE)&amp;TEXT(K97,"00")&amp;TEXT(L97,"00"),VLOOKUP(I97,$A$190:$C$217,2,FALSE)&amp;TEXT(J97,"00")&amp;TEXT(K97,"00")&amp;IF(M97="手",TEXT(L97,"0"),TEXT(L97,"00"))))</f>
      </c>
      <c r="Z97" s="72">
        <f aca="true" t="shared" si="27" ref="Z97:Z119">IF(N97="","",N97)</f>
      </c>
    </row>
    <row r="98" spans="2:26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110"/>
      <c r="Q98" s="70">
        <f t="shared" si="19"/>
      </c>
      <c r="R98" s="70">
        <f>IF(C98="","",U98*100000000+W98*100+VALUE(RIGHT(X98,2)))</f>
      </c>
      <c r="S98" s="71" t="str">
        <f t="shared" si="20"/>
        <v>     </v>
      </c>
      <c r="T98" s="44" t="str">
        <f t="shared" si="21"/>
        <v> </v>
      </c>
      <c r="U98" s="71">
        <f t="shared" si="22"/>
      </c>
      <c r="V98" s="71">
        <f t="shared" si="23"/>
      </c>
      <c r="W98" s="71">
        <f t="shared" si="24"/>
      </c>
      <c r="X98" s="71">
        <f t="shared" si="25"/>
      </c>
      <c r="Y98" s="44">
        <f t="shared" si="26"/>
      </c>
      <c r="Z98" s="72">
        <f t="shared" si="27"/>
      </c>
    </row>
    <row r="99" spans="2:26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110"/>
      <c r="Q99" s="70">
        <f t="shared" si="19"/>
      </c>
      <c r="R99" s="70">
        <f>IF(C99="","",U99*100000000+W99*100+VALUE(RIGHT(X99,2)))</f>
      </c>
      <c r="S99" s="71" t="str">
        <f t="shared" si="20"/>
        <v>     </v>
      </c>
      <c r="T99" s="44" t="str">
        <f t="shared" si="21"/>
        <v> </v>
      </c>
      <c r="U99" s="71">
        <f t="shared" si="22"/>
      </c>
      <c r="V99" s="71">
        <f t="shared" si="23"/>
      </c>
      <c r="W99" s="71">
        <f t="shared" si="24"/>
      </c>
      <c r="X99" s="71">
        <f t="shared" si="25"/>
      </c>
      <c r="Y99" s="44">
        <f t="shared" si="26"/>
      </c>
      <c r="Z99" s="72">
        <f t="shared" si="27"/>
      </c>
    </row>
    <row r="100" spans="2:26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110"/>
      <c r="Q100" s="70">
        <f t="shared" si="19"/>
      </c>
      <c r="R100" s="70">
        <f>IF(C100="","",U100*100000000+W100*100+VALUE(RIGHT(X100,2)))</f>
      </c>
      <c r="S100" s="71" t="str">
        <f t="shared" si="20"/>
        <v>     </v>
      </c>
      <c r="T100" s="44" t="str">
        <f t="shared" si="21"/>
        <v> </v>
      </c>
      <c r="U100" s="71">
        <f t="shared" si="22"/>
      </c>
      <c r="V100" s="71">
        <f t="shared" si="23"/>
      </c>
      <c r="W100" s="71">
        <f t="shared" si="24"/>
      </c>
      <c r="X100" s="71">
        <f t="shared" si="25"/>
      </c>
      <c r="Y100" s="44">
        <f t="shared" si="26"/>
      </c>
      <c r="Z100" s="72">
        <f t="shared" si="27"/>
      </c>
    </row>
    <row r="101" spans="2:26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110"/>
      <c r="Q101" s="70">
        <f t="shared" si="19"/>
      </c>
      <c r="R101" s="70">
        <f>IF(C101="","",U101*100000000+W101*100+VALUE(RIGHT(X101,2)))</f>
      </c>
      <c r="S101" s="71" t="str">
        <f t="shared" si="20"/>
        <v>     </v>
      </c>
      <c r="T101" s="44" t="str">
        <f t="shared" si="21"/>
        <v> </v>
      </c>
      <c r="U101" s="71">
        <f t="shared" si="22"/>
      </c>
      <c r="V101" s="71">
        <f t="shared" si="23"/>
      </c>
      <c r="W101" s="71">
        <f t="shared" si="24"/>
      </c>
      <c r="X101" s="71">
        <f t="shared" si="25"/>
      </c>
      <c r="Y101" s="44">
        <f t="shared" si="26"/>
      </c>
      <c r="Z101" s="72">
        <f t="shared" si="27"/>
      </c>
    </row>
    <row r="102" spans="2:26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110"/>
      <c r="Q102" s="70">
        <f t="shared" si="19"/>
      </c>
      <c r="R102" s="70">
        <f>IF(C102="","",U102*100000000+W102*100+VALUE(RIGHT(X102,2)))</f>
      </c>
      <c r="S102" s="71" t="str">
        <f t="shared" si="20"/>
        <v>     </v>
      </c>
      <c r="T102" s="44" t="str">
        <f t="shared" si="21"/>
        <v> </v>
      </c>
      <c r="U102" s="71">
        <f t="shared" si="22"/>
      </c>
      <c r="V102" s="71">
        <f t="shared" si="23"/>
      </c>
      <c r="W102" s="71">
        <f t="shared" si="24"/>
      </c>
      <c r="X102" s="71">
        <f t="shared" si="25"/>
      </c>
      <c r="Y102" s="44">
        <f t="shared" si="26"/>
      </c>
      <c r="Z102" s="72">
        <f t="shared" si="27"/>
      </c>
    </row>
    <row r="103" spans="2:26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110"/>
      <c r="Q103" s="70">
        <f t="shared" si="19"/>
      </c>
      <c r="R103" s="70">
        <f>IF(C103="","",U103*100000000+W103*100+VALUE(RIGHT(X103,2)))</f>
      </c>
      <c r="S103" s="71" t="str">
        <f t="shared" si="20"/>
        <v>     </v>
      </c>
      <c r="T103" s="44" t="str">
        <f t="shared" si="21"/>
        <v> </v>
      </c>
      <c r="U103" s="71">
        <f t="shared" si="22"/>
      </c>
      <c r="V103" s="71">
        <f t="shared" si="23"/>
      </c>
      <c r="W103" s="71">
        <f t="shared" si="24"/>
      </c>
      <c r="X103" s="71">
        <f t="shared" si="25"/>
      </c>
      <c r="Y103" s="44">
        <f t="shared" si="26"/>
      </c>
      <c r="Z103" s="72">
        <f t="shared" si="27"/>
      </c>
    </row>
    <row r="104" spans="2:26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110"/>
      <c r="Q104" s="70">
        <f t="shared" si="19"/>
      </c>
      <c r="R104" s="70">
        <f>IF(C104="","",U104*100000000+W104*100+VALUE(RIGHT(X104,2)))</f>
      </c>
      <c r="S104" s="71" t="str">
        <f t="shared" si="20"/>
        <v>     </v>
      </c>
      <c r="T104" s="44" t="str">
        <f t="shared" si="21"/>
        <v> </v>
      </c>
      <c r="U104" s="71">
        <f t="shared" si="22"/>
      </c>
      <c r="V104" s="71">
        <f t="shared" si="23"/>
      </c>
      <c r="W104" s="71">
        <f t="shared" si="24"/>
      </c>
      <c r="X104" s="71">
        <f t="shared" si="25"/>
      </c>
      <c r="Y104" s="44">
        <f t="shared" si="26"/>
      </c>
      <c r="Z104" s="72">
        <f t="shared" si="27"/>
      </c>
    </row>
    <row r="105" spans="2:26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110"/>
      <c r="Q105" s="70">
        <f t="shared" si="19"/>
      </c>
      <c r="R105" s="70">
        <f>IF(C105="","",U105*100000000+W105*100+VALUE(RIGHT(X105,2)))</f>
      </c>
      <c r="S105" s="71" t="str">
        <f t="shared" si="20"/>
        <v>     </v>
      </c>
      <c r="T105" s="44" t="str">
        <f t="shared" si="21"/>
        <v> </v>
      </c>
      <c r="U105" s="71">
        <f t="shared" si="22"/>
      </c>
      <c r="V105" s="71">
        <f t="shared" si="23"/>
      </c>
      <c r="W105" s="71">
        <f t="shared" si="24"/>
      </c>
      <c r="X105" s="71">
        <f t="shared" si="25"/>
      </c>
      <c r="Y105" s="44">
        <f t="shared" si="26"/>
      </c>
      <c r="Z105" s="72">
        <f t="shared" si="27"/>
      </c>
    </row>
    <row r="106" spans="2:26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110"/>
      <c r="Q106" s="70">
        <f t="shared" si="19"/>
      </c>
      <c r="R106" s="70">
        <f>IF(C106="","",U106*100000000+W106*100+VALUE(RIGHT(X106,2)))</f>
      </c>
      <c r="S106" s="71" t="str">
        <f t="shared" si="20"/>
        <v>     </v>
      </c>
      <c r="T106" s="44" t="str">
        <f t="shared" si="21"/>
        <v> </v>
      </c>
      <c r="U106" s="71">
        <f t="shared" si="22"/>
      </c>
      <c r="V106" s="71">
        <f t="shared" si="23"/>
      </c>
      <c r="W106" s="71">
        <f t="shared" si="24"/>
      </c>
      <c r="X106" s="71">
        <f t="shared" si="25"/>
      </c>
      <c r="Y106" s="44">
        <f t="shared" si="26"/>
      </c>
      <c r="Z106" s="72">
        <f t="shared" si="27"/>
      </c>
    </row>
    <row r="107" spans="2:26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110"/>
      <c r="Q107" s="70">
        <f t="shared" si="19"/>
      </c>
      <c r="R107" s="70">
        <f>IF(C107="","",U107*100000000+W107*100+VALUE(RIGHT(X107,2)))</f>
      </c>
      <c r="S107" s="71" t="str">
        <f t="shared" si="20"/>
        <v>     </v>
      </c>
      <c r="T107" s="44" t="str">
        <f t="shared" si="21"/>
        <v> </v>
      </c>
      <c r="U107" s="71">
        <f t="shared" si="22"/>
      </c>
      <c r="V107" s="71">
        <f t="shared" si="23"/>
      </c>
      <c r="W107" s="71">
        <f t="shared" si="24"/>
      </c>
      <c r="X107" s="71">
        <f t="shared" si="25"/>
      </c>
      <c r="Y107" s="44">
        <f t="shared" si="26"/>
      </c>
      <c r="Z107" s="72">
        <f t="shared" si="27"/>
      </c>
    </row>
    <row r="108" spans="2:26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110"/>
      <c r="Q108" s="70">
        <f t="shared" si="19"/>
      </c>
      <c r="R108" s="70">
        <f>IF(C108="","",U108*100000000+W108*100+VALUE(RIGHT(X108,2)))</f>
      </c>
      <c r="S108" s="71" t="str">
        <f t="shared" si="20"/>
        <v>     </v>
      </c>
      <c r="T108" s="44" t="str">
        <f t="shared" si="21"/>
        <v> </v>
      </c>
      <c r="U108" s="71">
        <f t="shared" si="22"/>
      </c>
      <c r="V108" s="71">
        <f t="shared" si="23"/>
      </c>
      <c r="W108" s="71">
        <f t="shared" si="24"/>
      </c>
      <c r="X108" s="71">
        <f t="shared" si="25"/>
      </c>
      <c r="Y108" s="44">
        <f t="shared" si="26"/>
      </c>
      <c r="Z108" s="72">
        <f t="shared" si="27"/>
      </c>
    </row>
    <row r="109" spans="2:26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110"/>
      <c r="Q109" s="70">
        <f t="shared" si="19"/>
      </c>
      <c r="R109" s="70">
        <f>IF(C109="","",U109*100000000+W109*100+VALUE(RIGHT(X109,2)))</f>
      </c>
      <c r="S109" s="71" t="str">
        <f t="shared" si="20"/>
        <v>     </v>
      </c>
      <c r="T109" s="44" t="str">
        <f t="shared" si="21"/>
        <v> </v>
      </c>
      <c r="U109" s="71">
        <f t="shared" si="22"/>
      </c>
      <c r="V109" s="71">
        <f t="shared" si="23"/>
      </c>
      <c r="W109" s="71">
        <f t="shared" si="24"/>
      </c>
      <c r="X109" s="71">
        <f t="shared" si="25"/>
      </c>
      <c r="Y109" s="44">
        <f t="shared" si="26"/>
      </c>
      <c r="Z109" s="72">
        <f t="shared" si="27"/>
      </c>
    </row>
    <row r="110" spans="2:26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110"/>
      <c r="Q110" s="70">
        <f t="shared" si="19"/>
      </c>
      <c r="R110" s="70">
        <f>IF(C110="","",U110*100000000+W110*100+VALUE(RIGHT(X110,2)))</f>
      </c>
      <c r="S110" s="71" t="str">
        <f t="shared" si="20"/>
        <v>     </v>
      </c>
      <c r="T110" s="44" t="str">
        <f t="shared" si="21"/>
        <v> </v>
      </c>
      <c r="U110" s="71">
        <f t="shared" si="22"/>
      </c>
      <c r="V110" s="71">
        <f t="shared" si="23"/>
      </c>
      <c r="W110" s="71">
        <f t="shared" si="24"/>
      </c>
      <c r="X110" s="71">
        <f t="shared" si="25"/>
      </c>
      <c r="Y110" s="44">
        <f t="shared" si="26"/>
      </c>
      <c r="Z110" s="72">
        <f t="shared" si="27"/>
      </c>
    </row>
    <row r="111" spans="2:26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110"/>
      <c r="Q111" s="70">
        <f t="shared" si="19"/>
      </c>
      <c r="R111" s="70">
        <f>IF(C111="","",U111*100000000+W111*100+VALUE(RIGHT(X111,2)))</f>
      </c>
      <c r="S111" s="71" t="str">
        <f t="shared" si="20"/>
        <v>     </v>
      </c>
      <c r="T111" s="44" t="str">
        <f t="shared" si="21"/>
        <v> </v>
      </c>
      <c r="U111" s="71">
        <f t="shared" si="22"/>
      </c>
      <c r="V111" s="71">
        <f t="shared" si="23"/>
      </c>
      <c r="W111" s="71">
        <f t="shared" si="24"/>
      </c>
      <c r="X111" s="71">
        <f t="shared" si="25"/>
      </c>
      <c r="Y111" s="44">
        <f t="shared" si="26"/>
      </c>
      <c r="Z111" s="72">
        <f t="shared" si="27"/>
      </c>
    </row>
    <row r="112" spans="2:26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110"/>
      <c r="Q112" s="70">
        <f t="shared" si="19"/>
      </c>
      <c r="R112" s="70">
        <f>IF(C112="","",U112*100000000+W112*100+VALUE(RIGHT(X112,2)))</f>
      </c>
      <c r="S112" s="71" t="str">
        <f t="shared" si="20"/>
        <v>     </v>
      </c>
      <c r="T112" s="44" t="str">
        <f t="shared" si="21"/>
        <v> </v>
      </c>
      <c r="U112" s="71">
        <f t="shared" si="22"/>
      </c>
      <c r="V112" s="71">
        <f t="shared" si="23"/>
      </c>
      <c r="W112" s="71">
        <f t="shared" si="24"/>
      </c>
      <c r="X112" s="71">
        <f t="shared" si="25"/>
      </c>
      <c r="Y112" s="44">
        <f t="shared" si="26"/>
      </c>
      <c r="Z112" s="72">
        <f t="shared" si="27"/>
      </c>
    </row>
    <row r="113" spans="2:26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110"/>
      <c r="Q113" s="70">
        <f t="shared" si="19"/>
      </c>
      <c r="R113" s="70">
        <f>IF(C113="","",U113*100000000+W113*100+VALUE(RIGHT(X113,2)))</f>
      </c>
      <c r="S113" s="71" t="str">
        <f t="shared" si="20"/>
        <v>     </v>
      </c>
      <c r="T113" s="44" t="str">
        <f t="shared" si="21"/>
        <v> </v>
      </c>
      <c r="U113" s="71">
        <f t="shared" si="22"/>
      </c>
      <c r="V113" s="71">
        <f t="shared" si="23"/>
      </c>
      <c r="W113" s="71">
        <f t="shared" si="24"/>
      </c>
      <c r="X113" s="71">
        <f t="shared" si="25"/>
      </c>
      <c r="Y113" s="44">
        <f t="shared" si="26"/>
      </c>
      <c r="Z113" s="72">
        <f t="shared" si="27"/>
      </c>
    </row>
    <row r="114" spans="2:26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110"/>
      <c r="Q114" s="70">
        <f t="shared" si="19"/>
      </c>
      <c r="R114" s="70">
        <f>IF(C114="","",U114*100000000+W114*100+VALUE(RIGHT(X114,2)))</f>
      </c>
      <c r="S114" s="71" t="str">
        <f t="shared" si="20"/>
        <v>     </v>
      </c>
      <c r="T114" s="44" t="str">
        <f t="shared" si="21"/>
        <v> </v>
      </c>
      <c r="U114" s="71">
        <f t="shared" si="22"/>
      </c>
      <c r="V114" s="71">
        <f t="shared" si="23"/>
      </c>
      <c r="W114" s="71">
        <f t="shared" si="24"/>
      </c>
      <c r="X114" s="71">
        <f t="shared" si="25"/>
      </c>
      <c r="Y114" s="44">
        <f t="shared" si="26"/>
      </c>
      <c r="Z114" s="72">
        <f t="shared" si="27"/>
      </c>
    </row>
    <row r="115" spans="2:26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69"/>
      <c r="M115" s="61"/>
      <c r="N115" s="63"/>
      <c r="O115" s="18"/>
      <c r="P115" s="110"/>
      <c r="Q115" s="70">
        <f t="shared" si="19"/>
      </c>
      <c r="R115" s="70">
        <f>IF(C115="","",U115*100000000+W115*100+VALUE(RIGHT(X115,2)))</f>
      </c>
      <c r="S115" s="71" t="str">
        <f t="shared" si="20"/>
        <v>     </v>
      </c>
      <c r="T115" s="44" t="str">
        <f t="shared" si="21"/>
        <v> </v>
      </c>
      <c r="U115" s="71">
        <f t="shared" si="22"/>
      </c>
      <c r="V115" s="71">
        <f t="shared" si="23"/>
      </c>
      <c r="W115" s="71">
        <f t="shared" si="24"/>
      </c>
      <c r="X115" s="71">
        <f t="shared" si="25"/>
      </c>
      <c r="Y115" s="44">
        <f t="shared" si="26"/>
      </c>
      <c r="Z115" s="72">
        <f t="shared" si="27"/>
      </c>
    </row>
    <row r="116" spans="2:26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69"/>
      <c r="M116" s="61"/>
      <c r="N116" s="63"/>
      <c r="O116" s="18"/>
      <c r="P116" s="110"/>
      <c r="Q116" s="70">
        <f t="shared" si="19"/>
      </c>
      <c r="R116" s="70">
        <f>IF(C116="","",U116*100000000+W116*100+VALUE(RIGHT(X116,2)))</f>
      </c>
      <c r="S116" s="71" t="str">
        <f t="shared" si="20"/>
        <v>     </v>
      </c>
      <c r="T116" s="44" t="str">
        <f t="shared" si="21"/>
        <v> </v>
      </c>
      <c r="U116" s="71">
        <f t="shared" si="22"/>
      </c>
      <c r="V116" s="71">
        <f t="shared" si="23"/>
      </c>
      <c r="W116" s="71">
        <f t="shared" si="24"/>
      </c>
      <c r="X116" s="71">
        <f t="shared" si="25"/>
      </c>
      <c r="Y116" s="44">
        <f t="shared" si="26"/>
      </c>
      <c r="Z116" s="72">
        <f t="shared" si="27"/>
      </c>
    </row>
    <row r="117" spans="2:26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69"/>
      <c r="M117" s="61"/>
      <c r="N117" s="63"/>
      <c r="O117" s="18"/>
      <c r="P117" s="110"/>
      <c r="Q117" s="70">
        <f t="shared" si="19"/>
      </c>
      <c r="R117" s="70">
        <f>IF(C117="","",U117*100000000+W117*100+VALUE(RIGHT(X117,2)))</f>
      </c>
      <c r="S117" s="71" t="str">
        <f t="shared" si="20"/>
        <v>     </v>
      </c>
      <c r="T117" s="44" t="str">
        <f t="shared" si="21"/>
        <v> </v>
      </c>
      <c r="U117" s="71">
        <f t="shared" si="22"/>
      </c>
      <c r="V117" s="71">
        <f t="shared" si="23"/>
      </c>
      <c r="W117" s="71">
        <f t="shared" si="24"/>
      </c>
      <c r="X117" s="71">
        <f t="shared" si="25"/>
      </c>
      <c r="Y117" s="44">
        <f t="shared" si="26"/>
      </c>
      <c r="Z117" s="72">
        <f t="shared" si="27"/>
      </c>
    </row>
    <row r="118" spans="2:26" ht="13.5">
      <c r="B118" s="59"/>
      <c r="C118" s="60"/>
      <c r="D118" s="61"/>
      <c r="E118" s="61"/>
      <c r="F118" s="61"/>
      <c r="G118" s="61"/>
      <c r="H118" s="61"/>
      <c r="I118" s="62"/>
      <c r="J118" s="61"/>
      <c r="K118" s="61"/>
      <c r="L118" s="69"/>
      <c r="M118" s="61"/>
      <c r="N118" s="63"/>
      <c r="O118" s="18"/>
      <c r="P118" s="110"/>
      <c r="Q118" s="70">
        <f t="shared" si="19"/>
      </c>
      <c r="R118" s="70">
        <f>IF(C118="","",U118*100000000+W118*100+VALUE(RIGHT(X118,2)))</f>
      </c>
      <c r="S118" s="71" t="str">
        <f t="shared" si="20"/>
        <v>     </v>
      </c>
      <c r="T118" s="44" t="str">
        <f t="shared" si="21"/>
        <v> </v>
      </c>
      <c r="U118" s="71">
        <f t="shared" si="22"/>
      </c>
      <c r="V118" s="71">
        <f t="shared" si="23"/>
      </c>
      <c r="W118" s="71">
        <f t="shared" si="24"/>
      </c>
      <c r="X118" s="71">
        <f t="shared" si="25"/>
      </c>
      <c r="Y118" s="44">
        <f t="shared" si="26"/>
      </c>
      <c r="Z118" s="72">
        <f t="shared" si="27"/>
      </c>
    </row>
    <row r="119" spans="2:26" ht="13.5">
      <c r="B119" s="59"/>
      <c r="C119" s="60"/>
      <c r="D119" s="61"/>
      <c r="E119" s="61"/>
      <c r="F119" s="61"/>
      <c r="G119" s="61"/>
      <c r="H119" s="61"/>
      <c r="I119" s="62"/>
      <c r="J119" s="61"/>
      <c r="K119" s="61"/>
      <c r="L119" s="69"/>
      <c r="M119" s="61"/>
      <c r="N119" s="63"/>
      <c r="O119" s="18"/>
      <c r="P119" s="110"/>
      <c r="Q119" s="70">
        <f t="shared" si="19"/>
      </c>
      <c r="R119" s="70">
        <f>IF(C119="","",U119*100000000+W119*100+VALUE(RIGHT(X119,2)))</f>
      </c>
      <c r="S119" s="71" t="str">
        <f t="shared" si="20"/>
        <v>     </v>
      </c>
      <c r="T119" s="44" t="str">
        <f t="shared" si="21"/>
        <v> </v>
      </c>
      <c r="U119" s="71">
        <f t="shared" si="22"/>
      </c>
      <c r="V119" s="71">
        <f t="shared" si="23"/>
      </c>
      <c r="W119" s="71">
        <f t="shared" si="24"/>
      </c>
      <c r="X119" s="71">
        <f t="shared" si="25"/>
      </c>
      <c r="Y119" s="44">
        <f t="shared" si="26"/>
      </c>
      <c r="Z119" s="72">
        <f t="shared" si="27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0" ht="13.5" hidden="1">
      <c r="A190" s="4" t="s">
        <v>4</v>
      </c>
      <c r="B190" s="2" t="s">
        <v>91</v>
      </c>
      <c r="C190" s="2">
        <v>2</v>
      </c>
      <c r="D190" s="14"/>
      <c r="G190" s="14"/>
      <c r="H190" s="1" t="s">
        <v>94</v>
      </c>
      <c r="I190" s="14"/>
      <c r="J190" s="14"/>
    </row>
    <row r="191" spans="1:10" ht="13.5" hidden="1">
      <c r="A191" s="4" t="s">
        <v>86</v>
      </c>
      <c r="B191" s="2" t="s">
        <v>92</v>
      </c>
      <c r="C191" s="2">
        <v>6</v>
      </c>
      <c r="D191" s="14" t="s">
        <v>9</v>
      </c>
      <c r="E191" s="8" t="s">
        <v>8</v>
      </c>
      <c r="F191" s="14">
        <v>1</v>
      </c>
      <c r="G191" s="14" t="s">
        <v>40</v>
      </c>
      <c r="H191" s="1" t="s">
        <v>95</v>
      </c>
      <c r="I191" s="14"/>
      <c r="J191" s="14"/>
    </row>
    <row r="192" spans="1:10" ht="13.5" hidden="1">
      <c r="A192" s="4" t="s">
        <v>87</v>
      </c>
      <c r="B192" s="2" t="s">
        <v>93</v>
      </c>
      <c r="C192" s="2">
        <v>8</v>
      </c>
      <c r="D192" s="14"/>
      <c r="E192" s="8" t="s">
        <v>5</v>
      </c>
      <c r="F192" s="14">
        <v>2</v>
      </c>
      <c r="G192" s="14" t="s">
        <v>61</v>
      </c>
      <c r="H192" s="1" t="s">
        <v>96</v>
      </c>
      <c r="I192" s="14"/>
      <c r="J192" s="14"/>
    </row>
    <row r="193" spans="6:8" ht="13.5" hidden="1">
      <c r="F193" s="14">
        <v>3</v>
      </c>
      <c r="G193" s="8" t="s">
        <v>41</v>
      </c>
      <c r="H193" s="1" t="s">
        <v>97</v>
      </c>
    </row>
    <row r="194" spans="6:8" ht="13.5" hidden="1">
      <c r="F194" s="8">
        <v>4</v>
      </c>
      <c r="G194" s="8" t="s">
        <v>42</v>
      </c>
      <c r="H194" s="1" t="s">
        <v>98</v>
      </c>
    </row>
    <row r="195" spans="6:8" ht="13.5" hidden="1">
      <c r="F195" s="8">
        <v>5</v>
      </c>
      <c r="G195" s="8" t="s">
        <v>62</v>
      </c>
      <c r="H195" s="1" t="s">
        <v>99</v>
      </c>
    </row>
    <row r="196" spans="6:8" ht="13.5" hidden="1">
      <c r="F196" s="8">
        <v>6</v>
      </c>
      <c r="H196" s="1" t="s">
        <v>100</v>
      </c>
    </row>
    <row r="197" ht="13.5" hidden="1">
      <c r="H197" s="1" t="s">
        <v>101</v>
      </c>
    </row>
    <row r="198" ht="13.5" hidden="1">
      <c r="H198" s="1" t="s">
        <v>102</v>
      </c>
    </row>
    <row r="199" ht="13.5" hidden="1">
      <c r="H199" s="1" t="s">
        <v>103</v>
      </c>
    </row>
    <row r="200" ht="13.5" hidden="1">
      <c r="H200" s="1" t="s">
        <v>104</v>
      </c>
    </row>
    <row r="201" ht="13.5" hidden="1">
      <c r="H201" s="1" t="s">
        <v>105</v>
      </c>
    </row>
    <row r="202" ht="13.5" hidden="1">
      <c r="H202" s="1" t="s">
        <v>106</v>
      </c>
    </row>
    <row r="203" ht="13.5" hidden="1">
      <c r="H203" s="1" t="s">
        <v>107</v>
      </c>
    </row>
    <row r="204" ht="13.5" hidden="1">
      <c r="H204" s="1" t="s">
        <v>108</v>
      </c>
    </row>
    <row r="205" ht="13.5" hidden="1">
      <c r="H205" s="1" t="s">
        <v>109</v>
      </c>
    </row>
    <row r="206" ht="13.5" hidden="1">
      <c r="H206" s="1" t="s">
        <v>110</v>
      </c>
    </row>
    <row r="207" ht="13.5" hidden="1">
      <c r="H207" s="1" t="s">
        <v>111</v>
      </c>
    </row>
    <row r="208" ht="13.5" hidden="1">
      <c r="H208" s="1" t="s">
        <v>112</v>
      </c>
    </row>
    <row r="209" ht="13.5" hidden="1">
      <c r="H209" s="1" t="s">
        <v>113</v>
      </c>
    </row>
    <row r="210" ht="13.5" hidden="1">
      <c r="H210" s="1" t="s">
        <v>114</v>
      </c>
    </row>
    <row r="211" ht="13.5" hidden="1">
      <c r="H211" s="1" t="s">
        <v>115</v>
      </c>
    </row>
    <row r="212" ht="13.5" hidden="1">
      <c r="H212" s="1" t="s">
        <v>116</v>
      </c>
    </row>
    <row r="213" ht="13.5" hidden="1">
      <c r="H213" s="1" t="s">
        <v>117</v>
      </c>
    </row>
    <row r="214" ht="13.5" hidden="1">
      <c r="H214" s="1" t="s">
        <v>118</v>
      </c>
    </row>
    <row r="215" ht="13.5" hidden="1">
      <c r="H215" s="1" t="s">
        <v>119</v>
      </c>
    </row>
    <row r="216" ht="13.5" hidden="1">
      <c r="H216" s="1" t="s">
        <v>120</v>
      </c>
    </row>
    <row r="217" ht="13.5" hidden="1">
      <c r="H217" s="1" t="s">
        <v>121</v>
      </c>
    </row>
    <row r="218" ht="13.5" hidden="1">
      <c r="H218" s="1" t="s">
        <v>122</v>
      </c>
    </row>
    <row r="219" ht="13.5" hidden="1">
      <c r="H219" s="1" t="s">
        <v>123</v>
      </c>
    </row>
    <row r="220" ht="13.5" hidden="1">
      <c r="H220" s="1" t="s">
        <v>124</v>
      </c>
    </row>
    <row r="221" ht="13.5" hidden="1">
      <c r="H221" s="1" t="s">
        <v>125</v>
      </c>
    </row>
    <row r="222" ht="13.5" hidden="1">
      <c r="H222" s="1" t="s">
        <v>126</v>
      </c>
    </row>
    <row r="223" ht="13.5" hidden="1">
      <c r="H223" s="1" t="s">
        <v>127</v>
      </c>
    </row>
    <row r="224" ht="13.5" hidden="1">
      <c r="H224" s="1" t="s">
        <v>128</v>
      </c>
    </row>
    <row r="225" ht="13.5" hidden="1">
      <c r="H225" s="1" t="s">
        <v>129</v>
      </c>
    </row>
    <row r="226" ht="13.5" hidden="1">
      <c r="H226" s="1" t="s">
        <v>130</v>
      </c>
    </row>
    <row r="227" ht="13.5" hidden="1">
      <c r="H227" s="1" t="s">
        <v>131</v>
      </c>
    </row>
    <row r="228" ht="13.5" hidden="1">
      <c r="H228" s="1" t="s">
        <v>132</v>
      </c>
    </row>
    <row r="229" ht="13.5" hidden="1">
      <c r="H229" s="1" t="s">
        <v>133</v>
      </c>
    </row>
    <row r="230" ht="13.5" hidden="1">
      <c r="H230" s="1" t="s">
        <v>134</v>
      </c>
    </row>
    <row r="231" ht="13.5" hidden="1">
      <c r="H231" s="1" t="s">
        <v>135</v>
      </c>
    </row>
    <row r="232" ht="13.5" hidden="1">
      <c r="H232" s="1" t="s">
        <v>136</v>
      </c>
    </row>
    <row r="233" ht="13.5" hidden="1">
      <c r="H233" s="1" t="s">
        <v>137</v>
      </c>
    </row>
    <row r="234" ht="13.5" hidden="1">
      <c r="H234" s="1" t="s">
        <v>138</v>
      </c>
    </row>
    <row r="235" ht="13.5" hidden="1">
      <c r="H235" s="1" t="s">
        <v>139</v>
      </c>
    </row>
    <row r="236" ht="13.5" hidden="1">
      <c r="H236" s="1" t="s">
        <v>140</v>
      </c>
    </row>
    <row r="237" ht="13.5" hidden="1">
      <c r="H237" s="1" t="s">
        <v>141</v>
      </c>
    </row>
    <row r="238" ht="13.5" hidden="1">
      <c r="H238" s="1" t="s">
        <v>142</v>
      </c>
    </row>
    <row r="239" ht="13.5" hidden="1">
      <c r="H239" s="1" t="s">
        <v>143</v>
      </c>
    </row>
    <row r="240" ht="13.5" hidden="1">
      <c r="H240" s="1" t="s">
        <v>144</v>
      </c>
    </row>
    <row r="241" ht="13.5" hidden="1">
      <c r="H241" s="1" t="s">
        <v>145</v>
      </c>
    </row>
    <row r="242" ht="13.5" hidden="1">
      <c r="H242" s="1" t="s">
        <v>146</v>
      </c>
    </row>
    <row r="243" ht="13.5" hidden="1">
      <c r="H243" s="1" t="s">
        <v>147</v>
      </c>
    </row>
    <row r="244" ht="13.5" hidden="1">
      <c r="H244" s="1" t="s">
        <v>148</v>
      </c>
    </row>
    <row r="245" ht="13.5" hidden="1">
      <c r="H245" s="1" t="s">
        <v>149</v>
      </c>
    </row>
    <row r="246" ht="13.5" hidden="1">
      <c r="H246" s="1" t="s">
        <v>150</v>
      </c>
    </row>
    <row r="247" ht="13.5" hidden="1">
      <c r="H247" s="1" t="s">
        <v>151</v>
      </c>
    </row>
    <row r="248" ht="13.5" hidden="1">
      <c r="H248" s="1" t="s">
        <v>152</v>
      </c>
    </row>
    <row r="249" ht="13.5" hidden="1">
      <c r="H249" s="1" t="s">
        <v>153</v>
      </c>
    </row>
    <row r="250" ht="13.5" hidden="1">
      <c r="H250" s="1" t="s">
        <v>154</v>
      </c>
    </row>
    <row r="251" ht="13.5" hidden="1">
      <c r="H251" s="1" t="s">
        <v>155</v>
      </c>
    </row>
    <row r="252" ht="13.5" hidden="1">
      <c r="H252" s="1" t="s">
        <v>156</v>
      </c>
    </row>
    <row r="253" ht="13.5" hidden="1">
      <c r="H253" s="1" t="s">
        <v>157</v>
      </c>
    </row>
    <row r="254" ht="13.5" hidden="1">
      <c r="H254" s="1" t="s">
        <v>158</v>
      </c>
    </row>
    <row r="255" ht="13.5" hidden="1">
      <c r="H255" s="1" t="s">
        <v>159</v>
      </c>
    </row>
    <row r="256" ht="13.5" hidden="1">
      <c r="H256" s="1" t="s">
        <v>160</v>
      </c>
    </row>
    <row r="257" ht="13.5" hidden="1">
      <c r="H257" s="1" t="s">
        <v>161</v>
      </c>
    </row>
    <row r="258" ht="13.5" hidden="1">
      <c r="H258" s="1" t="s">
        <v>162</v>
      </c>
    </row>
    <row r="259" ht="13.5" hidden="1">
      <c r="H259" s="1" t="s">
        <v>163</v>
      </c>
    </row>
    <row r="260" ht="13.5" hidden="1">
      <c r="H260" s="1" t="s">
        <v>164</v>
      </c>
    </row>
    <row r="261" ht="13.5" hidden="1">
      <c r="H261" s="1" t="s">
        <v>165</v>
      </c>
    </row>
    <row r="262" ht="13.5" hidden="1">
      <c r="H262" s="1" t="s">
        <v>166</v>
      </c>
    </row>
    <row r="263" ht="13.5" hidden="1">
      <c r="H263" s="1" t="s">
        <v>167</v>
      </c>
    </row>
    <row r="264" ht="13.5" hidden="1">
      <c r="H264" s="1" t="s">
        <v>168</v>
      </c>
    </row>
    <row r="265" ht="13.5" hidden="1">
      <c r="H265" s="1" t="s">
        <v>169</v>
      </c>
    </row>
    <row r="266" ht="13.5" hidden="1">
      <c r="H266" s="1" t="s">
        <v>170</v>
      </c>
    </row>
    <row r="267" ht="13.5" hidden="1">
      <c r="H267" s="1" t="s">
        <v>171</v>
      </c>
    </row>
    <row r="268" ht="13.5" hidden="1">
      <c r="H268" s="1" t="s">
        <v>172</v>
      </c>
    </row>
    <row r="269" ht="13.5" hidden="1">
      <c r="H269" s="1" t="s">
        <v>173</v>
      </c>
    </row>
    <row r="270" ht="13.5" hidden="1">
      <c r="H270" s="1" t="s">
        <v>174</v>
      </c>
    </row>
    <row r="271" ht="13.5" hidden="1">
      <c r="H271" s="1" t="s">
        <v>175</v>
      </c>
    </row>
    <row r="272" ht="13.5" hidden="1">
      <c r="H272" s="1" t="s">
        <v>176</v>
      </c>
    </row>
    <row r="273" ht="13.5" hidden="1">
      <c r="H273" s="1" t="s">
        <v>177</v>
      </c>
    </row>
    <row r="274" ht="13.5" hidden="1">
      <c r="H274" s="1" t="s">
        <v>178</v>
      </c>
    </row>
    <row r="275" ht="13.5" hidden="1">
      <c r="H275" s="1" t="s">
        <v>179</v>
      </c>
    </row>
    <row r="276" ht="13.5" hidden="1">
      <c r="H276" s="1" t="s">
        <v>180</v>
      </c>
    </row>
    <row r="277" ht="13.5" hidden="1">
      <c r="H277" s="1" t="s">
        <v>181</v>
      </c>
    </row>
    <row r="278" ht="13.5" hidden="1">
      <c r="H278" s="1" t="s">
        <v>182</v>
      </c>
    </row>
    <row r="279" ht="13.5" hidden="1">
      <c r="H279" s="1" t="s">
        <v>183</v>
      </c>
    </row>
    <row r="280" ht="13.5" hidden="1">
      <c r="H280" s="1" t="s">
        <v>184</v>
      </c>
    </row>
    <row r="281" ht="13.5" hidden="1">
      <c r="H281" s="1" t="s">
        <v>185</v>
      </c>
    </row>
    <row r="282" ht="13.5" hidden="1">
      <c r="H282" s="1" t="s">
        <v>186</v>
      </c>
    </row>
    <row r="283" ht="13.5" hidden="1">
      <c r="H283" s="1" t="s">
        <v>187</v>
      </c>
    </row>
    <row r="284" ht="13.5" hidden="1">
      <c r="H284" s="1" t="s">
        <v>188</v>
      </c>
    </row>
    <row r="285" ht="13.5" hidden="1">
      <c r="H285" s="1" t="s">
        <v>189</v>
      </c>
    </row>
    <row r="286" ht="13.5" hidden="1">
      <c r="H286" s="20" t="s">
        <v>190</v>
      </c>
    </row>
    <row r="287" ht="13.5" hidden="1">
      <c r="H287" s="20" t="s">
        <v>191</v>
      </c>
    </row>
    <row r="288" ht="13.5" hidden="1">
      <c r="H288" s="20" t="s">
        <v>192</v>
      </c>
    </row>
    <row r="289" ht="13.5" hidden="1">
      <c r="H289" s="20" t="s">
        <v>193</v>
      </c>
    </row>
    <row r="290" ht="13.5" hidden="1">
      <c r="H290" s="20" t="s">
        <v>194</v>
      </c>
    </row>
    <row r="291" ht="13.5" hidden="1">
      <c r="H291" s="20" t="s">
        <v>195</v>
      </c>
    </row>
    <row r="292" ht="13.5" hidden="1">
      <c r="H292" s="19" t="s">
        <v>196</v>
      </c>
    </row>
    <row r="293" ht="13.5" hidden="1">
      <c r="H293" s="2" t="s">
        <v>197</v>
      </c>
    </row>
    <row r="294" ht="13.5" hidden="1">
      <c r="H294" s="2" t="s">
        <v>198</v>
      </c>
    </row>
    <row r="295" ht="13.5" hidden="1">
      <c r="H295" s="2" t="s">
        <v>199</v>
      </c>
    </row>
    <row r="296" ht="13.5" hidden="1">
      <c r="H296" s="2" t="s">
        <v>200</v>
      </c>
    </row>
    <row r="297" ht="13.5" hidden="1">
      <c r="H297" s="2" t="s">
        <v>201</v>
      </c>
    </row>
    <row r="298" ht="13.5" hidden="1">
      <c r="H298" s="2" t="s">
        <v>202</v>
      </c>
    </row>
    <row r="299" ht="13.5" hidden="1">
      <c r="H299" s="2" t="s">
        <v>203</v>
      </c>
    </row>
    <row r="300" ht="13.5" hidden="1">
      <c r="H300" s="2" t="s">
        <v>204</v>
      </c>
    </row>
    <row r="301" ht="13.5" hidden="1">
      <c r="H301" s="2" t="s">
        <v>205</v>
      </c>
    </row>
    <row r="302" ht="13.5" hidden="1">
      <c r="H302" s="2" t="s">
        <v>206</v>
      </c>
    </row>
    <row r="303" ht="13.5" hidden="1">
      <c r="H303" s="2" t="s">
        <v>207</v>
      </c>
    </row>
    <row r="304" ht="13.5" hidden="1">
      <c r="H304" s="2" t="s">
        <v>208</v>
      </c>
    </row>
    <row r="305" ht="13.5" hidden="1">
      <c r="H305" s="2" t="s">
        <v>209</v>
      </c>
    </row>
    <row r="306" ht="13.5" hidden="1">
      <c r="H306" s="2" t="s">
        <v>210</v>
      </c>
    </row>
    <row r="307" ht="13.5" hidden="1">
      <c r="H307" s="2" t="s">
        <v>211</v>
      </c>
    </row>
    <row r="308" ht="13.5" hidden="1">
      <c r="H308" s="2" t="s">
        <v>212</v>
      </c>
    </row>
    <row r="309" ht="13.5" hidden="1">
      <c r="H309" s="2" t="s">
        <v>213</v>
      </c>
    </row>
    <row r="310" ht="13.5" hidden="1">
      <c r="H310" s="2" t="s">
        <v>214</v>
      </c>
    </row>
    <row r="311" ht="13.5" hidden="1">
      <c r="H311" s="2" t="s">
        <v>215</v>
      </c>
    </row>
    <row r="312" ht="13.5" hidden="1">
      <c r="H312" s="2" t="s">
        <v>216</v>
      </c>
    </row>
    <row r="313" ht="13.5" hidden="1">
      <c r="H313" s="2" t="s">
        <v>217</v>
      </c>
    </row>
    <row r="314" ht="13.5" hidden="1">
      <c r="H314" s="2" t="s">
        <v>218</v>
      </c>
    </row>
    <row r="315" ht="13.5" hidden="1">
      <c r="H315" s="2" t="s">
        <v>219</v>
      </c>
    </row>
    <row r="316" ht="13.5" hidden="1">
      <c r="H316" s="2" t="s">
        <v>220</v>
      </c>
    </row>
    <row r="317" ht="13.5" hidden="1">
      <c r="H317" s="2" t="s">
        <v>221</v>
      </c>
    </row>
    <row r="318" ht="13.5" hidden="1">
      <c r="H318" s="2" t="s">
        <v>222</v>
      </c>
    </row>
    <row r="319" ht="13.5" hidden="1">
      <c r="H319" s="2" t="s">
        <v>223</v>
      </c>
    </row>
    <row r="320" ht="13.5" hidden="1">
      <c r="H320" s="2" t="s">
        <v>224</v>
      </c>
    </row>
    <row r="321" ht="13.5" hidden="1">
      <c r="H321" s="2" t="s">
        <v>225</v>
      </c>
    </row>
    <row r="322" ht="13.5" hidden="1">
      <c r="H322" s="2" t="s">
        <v>226</v>
      </c>
    </row>
    <row r="323" ht="13.5" hidden="1">
      <c r="H323" s="2" t="s">
        <v>227</v>
      </c>
    </row>
    <row r="324" ht="13.5" hidden="1">
      <c r="H324" s="2" t="s">
        <v>228</v>
      </c>
    </row>
    <row r="325" ht="13.5" hidden="1">
      <c r="H325" s="2" t="s">
        <v>229</v>
      </c>
    </row>
    <row r="326" ht="13.5" hidden="1">
      <c r="H326" s="2" t="s">
        <v>230</v>
      </c>
    </row>
    <row r="327" ht="13.5" hidden="1">
      <c r="H327" s="2" t="s">
        <v>231</v>
      </c>
    </row>
    <row r="328" ht="13.5" hidden="1">
      <c r="H328" s="2" t="s">
        <v>232</v>
      </c>
    </row>
    <row r="329" ht="13.5" hidden="1">
      <c r="H329" s="2" t="s">
        <v>233</v>
      </c>
    </row>
    <row r="330" ht="13.5" hidden="1">
      <c r="H330" s="2" t="s">
        <v>234</v>
      </c>
    </row>
    <row r="331" ht="13.5" hidden="1">
      <c r="H331" s="2" t="s">
        <v>235</v>
      </c>
    </row>
    <row r="332" ht="13.5" hidden="1">
      <c r="H332" s="2" t="s">
        <v>236</v>
      </c>
    </row>
    <row r="333" ht="13.5" hidden="1">
      <c r="H333" s="2" t="s">
        <v>237</v>
      </c>
    </row>
    <row r="334" ht="13.5" hidden="1">
      <c r="H334" s="2" t="s">
        <v>238</v>
      </c>
    </row>
    <row r="335" ht="13.5" hidden="1">
      <c r="H335" s="2" t="s">
        <v>239</v>
      </c>
    </row>
    <row r="336" ht="13.5" hidden="1">
      <c r="H336" s="2" t="s">
        <v>240</v>
      </c>
    </row>
    <row r="337" ht="13.5" hidden="1">
      <c r="H337" s="2" t="s">
        <v>241</v>
      </c>
    </row>
    <row r="338" ht="13.5" hidden="1">
      <c r="H338" s="2" t="s">
        <v>242</v>
      </c>
    </row>
    <row r="339" ht="13.5" hidden="1">
      <c r="H339" s="2" t="s">
        <v>243</v>
      </c>
    </row>
    <row r="340" ht="13.5" hidden="1">
      <c r="H340" s="2" t="s">
        <v>244</v>
      </c>
    </row>
    <row r="341" ht="13.5" hidden="1">
      <c r="H341" s="2" t="s">
        <v>245</v>
      </c>
    </row>
    <row r="342" ht="13.5" hidden="1">
      <c r="H342" s="2" t="s">
        <v>246</v>
      </c>
    </row>
    <row r="343" ht="13.5" hidden="1">
      <c r="H343" s="2" t="s">
        <v>247</v>
      </c>
    </row>
    <row r="344" ht="13.5" hidden="1">
      <c r="H344" s="2" t="s">
        <v>248</v>
      </c>
    </row>
    <row r="345" ht="13.5" hidden="1">
      <c r="H345" s="2" t="s">
        <v>249</v>
      </c>
    </row>
    <row r="346" ht="13.5" hidden="1">
      <c r="H346" s="2" t="s">
        <v>250</v>
      </c>
    </row>
    <row r="347" ht="13.5" hidden="1">
      <c r="H347" s="2" t="s">
        <v>251</v>
      </c>
    </row>
    <row r="348" ht="13.5" hidden="1">
      <c r="H348" s="2" t="s">
        <v>252</v>
      </c>
    </row>
    <row r="349" ht="13.5" hidden="1">
      <c r="H349" s="2" t="s">
        <v>253</v>
      </c>
    </row>
    <row r="350" ht="13.5" hidden="1">
      <c r="H350" s="2" t="s">
        <v>254</v>
      </c>
    </row>
    <row r="351" ht="13.5" hidden="1">
      <c r="H351" s="2" t="s">
        <v>255</v>
      </c>
    </row>
    <row r="352" ht="13.5" hidden="1">
      <c r="H352" s="2" t="s">
        <v>256</v>
      </c>
    </row>
    <row r="353" ht="13.5" hidden="1">
      <c r="H353" s="2" t="s">
        <v>257</v>
      </c>
    </row>
    <row r="354" ht="13.5" hidden="1">
      <c r="H354" s="2" t="s">
        <v>258</v>
      </c>
    </row>
    <row r="355" ht="13.5" hidden="1">
      <c r="H355" s="2" t="s">
        <v>259</v>
      </c>
    </row>
    <row r="356" ht="13.5" hidden="1">
      <c r="H356" s="2" t="s">
        <v>260</v>
      </c>
    </row>
    <row r="357" ht="13.5" hidden="1">
      <c r="H357" s="2" t="s">
        <v>261</v>
      </c>
    </row>
    <row r="358" ht="13.5" hidden="1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</sheetData>
  <sheetProtection/>
  <mergeCells count="54">
    <mergeCell ref="B3:N3"/>
    <mergeCell ref="P1:P119"/>
    <mergeCell ref="M30:M31"/>
    <mergeCell ref="B30:B31"/>
    <mergeCell ref="C30:D30"/>
    <mergeCell ref="B29:N29"/>
    <mergeCell ref="H30:H31"/>
    <mergeCell ref="J16:L16"/>
    <mergeCell ref="J17:L17"/>
    <mergeCell ref="E30:F30"/>
    <mergeCell ref="G16:H16"/>
    <mergeCell ref="G17:H17"/>
    <mergeCell ref="G18:H18"/>
    <mergeCell ref="G20:H20"/>
    <mergeCell ref="G30:G31"/>
    <mergeCell ref="B15:N15"/>
    <mergeCell ref="B18:B22"/>
    <mergeCell ref="B23:B27"/>
    <mergeCell ref="J18:L18"/>
    <mergeCell ref="J19:L19"/>
    <mergeCell ref="J20:L20"/>
    <mergeCell ref="G19:H19"/>
    <mergeCell ref="M20:N20"/>
    <mergeCell ref="M21:N21"/>
    <mergeCell ref="J22:L22"/>
    <mergeCell ref="J21:L21"/>
    <mergeCell ref="I30:I31"/>
    <mergeCell ref="G23:H23"/>
    <mergeCell ref="G24:H24"/>
    <mergeCell ref="J26:L26"/>
    <mergeCell ref="J27:L27"/>
    <mergeCell ref="J23:L23"/>
    <mergeCell ref="J24:L24"/>
    <mergeCell ref="J25:L25"/>
    <mergeCell ref="B2:N2"/>
    <mergeCell ref="B1:N1"/>
    <mergeCell ref="M23:N23"/>
    <mergeCell ref="M24:N24"/>
    <mergeCell ref="M16:N16"/>
    <mergeCell ref="M17:N17"/>
    <mergeCell ref="M18:N18"/>
    <mergeCell ref="M19:N19"/>
    <mergeCell ref="M22:N22"/>
    <mergeCell ref="G21:H21"/>
    <mergeCell ref="B7:N7"/>
    <mergeCell ref="E4:F4"/>
    <mergeCell ref="E5:F5"/>
    <mergeCell ref="M27:N27"/>
    <mergeCell ref="M25:N25"/>
    <mergeCell ref="M26:N26"/>
    <mergeCell ref="G25:H25"/>
    <mergeCell ref="G26:H26"/>
    <mergeCell ref="G27:H27"/>
    <mergeCell ref="G22:H22"/>
  </mergeCells>
  <conditionalFormatting sqref="E10:F13 I4 E5">
    <cfRule type="cellIs" priority="1" dxfId="0" operator="equal" stopIfTrue="1">
      <formula>""</formula>
    </cfRule>
  </conditionalFormatting>
  <conditionalFormatting sqref="D18:G22 I18:M22">
    <cfRule type="cellIs" priority="2" dxfId="1" operator="equal" stopIfTrue="1">
      <formula>""</formula>
    </cfRule>
  </conditionalFormatting>
  <conditionalFormatting sqref="D23:G27 I23:M27">
    <cfRule type="cellIs" priority="3" dxfId="2" operator="equal" stopIfTrue="1">
      <formula>""</formula>
    </cfRule>
  </conditionalFormatting>
  <conditionalFormatting sqref="B32:N119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32:I119">
      <formula1>$A$189:$A$194</formula1>
    </dataValidation>
    <dataValidation type="list" allowBlank="1" showInputMessage="1" showErrorMessage="1" sqref="M32:M119">
      <formula1>$D$191:$D$192</formula1>
    </dataValidation>
    <dataValidation type="textLength" allowBlank="1" showInputMessage="1" showErrorMessage="1" sqref="L32:L119">
      <formula1>0</formula1>
      <formula2>99</formula2>
    </dataValidation>
    <dataValidation type="list" allowBlank="1" showInputMessage="1" showErrorMessage="1" sqref="H32:H119">
      <formula1>$E$190:$E$192</formula1>
    </dataValidation>
    <dataValidation type="list" allowBlank="1" showInputMessage="1" showErrorMessage="1" sqref="G32:G119">
      <formula1>$F$190:$F$197</formula1>
    </dataValidation>
    <dataValidation type="list" allowBlank="1" showInputMessage="1" showErrorMessage="1" sqref="N32:N119">
      <formula1>$G$190:$G$195</formula1>
    </dataValidation>
    <dataValidation allowBlank="1" showInputMessage="1" showErrorMessage="1" imeMode="halfKatakana" sqref="E32:F119"/>
    <dataValidation type="whole" allowBlank="1" showInputMessage="1" showErrorMessage="1" sqref="I4:I5">
      <formula1>0</formula1>
      <formula2>99</formula2>
    </dataValidation>
    <dataValidation type="list" allowBlank="1" showInputMessage="1" showErrorMessage="1" sqref="E4:F4">
      <formula1>$H$189:$H$358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2007-04-01T13:42:25Z</cp:lastPrinted>
  <dcterms:created xsi:type="dcterms:W3CDTF">2006-03-21T14:22:51Z</dcterms:created>
  <dcterms:modified xsi:type="dcterms:W3CDTF">2011-03-06T03:14:34Z</dcterms:modified>
  <cp:category/>
  <cp:version/>
  <cp:contentType/>
  <cp:contentStatus/>
</cp:coreProperties>
</file>