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'Sheet1'!$B$1:$N$119</definedName>
    <definedName name="_xlnm.Print_Titles" localSheetId="0">'Sheet1'!$1:$6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2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0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7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<sst xmlns="http://schemas.openxmlformats.org/spreadsheetml/2006/main" count="321" uniqueCount="316">
  <si>
    <t>氏名</t>
  </si>
  <si>
    <t>学年</t>
  </si>
  <si>
    <t>性別</t>
  </si>
  <si>
    <t/>
  </si>
  <si>
    <t>団体名</t>
  </si>
  <si>
    <t>490047　滋賀大学</t>
  </si>
  <si>
    <t>490080　滋賀医科大学</t>
  </si>
  <si>
    <t>490108　びわこ成蹊スポーツ大学</t>
  </si>
  <si>
    <t>499063　滋賀県立大学</t>
  </si>
  <si>
    <t>490048　京都大学</t>
  </si>
  <si>
    <t>490049　京都教育大学</t>
  </si>
  <si>
    <t>490050　京都工芸繊維大学</t>
  </si>
  <si>
    <t>490098　京都創成大学</t>
  </si>
  <si>
    <t>490124　同志社女子大学</t>
  </si>
  <si>
    <t>491015　京都府立大学</t>
  </si>
  <si>
    <t>491016　京都府立医科大学</t>
  </si>
  <si>
    <t>492186　大谷大学</t>
  </si>
  <si>
    <t>492187　京都外国語大学</t>
  </si>
  <si>
    <t>492188　京都学園大学</t>
  </si>
  <si>
    <t>492189　京都産業大学</t>
  </si>
  <si>
    <t>492190　京都女子大学</t>
  </si>
  <si>
    <t>492191　京都薬科大学</t>
  </si>
  <si>
    <t>492194　京都橘女子大学</t>
  </si>
  <si>
    <t>492195　同志社大学</t>
  </si>
  <si>
    <t>492199　佛教大学</t>
  </si>
  <si>
    <t>492200　立命館大学</t>
  </si>
  <si>
    <t>492201　龍谷大学</t>
  </si>
  <si>
    <t>492216　大谷女子大学</t>
  </si>
  <si>
    <t>492317　京都精華大学</t>
  </si>
  <si>
    <t>492329　明治鍼灸大学</t>
  </si>
  <si>
    <t>495253　華頂短期大学</t>
  </si>
  <si>
    <t>490051　大阪大学</t>
  </si>
  <si>
    <t>490052　大阪外国語大学</t>
  </si>
  <si>
    <t>490053　大阪教育大学</t>
  </si>
  <si>
    <t>490112　太成学院大学</t>
  </si>
  <si>
    <t>490120　大阪女子大学</t>
  </si>
  <si>
    <t>491018　大阪市立大学</t>
  </si>
  <si>
    <t>491019　大阪府立大学</t>
  </si>
  <si>
    <t>492202　大阪医科大学</t>
  </si>
  <si>
    <t>492204　大阪学院大学</t>
  </si>
  <si>
    <t>492205　大阪経済大学</t>
  </si>
  <si>
    <t>492206　大阪経済法科大学</t>
  </si>
  <si>
    <t>492208　大阪工業大学</t>
  </si>
  <si>
    <t>492209　大阪産業大学</t>
  </si>
  <si>
    <t>492210　大阪歯科大学</t>
  </si>
  <si>
    <t>492212　大阪商業大学</t>
  </si>
  <si>
    <t>492213　大阪体育大学</t>
  </si>
  <si>
    <t>492214　大阪電気通信大学</t>
  </si>
  <si>
    <t>492217　追手門学院大学</t>
  </si>
  <si>
    <t>492218　関西大学</t>
  </si>
  <si>
    <t>492219　関西医科大学</t>
  </si>
  <si>
    <t>492220　関西外国語大学</t>
  </si>
  <si>
    <t>492221　近畿大学</t>
  </si>
  <si>
    <t>492222　四天王寺国際仏教大学</t>
  </si>
  <si>
    <t>492224　大阪国際大学</t>
  </si>
  <si>
    <t>492226　梅花女子大学</t>
  </si>
  <si>
    <t>492227　阪南大学</t>
  </si>
  <si>
    <t>492228　桃山学院大学</t>
  </si>
  <si>
    <t>492248　帝塚山大学</t>
  </si>
  <si>
    <t>492302　摂南大学</t>
  </si>
  <si>
    <t>495270　大阪人間科学大学</t>
  </si>
  <si>
    <t>495278　大阪成蹊短期大学</t>
  </si>
  <si>
    <t>499090　南大阪大学</t>
  </si>
  <si>
    <t>490054　神戸大学</t>
  </si>
  <si>
    <t>490092　兵庫教育大学</t>
  </si>
  <si>
    <t>490094　近畿福祉大学</t>
  </si>
  <si>
    <t>491021　兵庫県立大学</t>
  </si>
  <si>
    <t>492232　関西学院大学</t>
  </si>
  <si>
    <t>492233　甲子園大学</t>
  </si>
  <si>
    <t>492234　甲南大学</t>
  </si>
  <si>
    <t>492235　甲南女子大学</t>
  </si>
  <si>
    <t>492237　神戸学院大学</t>
  </si>
  <si>
    <t>492239　神戸女子大学</t>
  </si>
  <si>
    <t>492245　兵庫医科大学</t>
  </si>
  <si>
    <t>492246　武庫川女子大学</t>
  </si>
  <si>
    <t>492247　神戸国際大学</t>
  </si>
  <si>
    <t>492342　姫路獨協大学</t>
  </si>
  <si>
    <t>492356　流通科学大学</t>
  </si>
  <si>
    <t>496060　大手前大学</t>
  </si>
  <si>
    <t>499084　神戸親和女子大学</t>
  </si>
  <si>
    <t>499089　兵庫大学</t>
  </si>
  <si>
    <t>499100　関西福祉大学</t>
  </si>
  <si>
    <t>490056　奈良教育大学</t>
  </si>
  <si>
    <t>490057　奈良女子大学</t>
  </si>
  <si>
    <t>491023　奈良県立医科大学</t>
  </si>
  <si>
    <t>492249　天理大学</t>
  </si>
  <si>
    <t>492250　奈良大学</t>
  </si>
  <si>
    <t>492332　奈良産業大学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</si>
  <si>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</si>
  <si>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</si>
  <si>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</si>
  <si>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</si>
  <si>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</si>
  <si>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</si>
  <si>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</si>
  <si>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</si>
  <si>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</si>
  <si>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</si>
  <si>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01000 0</t>
  </si>
  <si>
    <t>01100 0</t>
  </si>
  <si>
    <t>01200 0</t>
  </si>
  <si>
    <t>03400 0</t>
  </si>
  <si>
    <t>04400 0</t>
  </si>
  <si>
    <t>03700 0</t>
  </si>
  <si>
    <t>04600 0</t>
  </si>
  <si>
    <t>走高跳</t>
  </si>
  <si>
    <t>07100 0</t>
  </si>
  <si>
    <t>走幅跳</t>
  </si>
  <si>
    <t>07300 0</t>
  </si>
  <si>
    <t>07400 0</t>
  </si>
  <si>
    <t>08100 0</t>
  </si>
  <si>
    <t>08200 0</t>
  </si>
  <si>
    <t>08400 0</t>
  </si>
  <si>
    <t>08600 0</t>
  </si>
  <si>
    <t>08700 0</t>
  </si>
  <si>
    <t>08800 0</t>
  </si>
  <si>
    <t>09200 0</t>
  </si>
  <si>
    <t>09300 0</t>
  </si>
  <si>
    <t>100ｍ(30代)</t>
  </si>
  <si>
    <t>100ｍ(40代)</t>
  </si>
  <si>
    <t>3000ｍ（女）</t>
  </si>
  <si>
    <t>5000ｍ（男）</t>
  </si>
  <si>
    <t>10000ｍ（男）</t>
  </si>
  <si>
    <t>110ｍＨ（男）</t>
  </si>
  <si>
    <t>100ｍＨ(女）</t>
  </si>
  <si>
    <t>400ｍＨ（男）</t>
  </si>
  <si>
    <t>400ｍＨ（女）</t>
  </si>
  <si>
    <t>00230 0</t>
  </si>
  <si>
    <t>00240 0</t>
  </si>
  <si>
    <t>砲丸投（一般男）</t>
  </si>
  <si>
    <t>砲丸投（高校男）</t>
  </si>
  <si>
    <t>砲丸投（女）</t>
  </si>
  <si>
    <t>三段跳(男)</t>
  </si>
  <si>
    <t>円盤投（一般男）</t>
  </si>
  <si>
    <t>円盤投（高校男）</t>
  </si>
  <si>
    <t>円盤投（女）</t>
  </si>
  <si>
    <t>やり投（男）</t>
  </si>
  <si>
    <t>やり投（女）</t>
  </si>
  <si>
    <t>5000ｍ（女ｵｰﾌﾟﾝ）</t>
  </si>
  <si>
    <t>01110 0</t>
  </si>
  <si>
    <t>10000ｍ（男ｵｰﾌﾟﾝ）</t>
  </si>
  <si>
    <t>01210 0</t>
  </si>
  <si>
    <t>〔神戸地区高校〕　</t>
  </si>
  <si>
    <t>〔兵庫県内大学〕　</t>
  </si>
  <si>
    <t>〔大阪府内大学〕　</t>
  </si>
  <si>
    <t>〔京都府内大学〕　</t>
  </si>
  <si>
    <t>〔滋賀県内大学〕　</t>
  </si>
  <si>
    <t>〔奈良県内大学〕　</t>
  </si>
  <si>
    <t>〔和歌山県内大学〕　</t>
  </si>
  <si>
    <t>284201　東灘高</t>
  </si>
  <si>
    <t>284202　甲南女子高</t>
  </si>
  <si>
    <t>284203　灘高</t>
  </si>
  <si>
    <t>284204　六甲アイランド高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</si>
  <si>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</si>
  <si>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</si>
  <si>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</si>
  <si>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</si>
  <si>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</si>
  <si>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</si>
  <si>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</si>
  <si>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</si>
  <si>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</si>
  <si>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</si>
  <si>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神戸山手女子高</t>
  </si>
  <si>
    <t>284217　親和高</t>
  </si>
  <si>
    <t>284218　神戸北高</t>
  </si>
  <si>
    <t>284219　神戸弘陵学園高</t>
  </si>
  <si>
    <t>284220　神戸甲北高</t>
  </si>
  <si>
    <t>284221　鈴蘭台高</t>
  </si>
  <si>
    <t>284223　鈴蘭台西高</t>
  </si>
  <si>
    <t>284224　神戸学院大附高</t>
  </si>
  <si>
    <t>284225　兵庫工高</t>
  </si>
  <si>
    <t>284226　市神港高</t>
  </si>
  <si>
    <t>284227　夢野台高</t>
  </si>
  <si>
    <t>284228　兵庫高</t>
  </si>
  <si>
    <t>284229　村野工高</t>
  </si>
  <si>
    <t>284230　長田高</t>
  </si>
  <si>
    <t>284231　神戸常盤高</t>
  </si>
  <si>
    <t>284232　神戸星城高</t>
  </si>
  <si>
    <t>284233　神戸野田高</t>
  </si>
  <si>
    <t>284234　育英高</t>
  </si>
  <si>
    <t>284235　滝川高</t>
  </si>
  <si>
    <t>284236　須磨学園高</t>
  </si>
  <si>
    <t>284237　須磨高</t>
  </si>
  <si>
    <t>284238　須磨ノ浦女子高</t>
  </si>
  <si>
    <t>284239　須磨東高</t>
  </si>
  <si>
    <t>284241　須磨友が丘高</t>
  </si>
  <si>
    <t>284242　北須磨高</t>
  </si>
  <si>
    <t>284244　県盲高</t>
  </si>
  <si>
    <t>284245　神戸聾高</t>
  </si>
  <si>
    <t>284246　神戸国際大附高</t>
  </si>
  <si>
    <t>284247　舞子高</t>
  </si>
  <si>
    <t>284248　星陵高</t>
  </si>
  <si>
    <t>284249　県神戸商高</t>
  </si>
  <si>
    <t>284250　愛徳高</t>
  </si>
  <si>
    <t>284251　神戸高専高</t>
  </si>
  <si>
    <t>284252　伊川谷高</t>
  </si>
  <si>
    <t>284253　伊川谷北高</t>
  </si>
  <si>
    <t>284254　神戸高塚高</t>
  </si>
  <si>
    <t>284255　滝川第二高</t>
  </si>
  <si>
    <t>284256　神戸西高</t>
  </si>
  <si>
    <t>284257　神戸朝高高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</si>
  <si>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</si>
  <si>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</si>
  <si>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</si>
  <si>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</si>
  <si>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</si>
  <si>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</si>
  <si>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</si>
  <si>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</si>
  <si>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</si>
  <si>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</si>
  <si>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</si>
  <si>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</si>
  <si>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</si>
  <si>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</si>
  <si>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</si>
  <si>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</si>
  <si>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</si>
  <si>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</si>
  <si>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</si>
  <si>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</si>
  <si>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</si>
  <si>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</si>
  <si>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</si>
  <si>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490058　和歌山大学</t>
  </si>
  <si>
    <t>280036　御影アスレチック</t>
  </si>
  <si>
    <t>280041　関大陸友会</t>
  </si>
  <si>
    <t>280072　茗友クラブ</t>
  </si>
  <si>
    <t>280111　明石大橋AC</t>
  </si>
  <si>
    <t>280141　ピップフジモト</t>
  </si>
  <si>
    <t>280046　兵庫県警</t>
  </si>
  <si>
    <t>280094　ノーリツ</t>
  </si>
  <si>
    <t>280038　三菱重工神戸</t>
  </si>
  <si>
    <t>280040　鈴蘭台ＡＣ</t>
  </si>
  <si>
    <t>280114　神戸小学校教員クラブ</t>
  </si>
  <si>
    <t>280071　兵庫マスターズ</t>
  </si>
  <si>
    <t>280066　神戸ＰＩＪＣ</t>
  </si>
  <si>
    <t>280079　神戸市教員クラブ</t>
  </si>
  <si>
    <t>280080　神戸市高体連クラブ</t>
  </si>
  <si>
    <t>280067　神戸市水道局ﾗﾝﾆﾝｸﾞｸﾗﾌﾞ</t>
  </si>
  <si>
    <t>280034　月見ヶ丘クラブ</t>
  </si>
  <si>
    <t>280143　西神戸ｸﾗﾌﾞ</t>
  </si>
  <si>
    <t>280039　葵AC</t>
  </si>
  <si>
    <t>280077　凌霜AC</t>
  </si>
  <si>
    <t>286048　甲南学園ｱｽﾚﾁｯｸｸﾗﾌﾞ</t>
  </si>
  <si>
    <t>280116　ﾕﾆﾊﾞｰｽﾎﾟｰﾂｸﾗﾌﾞ</t>
  </si>
  <si>
    <t>280026　HITAC</t>
  </si>
  <si>
    <t>280117　長谷川体育施設</t>
  </si>
  <si>
    <t>280154　(株)アシックス陸上競技部</t>
  </si>
  <si>
    <t>280156　流通科学大学AC</t>
  </si>
  <si>
    <t>280157　しあわせの村RC</t>
  </si>
  <si>
    <t>280158　ウダカスポーツAC</t>
  </si>
  <si>
    <t>〔神戸市内一般〕</t>
  </si>
  <si>
    <t>280007　神戸市陸協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</si>
  <si>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</si>
  <si>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</si>
  <si>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</si>
  <si>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</si>
  <si>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</si>
  <si>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</si>
  <si>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</si>
  <si>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</si>
  <si>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</si>
  <si>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</si>
  <si>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</si>
  <si>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</si>
  <si>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</si>
  <si>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</si>
  <si>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</si>
  <si>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</si>
  <si>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</si>
  <si>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</si>
  <si>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</si>
  <si>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</si>
  <si>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</si>
  <si>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</si>
  <si>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</si>
  <si>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</si>
  <si>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</si>
  <si>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</si>
  <si>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</si>
  <si>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</si>
  <si>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</si>
  <si>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</si>
  <si>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</si>
  <si>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</si>
  <si>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</si>
  <si>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</si>
  <si>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</si>
  <si>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</si>
  <si>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</si>
  <si>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</si>
  <si>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</si>
  <si>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</si>
  <si>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</si>
  <si>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</si>
  <si>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</si>
  <si>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</si>
  <si>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</si>
  <si>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</si>
  <si>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</si>
  <si>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</si>
  <si>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</si>
  <si>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</si>
  <si>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</si>
  <si>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</si>
  <si>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</si>
  <si>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</si>
  <si>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印</t>
  </si>
  <si>
    <t>③リレー記録（必須）と出場選手のナンバーカードを半角で入力してください。</t>
  </si>
  <si>
    <t>284222　兵庫商高</t>
  </si>
  <si>
    <t>284240　啓明学院高</t>
  </si>
  <si>
    <r>
      <t>①団体名・プログラム部数・責任者名を入力してください。</t>
    </r>
    <r>
      <rPr>
        <b/>
        <i/>
        <sz val="12"/>
        <color indexed="9"/>
        <rFont val="ＭＳ Ｐゴシック"/>
        <family val="3"/>
      </rPr>
      <t>（高校は、３部以上の購入にご協力ください）</t>
    </r>
  </si>
  <si>
    <t>審判氏名</t>
  </si>
  <si>
    <t>学校名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</si>
</sst>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vertical="center"/>
      <protection/>
    </xf>
    <xf numFmtId="0" fontId="12" fillId="4" borderId="1" xfId="0" applyFont="1" applyFill="1" applyBorder="1" applyAlignment="1" applyProtection="1">
      <alignment horizontal="center" vertical="center"/>
      <protection/>
    </xf>
    <xf numFmtId="0" fontId="12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8" fillId="0" borderId="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vertical="center"/>
      <protection/>
    </xf>
    <xf numFmtId="6" fontId="0" fillId="0" borderId="0" xfId="18" applyAlignment="1" applyProtection="1">
      <alignment vertical="center"/>
      <protection hidden="1"/>
    </xf>
    <xf numFmtId="6" fontId="0" fillId="0" borderId="21" xfId="18" applyBorder="1" applyAlignment="1" applyProtection="1">
      <alignment vertical="center"/>
      <protection hidden="1"/>
    </xf>
    <xf numFmtId="6" fontId="16" fillId="0" borderId="22" xfId="18" applyFont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/>
    </xf>
    <xf numFmtId="0" fontId="0" fillId="2" borderId="24" xfId="0" applyFill="1" applyBorder="1" applyAlignment="1" applyProtection="1">
      <alignment vertical="center"/>
      <protection/>
    </xf>
    <xf numFmtId="6" fontId="0" fillId="2" borderId="25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6" fontId="0" fillId="2" borderId="0" xfId="0" applyNumberFormat="1" applyFill="1" applyBorder="1" applyAlignment="1" applyProtection="1">
      <alignment vertical="center"/>
      <protection/>
    </xf>
    <xf numFmtId="0" fontId="19" fillId="0" borderId="26" xfId="0" applyFont="1" applyFill="1" applyBorder="1" applyAlignment="1" applyProtection="1">
      <alignment horizontal="center" vertical="center"/>
      <protection hidden="1" locked="0"/>
    </xf>
    <xf numFmtId="0" fontId="19" fillId="0" borderId="27" xfId="0" applyFont="1" applyFill="1" applyBorder="1" applyAlignment="1" applyProtection="1">
      <alignment horizontal="center" vertical="center"/>
      <protection hidden="1" locked="0"/>
    </xf>
    <xf numFmtId="0" fontId="13" fillId="6" borderId="0" xfId="0" applyFont="1" applyFill="1" applyAlignment="1" applyProtection="1">
      <alignment vertical="center"/>
      <protection/>
    </xf>
    <xf numFmtId="0" fontId="0" fillId="6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28" xfId="0" applyFill="1" applyBorder="1" applyAlignment="1" applyProtection="1">
      <alignment horizontal="center" vertical="center" textRotation="255"/>
      <protection/>
    </xf>
    <xf numFmtId="0" fontId="0" fillId="3" borderId="29" xfId="0" applyFill="1" applyBorder="1" applyAlignment="1" applyProtection="1">
      <alignment horizontal="center" vertical="center" textRotation="255"/>
      <protection/>
    </xf>
    <xf numFmtId="0" fontId="19" fillId="0" borderId="19" xfId="0" applyFont="1" applyFill="1" applyBorder="1" applyAlignment="1" applyProtection="1">
      <alignment horizontal="center" vertical="center"/>
      <protection hidden="1" locked="0"/>
    </xf>
    <xf numFmtId="0" fontId="0" fillId="0" borderId="1" xfId="0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12" fillId="0" borderId="1" xfId="0" applyFont="1" applyFill="1" applyBorder="1" applyAlignment="1" applyProtection="1">
      <alignment vertical="center"/>
      <protection hidden="1" locked="0"/>
    </xf>
    <xf numFmtId="0" fontId="0" fillId="3" borderId="5" xfId="0" applyFill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1"/>
  <sheetViews>
    <sheetView tabSelected="1" workbookViewId="0" topLeftCell="B1">
      <selection activeCell="B2" sqref="B2:N2"/>
    </sheetView>
  </sheetViews>
  <sheetFormatPr defaultColWidth="9.00390625" defaultRowHeight="13.5"/>
  <cols>
    <col min="1" max="1" width="17.75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03" t="s">
        <v>218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P1" s="90" t="s">
        <v>296</v>
      </c>
    </row>
    <row r="2" spans="2:16" ht="24">
      <c r="B2" s="103" t="s">
        <v>307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"/>
      <c r="P2" s="90"/>
    </row>
    <row r="3" spans="2:19" ht="17.25">
      <c r="B3" s="89" t="s">
        <v>313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3"/>
      <c r="P3" s="90"/>
      <c r="Q3" s="49" t="s">
        <v>300</v>
      </c>
      <c r="R3" s="11" t="s">
        <v>301</v>
      </c>
      <c r="S3" s="43" t="s">
        <v>306</v>
      </c>
    </row>
    <row r="4" spans="1:19" ht="24" customHeight="1">
      <c r="A4" s="8">
        <f>E4</f>
        <v>0</v>
      </c>
      <c r="D4" s="6" t="s">
        <v>4</v>
      </c>
      <c r="E4" s="87"/>
      <c r="F4" s="88"/>
      <c r="G4" s="88"/>
      <c r="H4" s="97"/>
      <c r="K4" s="9" t="s">
        <v>299</v>
      </c>
      <c r="L4" s="64"/>
      <c r="M4" s="8" t="s">
        <v>298</v>
      </c>
      <c r="O4" s="3"/>
      <c r="P4" s="90"/>
      <c r="Q4" s="82">
        <f>E4</f>
        <v>0</v>
      </c>
      <c r="R4" s="83">
        <f>L4</f>
        <v>0</v>
      </c>
      <c r="S4" s="84">
        <f>I13</f>
        <v>0</v>
      </c>
    </row>
    <row r="5" spans="4:19" ht="24" customHeight="1">
      <c r="D5" s="6" t="s">
        <v>308</v>
      </c>
      <c r="E5" s="87"/>
      <c r="F5" s="88"/>
      <c r="G5" s="88"/>
      <c r="H5" s="63" t="s">
        <v>309</v>
      </c>
      <c r="K5" s="9"/>
      <c r="L5" s="65"/>
      <c r="O5" s="3"/>
      <c r="P5" s="90"/>
      <c r="Q5" s="85"/>
      <c r="R5" s="85"/>
      <c r="S5" s="86"/>
    </row>
    <row r="6" spans="10:16" ht="13.5">
      <c r="J6" s="9"/>
      <c r="P6" s="90"/>
    </row>
    <row r="7" spans="1:16" ht="17.25">
      <c r="A7" s="89" t="s">
        <v>259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P7" s="90"/>
    </row>
    <row r="8" spans="4:16" ht="13.5">
      <c r="D8" s="9"/>
      <c r="E8" s="17" t="s">
        <v>0</v>
      </c>
      <c r="F8" s="17" t="s">
        <v>256</v>
      </c>
      <c r="P8" s="90"/>
    </row>
    <row r="9" spans="4:19" ht="14.25">
      <c r="D9" s="24" t="s">
        <v>255</v>
      </c>
      <c r="E9" s="25" t="s">
        <v>257</v>
      </c>
      <c r="F9" s="25" t="s">
        <v>258</v>
      </c>
      <c r="I9" s="8" t="s">
        <v>305</v>
      </c>
      <c r="P9" s="90"/>
      <c r="Q9" s="49" t="s">
        <v>314</v>
      </c>
      <c r="R9" s="11" t="s">
        <v>256</v>
      </c>
      <c r="S9" s="43" t="s">
        <v>315</v>
      </c>
    </row>
    <row r="10" spans="1:19" ht="20.25">
      <c r="A10" s="8">
        <f>$E$4</f>
        <v>0</v>
      </c>
      <c r="D10" s="10" t="s">
        <v>221</v>
      </c>
      <c r="E10" s="67"/>
      <c r="F10" s="67"/>
      <c r="H10" s="9" t="s">
        <v>302</v>
      </c>
      <c r="I10" s="79">
        <f>COUNTA(I24:I119)*500</f>
        <v>0</v>
      </c>
      <c r="K10" s="9"/>
      <c r="P10" s="90"/>
      <c r="Q10" s="104">
        <f>IF(E10="","",E10)</f>
      </c>
      <c r="R10" s="104">
        <f>IF(F10="","",F10)</f>
      </c>
      <c r="S10" s="104">
        <f>IF(Q10="","",$E$4)</f>
      </c>
    </row>
    <row r="11" spans="1:19" ht="20.25">
      <c r="A11" s="8">
        <f>$E$4</f>
        <v>0</v>
      </c>
      <c r="D11" s="10" t="s">
        <v>222</v>
      </c>
      <c r="E11" s="67"/>
      <c r="F11" s="67"/>
      <c r="H11" s="9" t="s">
        <v>213</v>
      </c>
      <c r="I11" s="79">
        <f>COUNTA(E18:E19)*800</f>
        <v>0</v>
      </c>
      <c r="K11" s="9"/>
      <c r="P11" s="90"/>
      <c r="Q11" s="104">
        <f aca="true" t="shared" si="0" ref="Q11:R13">IF(E11="","",E11)</f>
      </c>
      <c r="R11" s="104">
        <f>IF(F11="","",F11)</f>
      </c>
      <c r="S11" s="104">
        <f>IF(Q11="","",$E$4)</f>
      </c>
    </row>
    <row r="12" spans="1:19" ht="20.25">
      <c r="A12" s="8">
        <f>$E$4</f>
        <v>0</v>
      </c>
      <c r="D12" s="10" t="s">
        <v>223</v>
      </c>
      <c r="E12" s="67"/>
      <c r="F12" s="67"/>
      <c r="H12" s="77" t="s">
        <v>303</v>
      </c>
      <c r="I12" s="80">
        <f>L4*600</f>
        <v>0</v>
      </c>
      <c r="P12" s="90"/>
      <c r="Q12" s="104">
        <f t="shared" si="0"/>
      </c>
      <c r="R12" s="104">
        <f>IF(F12="","",F12)</f>
      </c>
      <c r="S12" s="104">
        <f>IF(Q12="","",$E$4)</f>
      </c>
    </row>
    <row r="13" spans="1:19" ht="21" thickBot="1">
      <c r="A13" s="8">
        <f>$E$4</f>
        <v>0</v>
      </c>
      <c r="D13" s="10" t="s">
        <v>224</v>
      </c>
      <c r="E13" s="67"/>
      <c r="F13" s="67"/>
      <c r="H13" s="78" t="s">
        <v>304</v>
      </c>
      <c r="I13" s="81">
        <f>SUM(I10:I12)</f>
        <v>0</v>
      </c>
      <c r="P13" s="90"/>
      <c r="Q13" s="104">
        <f t="shared" si="0"/>
      </c>
      <c r="R13" s="104">
        <f>IF(F13="","",F13)</f>
      </c>
      <c r="S13" s="104">
        <f>IF(Q13="","",$E$4)</f>
      </c>
    </row>
    <row r="14" spans="4:16" s="21" customFormat="1" ht="21" thickTop="1">
      <c r="D14" s="22"/>
      <c r="E14" s="23"/>
      <c r="F14" s="23"/>
      <c r="P14" s="90"/>
    </row>
    <row r="15" spans="2:16" ht="17.25">
      <c r="B15" s="89" t="s">
        <v>310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P15" s="90"/>
    </row>
    <row r="16" spans="3:16" ht="18" customHeight="1">
      <c r="C16" s="7"/>
      <c r="D16" s="26" t="s">
        <v>283</v>
      </c>
      <c r="E16" s="10" t="s">
        <v>279</v>
      </c>
      <c r="F16" s="10" t="s">
        <v>280</v>
      </c>
      <c r="G16" s="98" t="s">
        <v>281</v>
      </c>
      <c r="H16" s="98"/>
      <c r="I16" s="10" t="s">
        <v>282</v>
      </c>
      <c r="J16" s="98" t="s">
        <v>286</v>
      </c>
      <c r="K16" s="98"/>
      <c r="L16" s="98"/>
      <c r="M16" s="98" t="s">
        <v>287</v>
      </c>
      <c r="N16" s="98"/>
      <c r="P16" s="90"/>
    </row>
    <row r="17" spans="3:24" ht="14.25">
      <c r="C17" s="28" t="s">
        <v>255</v>
      </c>
      <c r="D17" s="27">
        <v>5123</v>
      </c>
      <c r="E17" s="29">
        <v>1234</v>
      </c>
      <c r="F17" s="29">
        <v>1235</v>
      </c>
      <c r="G17" s="99">
        <v>1236</v>
      </c>
      <c r="H17" s="99"/>
      <c r="I17" s="29">
        <v>1237</v>
      </c>
      <c r="J17" s="99">
        <v>1238</v>
      </c>
      <c r="K17" s="99"/>
      <c r="L17" s="99"/>
      <c r="M17" s="99">
        <v>1239</v>
      </c>
      <c r="N17" s="99"/>
      <c r="P17" s="90"/>
      <c r="Q17" s="49" t="s">
        <v>217</v>
      </c>
      <c r="R17" s="11" t="s">
        <v>289</v>
      </c>
      <c r="S17" s="11" t="s">
        <v>276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43" t="s">
        <v>294</v>
      </c>
    </row>
    <row r="18" spans="1:24" s="15" customFormat="1" ht="19.5" customHeight="1">
      <c r="A18" s="8">
        <f>$E$4</f>
        <v>0</v>
      </c>
      <c r="C18" s="30" t="s">
        <v>219</v>
      </c>
      <c r="D18" s="62"/>
      <c r="E18" s="66"/>
      <c r="F18" s="66"/>
      <c r="G18" s="100"/>
      <c r="H18" s="100"/>
      <c r="I18" s="66"/>
      <c r="J18" s="100"/>
      <c r="K18" s="100"/>
      <c r="L18" s="100"/>
      <c r="M18" s="100"/>
      <c r="N18" s="100"/>
      <c r="P18" s="90"/>
      <c r="Q18" s="71">
        <f>IF(D18="","",$E$4)</f>
      </c>
      <c r="R18" s="72">
        <f>IF(D18="","",D18)</f>
      </c>
      <c r="S18" s="72">
        <f>IF(E18="","",100000000+VALUE(LEFT($Q18,6))*100+VALUE(RIGHT(E18,2)))</f>
      </c>
      <c r="T18" s="72">
        <f>IF(F18="","",100000000+VALUE(LEFT($Q18,6))*100+VALUE(RIGHT(F18,2)))</f>
      </c>
      <c r="U18" s="72">
        <f>IF(G18="","",100000000+VALUE(LEFT($Q18,6))*100+VALUE(RIGHT(G18,2)))</f>
      </c>
      <c r="V18" s="72">
        <f>IF(I18="","",100000000+VALUE(LEFT($Q18,6))*100+VALUE(RIGHT(I18,2)))</f>
      </c>
      <c r="W18" s="72">
        <f>IF(J18="","",100000000+VALUE(LEFT($Q18,6))*100+VALUE(RIGHT(J18,2)))</f>
      </c>
      <c r="X18" s="73">
        <f>IF(M18="","",100000000+VALUE(LEFT($Q18,6))*100+VALUE(RIGHT(M18,2)))</f>
      </c>
    </row>
    <row r="19" spans="1:24" ht="19.5" customHeight="1">
      <c r="A19" s="8">
        <f>$E$4</f>
        <v>0</v>
      </c>
      <c r="C19" s="31" t="s">
        <v>220</v>
      </c>
      <c r="D19" s="62"/>
      <c r="E19" s="66"/>
      <c r="F19" s="66"/>
      <c r="G19" s="100"/>
      <c r="H19" s="100"/>
      <c r="I19" s="66"/>
      <c r="J19" s="100"/>
      <c r="K19" s="102"/>
      <c r="L19" s="102"/>
      <c r="M19" s="100"/>
      <c r="N19" s="100"/>
      <c r="P19" s="90"/>
      <c r="Q19" s="71">
        <f>IF(D19="","",$E$4)</f>
      </c>
      <c r="R19" s="72">
        <f>IF(D19="","",D19)</f>
      </c>
      <c r="S19" s="72">
        <f>IF(E19="","",200000000+VALUE(LEFT($Q19,6))*100+VALUE(RIGHT(E19,2)))</f>
      </c>
      <c r="T19" s="72">
        <f>IF(F19="","",200000000+VALUE(LEFT($Q19,6))*100+VALUE(RIGHT(F19,2)))</f>
      </c>
      <c r="U19" s="72">
        <f>IF(G19="","",200000000+VALUE(LEFT($Q19,6))*100+VALUE(RIGHT(G19,2)))</f>
      </c>
      <c r="V19" s="72">
        <f>IF(I19="","",200000000+VALUE(LEFT($Q19,6))*100+VALUE(RIGHT(I19,2)))</f>
      </c>
      <c r="W19" s="72">
        <f>IF(J19="","",200000000+VALUE(LEFT($Q19,6))*100+VALUE(RIGHT(J19,2)))</f>
      </c>
      <c r="X19" s="73">
        <f>IF(M19="","",200000000+VALUE(LEFT($Q19,6))*100+VALUE(RIGHT(M19,2)))</f>
      </c>
    </row>
    <row r="20" spans="2:16" ht="17.25">
      <c r="B20" s="68" t="s">
        <v>297</v>
      </c>
      <c r="C20" s="16"/>
      <c r="D20" s="50"/>
      <c r="E20" s="51"/>
      <c r="F20" s="51"/>
      <c r="G20" s="51"/>
      <c r="H20" s="51"/>
      <c r="I20" s="51"/>
      <c r="P20" s="90"/>
    </row>
    <row r="21" spans="2:16" ht="17.25" customHeight="1">
      <c r="B21" s="89" t="s">
        <v>295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P21" s="90"/>
    </row>
    <row r="22" spans="2:25" ht="13.5">
      <c r="B22" s="93" t="s">
        <v>212</v>
      </c>
      <c r="C22" s="93" t="s">
        <v>0</v>
      </c>
      <c r="D22" s="93"/>
      <c r="E22" s="93" t="s">
        <v>264</v>
      </c>
      <c r="F22" s="93"/>
      <c r="G22" s="95" t="s">
        <v>1</v>
      </c>
      <c r="H22" s="95" t="s">
        <v>2</v>
      </c>
      <c r="I22" s="101" t="s">
        <v>207</v>
      </c>
      <c r="J22" s="34" t="s">
        <v>203</v>
      </c>
      <c r="K22" s="33" t="s">
        <v>211</v>
      </c>
      <c r="L22" s="33" t="s">
        <v>210</v>
      </c>
      <c r="M22" s="91" t="s">
        <v>204</v>
      </c>
      <c r="N22" s="36" t="s">
        <v>213</v>
      </c>
      <c r="O22" s="38"/>
      <c r="P22" s="90"/>
      <c r="Q22" s="39"/>
      <c r="R22" s="40"/>
      <c r="S22" s="41"/>
      <c r="T22" s="40"/>
      <c r="U22" s="40"/>
      <c r="V22" s="40"/>
      <c r="W22" s="40"/>
      <c r="X22" s="11"/>
      <c r="Y22" s="43"/>
    </row>
    <row r="23" spans="2:25" ht="13.5">
      <c r="B23" s="94"/>
      <c r="C23" s="32" t="s">
        <v>262</v>
      </c>
      <c r="D23" s="32" t="s">
        <v>263</v>
      </c>
      <c r="E23" s="32" t="s">
        <v>261</v>
      </c>
      <c r="F23" s="32" t="s">
        <v>260</v>
      </c>
      <c r="G23" s="96"/>
      <c r="H23" s="96"/>
      <c r="I23" s="94"/>
      <c r="J23" s="32"/>
      <c r="K23" s="35" t="s">
        <v>208</v>
      </c>
      <c r="L23" s="35" t="s">
        <v>209</v>
      </c>
      <c r="M23" s="92"/>
      <c r="N23" s="37" t="s">
        <v>272</v>
      </c>
      <c r="O23" s="38"/>
      <c r="P23" s="90"/>
      <c r="Q23" s="44" t="s">
        <v>277</v>
      </c>
      <c r="R23" s="45" t="s">
        <v>270</v>
      </c>
      <c r="S23" s="46" t="s">
        <v>271</v>
      </c>
      <c r="T23" s="45" t="s">
        <v>214</v>
      </c>
      <c r="U23" s="45" t="s">
        <v>278</v>
      </c>
      <c r="V23" s="45" t="s">
        <v>215</v>
      </c>
      <c r="W23" s="45" t="s">
        <v>216</v>
      </c>
      <c r="X23" s="45" t="s">
        <v>276</v>
      </c>
      <c r="Y23" s="47" t="s">
        <v>288</v>
      </c>
    </row>
    <row r="24" spans="2:25" ht="16.5" customHeight="1">
      <c r="B24" s="52"/>
      <c r="C24" s="53"/>
      <c r="D24" s="54"/>
      <c r="E24" s="54"/>
      <c r="F24" s="54"/>
      <c r="G24" s="54"/>
      <c r="H24" s="54"/>
      <c r="I24" s="55"/>
      <c r="J24" s="54"/>
      <c r="K24" s="54"/>
      <c r="L24" s="69"/>
      <c r="M24" s="54"/>
      <c r="N24" s="56"/>
      <c r="O24" s="18"/>
      <c r="P24" s="90"/>
      <c r="Q24" s="74">
        <f>IF(C24="","",T24*100000000+V24*100+VALUE(RIGHT(W24,2)))</f>
      </c>
      <c r="R24" s="75" t="str">
        <f>IF(LEN(C24)+LEN(D24)&lt;4,C24&amp;"    "&amp;D24&amp;" "&amp;G24,IF(LEN(C24)+LEN(D24)&gt;4,C24&amp;D24&amp;" "&amp;G24,C24&amp;"  "&amp;D24&amp;" "&amp;G24))</f>
        <v>     </v>
      </c>
      <c r="S24" s="48" t="str">
        <f>E24&amp;" "&amp;F24</f>
        <v> </v>
      </c>
      <c r="T24" s="75">
        <f>IF(H24="男",1,IF(H24="女",2,""))</f>
      </c>
      <c r="U24" s="75">
        <f>IF(C24="","",28)</f>
      </c>
      <c r="V24" s="75">
        <f>IF(C24="","",VALUE(LEFT($E$4,6)))</f>
      </c>
      <c r="W24" s="75">
        <f>IF(B24="","",B24)</f>
      </c>
      <c r="X24" s="48">
        <f aca="true" t="shared" si="1" ref="X24:X55">IF(I24="","",IF(VLOOKUP(I24,$A$190:$C$227,3,FALSE)&gt;=71,VLOOKUP(I24,$A$190:$C$227,2,FALSE)&amp;TEXT(K24,"00")&amp;TEXT(L24,"00"),VLOOKUP(I24,$A$190:$C$227,2,FALSE)&amp;TEXT(J24,"00")&amp;TEXT(K24,"00")&amp;IF(M24="手",TEXT(L24,"0"),TEXT(L24,"00"))))</f>
      </c>
      <c r="Y24" s="76"/>
    </row>
    <row r="25" spans="2:25" ht="16.5" customHeight="1">
      <c r="B25" s="57"/>
      <c r="C25" s="58"/>
      <c r="D25" s="59"/>
      <c r="E25" s="59"/>
      <c r="F25" s="59"/>
      <c r="G25" s="59"/>
      <c r="H25" s="59"/>
      <c r="I25" s="60"/>
      <c r="J25" s="59"/>
      <c r="K25" s="59"/>
      <c r="L25" s="70"/>
      <c r="M25" s="59"/>
      <c r="N25" s="61"/>
      <c r="O25" s="18"/>
      <c r="P25" s="90"/>
      <c r="Q25" s="71">
        <f aca="true" t="shared" si="2" ref="Q25:Q88">IF(C25="","",T25*100000000+V25*100+RIGHT(W25,2))</f>
      </c>
      <c r="R25" s="72" t="str">
        <f aca="true" t="shared" si="3" ref="R25:R88">IF(LEN(C25)+LEN(D25)&lt;4,C25&amp;"    "&amp;D25&amp;" "&amp;G25,IF(LEN(C25)+LEN(D25)&gt;4,C25&amp;D25&amp;" "&amp;G25,C25&amp;"  "&amp;D25&amp;" "&amp;G25))</f>
        <v>     </v>
      </c>
      <c r="S25" s="42" t="str">
        <f aca="true" t="shared" si="4" ref="S25:S88">E25&amp;" "&amp;F25</f>
        <v> </v>
      </c>
      <c r="T25" s="72">
        <f aca="true" t="shared" si="5" ref="T25:T88">IF(H25="男",1,IF(H25="女",2,""))</f>
      </c>
      <c r="U25" s="72">
        <f aca="true" t="shared" si="6" ref="U25:U88">IF(C25="","",28)</f>
      </c>
      <c r="V25" s="72">
        <f aca="true" t="shared" si="7" ref="V25:V88">IF(C25="","",VALUE(LEFT($E$4,6)))</f>
      </c>
      <c r="W25" s="72">
        <f aca="true" t="shared" si="8" ref="W25:W88">IF(B25="","",B25)</f>
      </c>
      <c r="X25" s="42">
        <f t="shared" si="1"/>
      </c>
      <c r="Y25" s="73"/>
    </row>
    <row r="26" spans="2:25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70"/>
      <c r="M26" s="59"/>
      <c r="N26" s="61"/>
      <c r="O26" s="18"/>
      <c r="P26" s="90"/>
      <c r="Q26" s="71">
        <f t="shared" si="2"/>
      </c>
      <c r="R26" s="72" t="str">
        <f t="shared" si="3"/>
        <v>     </v>
      </c>
      <c r="S26" s="42" t="str">
        <f t="shared" si="4"/>
        <v> </v>
      </c>
      <c r="T26" s="72">
        <f t="shared" si="5"/>
      </c>
      <c r="U26" s="72">
        <f t="shared" si="6"/>
      </c>
      <c r="V26" s="72">
        <f t="shared" si="7"/>
      </c>
      <c r="W26" s="72">
        <f t="shared" si="8"/>
      </c>
      <c r="X26" s="42">
        <f t="shared" si="1"/>
      </c>
      <c r="Y26" s="73">
        <f aca="true" t="shared" si="9" ref="Y26:Y88">IF(N26="","",N26)</f>
      </c>
    </row>
    <row r="27" spans="2:25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70"/>
      <c r="M27" s="59"/>
      <c r="N27" s="61"/>
      <c r="O27" s="18"/>
      <c r="P27" s="90"/>
      <c r="Q27" s="71">
        <f t="shared" si="2"/>
      </c>
      <c r="R27" s="72" t="str">
        <f t="shared" si="3"/>
        <v>     </v>
      </c>
      <c r="S27" s="42" t="str">
        <f t="shared" si="4"/>
        <v> </v>
      </c>
      <c r="T27" s="72">
        <f t="shared" si="5"/>
      </c>
      <c r="U27" s="72">
        <f t="shared" si="6"/>
      </c>
      <c r="V27" s="72">
        <f t="shared" si="7"/>
      </c>
      <c r="W27" s="72">
        <f t="shared" si="8"/>
      </c>
      <c r="X27" s="42">
        <f t="shared" si="1"/>
      </c>
      <c r="Y27" s="73">
        <f t="shared" si="9"/>
      </c>
    </row>
    <row r="28" spans="2:25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70"/>
      <c r="M28" s="59"/>
      <c r="N28" s="61"/>
      <c r="O28" s="18"/>
      <c r="P28" s="90"/>
      <c r="Q28" s="71">
        <f t="shared" si="2"/>
      </c>
      <c r="R28" s="72" t="str">
        <f t="shared" si="3"/>
        <v>     </v>
      </c>
      <c r="S28" s="42" t="str">
        <f t="shared" si="4"/>
        <v> </v>
      </c>
      <c r="T28" s="72">
        <f t="shared" si="5"/>
      </c>
      <c r="U28" s="72">
        <f t="shared" si="6"/>
      </c>
      <c r="V28" s="72">
        <f t="shared" si="7"/>
      </c>
      <c r="W28" s="72">
        <f t="shared" si="8"/>
      </c>
      <c r="X28" s="42">
        <f t="shared" si="1"/>
      </c>
      <c r="Y28" s="73">
        <f t="shared" si="9"/>
      </c>
    </row>
    <row r="29" spans="2:25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70"/>
      <c r="M29" s="59"/>
      <c r="N29" s="61"/>
      <c r="O29" s="18"/>
      <c r="P29" s="90"/>
      <c r="Q29" s="71">
        <f t="shared" si="2"/>
      </c>
      <c r="R29" s="72" t="str">
        <f t="shared" si="3"/>
        <v>     </v>
      </c>
      <c r="S29" s="42" t="str">
        <f t="shared" si="4"/>
        <v> </v>
      </c>
      <c r="T29" s="72">
        <f t="shared" si="5"/>
      </c>
      <c r="U29" s="72">
        <f t="shared" si="6"/>
      </c>
      <c r="V29" s="72">
        <f t="shared" si="7"/>
      </c>
      <c r="W29" s="72">
        <f t="shared" si="8"/>
      </c>
      <c r="X29" s="42">
        <f t="shared" si="1"/>
      </c>
      <c r="Y29" s="73">
        <f t="shared" si="9"/>
      </c>
    </row>
    <row r="30" spans="2:25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70"/>
      <c r="M30" s="59"/>
      <c r="N30" s="61"/>
      <c r="O30" s="18"/>
      <c r="P30" s="90"/>
      <c r="Q30" s="71">
        <f t="shared" si="2"/>
      </c>
      <c r="R30" s="72" t="str">
        <f t="shared" si="3"/>
        <v>     </v>
      </c>
      <c r="S30" s="42" t="str">
        <f t="shared" si="4"/>
        <v> </v>
      </c>
      <c r="T30" s="72">
        <f t="shared" si="5"/>
      </c>
      <c r="U30" s="72">
        <f t="shared" si="6"/>
      </c>
      <c r="V30" s="72">
        <f t="shared" si="7"/>
      </c>
      <c r="W30" s="72">
        <f t="shared" si="8"/>
      </c>
      <c r="X30" s="42">
        <f t="shared" si="1"/>
      </c>
      <c r="Y30" s="73">
        <f t="shared" si="9"/>
      </c>
    </row>
    <row r="31" spans="2:25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70"/>
      <c r="M31" s="59"/>
      <c r="N31" s="61"/>
      <c r="O31" s="18"/>
      <c r="P31" s="90"/>
      <c r="Q31" s="71">
        <f t="shared" si="2"/>
      </c>
      <c r="R31" s="72" t="str">
        <f t="shared" si="3"/>
        <v>     </v>
      </c>
      <c r="S31" s="42" t="str">
        <f t="shared" si="4"/>
        <v> </v>
      </c>
      <c r="T31" s="72">
        <f t="shared" si="5"/>
      </c>
      <c r="U31" s="72">
        <f t="shared" si="6"/>
      </c>
      <c r="V31" s="72">
        <f t="shared" si="7"/>
      </c>
      <c r="W31" s="72">
        <f t="shared" si="8"/>
      </c>
      <c r="X31" s="42">
        <f t="shared" si="1"/>
      </c>
      <c r="Y31" s="73">
        <f t="shared" si="9"/>
      </c>
    </row>
    <row r="32" spans="2:25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70"/>
      <c r="M32" s="59"/>
      <c r="N32" s="61"/>
      <c r="O32" s="18"/>
      <c r="P32" s="90"/>
      <c r="Q32" s="71">
        <f t="shared" si="2"/>
      </c>
      <c r="R32" s="72" t="str">
        <f t="shared" si="3"/>
        <v>     </v>
      </c>
      <c r="S32" s="42" t="str">
        <f t="shared" si="4"/>
        <v> </v>
      </c>
      <c r="T32" s="72">
        <f t="shared" si="5"/>
      </c>
      <c r="U32" s="72">
        <f t="shared" si="6"/>
      </c>
      <c r="V32" s="72">
        <f t="shared" si="7"/>
      </c>
      <c r="W32" s="72">
        <f t="shared" si="8"/>
      </c>
      <c r="X32" s="42">
        <f t="shared" si="1"/>
      </c>
      <c r="Y32" s="73">
        <f t="shared" si="9"/>
      </c>
    </row>
    <row r="33" spans="2:25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70"/>
      <c r="M33" s="59"/>
      <c r="N33" s="61"/>
      <c r="O33" s="18"/>
      <c r="P33" s="90"/>
      <c r="Q33" s="71">
        <f t="shared" si="2"/>
      </c>
      <c r="R33" s="72" t="str">
        <f t="shared" si="3"/>
        <v>     </v>
      </c>
      <c r="S33" s="42" t="str">
        <f t="shared" si="4"/>
        <v> </v>
      </c>
      <c r="T33" s="72">
        <f t="shared" si="5"/>
      </c>
      <c r="U33" s="72">
        <f t="shared" si="6"/>
      </c>
      <c r="V33" s="72">
        <f t="shared" si="7"/>
      </c>
      <c r="W33" s="72">
        <f t="shared" si="8"/>
      </c>
      <c r="X33" s="42">
        <f t="shared" si="1"/>
      </c>
      <c r="Y33" s="73">
        <f t="shared" si="9"/>
      </c>
    </row>
    <row r="34" spans="2:25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70"/>
      <c r="M34" s="59"/>
      <c r="N34" s="61"/>
      <c r="O34" s="18"/>
      <c r="P34" s="90"/>
      <c r="Q34" s="71">
        <f t="shared" si="2"/>
      </c>
      <c r="R34" s="72" t="str">
        <f t="shared" si="3"/>
        <v>     </v>
      </c>
      <c r="S34" s="42" t="str">
        <f t="shared" si="4"/>
        <v> </v>
      </c>
      <c r="T34" s="72">
        <f t="shared" si="5"/>
      </c>
      <c r="U34" s="72">
        <f t="shared" si="6"/>
      </c>
      <c r="V34" s="72">
        <f t="shared" si="7"/>
      </c>
      <c r="W34" s="72">
        <f t="shared" si="8"/>
      </c>
      <c r="X34" s="42">
        <f t="shared" si="1"/>
      </c>
      <c r="Y34" s="73">
        <f t="shared" si="9"/>
      </c>
    </row>
    <row r="35" spans="2:25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70"/>
      <c r="M35" s="59"/>
      <c r="N35" s="61"/>
      <c r="O35" s="18"/>
      <c r="P35" s="90"/>
      <c r="Q35" s="71">
        <f t="shared" si="2"/>
      </c>
      <c r="R35" s="72" t="str">
        <f t="shared" si="3"/>
        <v>     </v>
      </c>
      <c r="S35" s="42" t="str">
        <f t="shared" si="4"/>
        <v> </v>
      </c>
      <c r="T35" s="72">
        <f t="shared" si="5"/>
      </c>
      <c r="U35" s="72">
        <f t="shared" si="6"/>
      </c>
      <c r="V35" s="72">
        <f t="shared" si="7"/>
      </c>
      <c r="W35" s="72">
        <f t="shared" si="8"/>
      </c>
      <c r="X35" s="42">
        <f t="shared" si="1"/>
      </c>
      <c r="Y35" s="73">
        <f t="shared" si="9"/>
      </c>
    </row>
    <row r="36" spans="2:25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70"/>
      <c r="M36" s="59"/>
      <c r="N36" s="61"/>
      <c r="O36" s="18"/>
      <c r="P36" s="90"/>
      <c r="Q36" s="71">
        <f t="shared" si="2"/>
      </c>
      <c r="R36" s="72" t="str">
        <f t="shared" si="3"/>
        <v>     </v>
      </c>
      <c r="S36" s="42" t="str">
        <f t="shared" si="4"/>
        <v> </v>
      </c>
      <c r="T36" s="72">
        <f t="shared" si="5"/>
      </c>
      <c r="U36" s="72">
        <f t="shared" si="6"/>
      </c>
      <c r="V36" s="72">
        <f t="shared" si="7"/>
      </c>
      <c r="W36" s="72">
        <f t="shared" si="8"/>
      </c>
      <c r="X36" s="42">
        <f t="shared" si="1"/>
      </c>
      <c r="Y36" s="73">
        <f t="shared" si="9"/>
      </c>
    </row>
    <row r="37" spans="2:25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70"/>
      <c r="M37" s="59"/>
      <c r="N37" s="61"/>
      <c r="O37" s="18"/>
      <c r="P37" s="90"/>
      <c r="Q37" s="71">
        <f t="shared" si="2"/>
      </c>
      <c r="R37" s="72" t="str">
        <f t="shared" si="3"/>
        <v>     </v>
      </c>
      <c r="S37" s="42" t="str">
        <f t="shared" si="4"/>
        <v> </v>
      </c>
      <c r="T37" s="72">
        <f t="shared" si="5"/>
      </c>
      <c r="U37" s="72">
        <f t="shared" si="6"/>
      </c>
      <c r="V37" s="72">
        <f t="shared" si="7"/>
      </c>
      <c r="W37" s="72">
        <f t="shared" si="8"/>
      </c>
      <c r="X37" s="42">
        <f t="shared" si="1"/>
      </c>
      <c r="Y37" s="73">
        <f t="shared" si="9"/>
      </c>
    </row>
    <row r="38" spans="2:25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70"/>
      <c r="M38" s="59"/>
      <c r="N38" s="61"/>
      <c r="O38" s="18"/>
      <c r="P38" s="90"/>
      <c r="Q38" s="71">
        <f t="shared" si="2"/>
      </c>
      <c r="R38" s="72" t="str">
        <f t="shared" si="3"/>
        <v>     </v>
      </c>
      <c r="S38" s="42" t="str">
        <f t="shared" si="4"/>
        <v> </v>
      </c>
      <c r="T38" s="72">
        <f t="shared" si="5"/>
      </c>
      <c r="U38" s="72">
        <f t="shared" si="6"/>
      </c>
      <c r="V38" s="72">
        <f t="shared" si="7"/>
      </c>
      <c r="W38" s="72">
        <f t="shared" si="8"/>
      </c>
      <c r="X38" s="42">
        <f t="shared" si="1"/>
      </c>
      <c r="Y38" s="73">
        <f t="shared" si="9"/>
      </c>
    </row>
    <row r="39" spans="2:25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70"/>
      <c r="M39" s="59"/>
      <c r="N39" s="61"/>
      <c r="O39" s="18"/>
      <c r="P39" s="90"/>
      <c r="Q39" s="71">
        <f t="shared" si="2"/>
      </c>
      <c r="R39" s="72" t="str">
        <f t="shared" si="3"/>
        <v>     </v>
      </c>
      <c r="S39" s="42" t="str">
        <f t="shared" si="4"/>
        <v> </v>
      </c>
      <c r="T39" s="72">
        <f t="shared" si="5"/>
      </c>
      <c r="U39" s="72">
        <f t="shared" si="6"/>
      </c>
      <c r="V39" s="72">
        <f t="shared" si="7"/>
      </c>
      <c r="W39" s="72">
        <f t="shared" si="8"/>
      </c>
      <c r="X39" s="42">
        <f t="shared" si="1"/>
      </c>
      <c r="Y39" s="73">
        <f t="shared" si="9"/>
      </c>
    </row>
    <row r="40" spans="2:25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70"/>
      <c r="M40" s="59"/>
      <c r="N40" s="61"/>
      <c r="O40" s="18"/>
      <c r="P40" s="90"/>
      <c r="Q40" s="71">
        <f t="shared" si="2"/>
      </c>
      <c r="R40" s="72" t="str">
        <f t="shared" si="3"/>
        <v>     </v>
      </c>
      <c r="S40" s="42" t="str">
        <f t="shared" si="4"/>
        <v> </v>
      </c>
      <c r="T40" s="72">
        <f t="shared" si="5"/>
      </c>
      <c r="U40" s="72">
        <f t="shared" si="6"/>
      </c>
      <c r="V40" s="72">
        <f t="shared" si="7"/>
      </c>
      <c r="W40" s="72">
        <f t="shared" si="8"/>
      </c>
      <c r="X40" s="42">
        <f t="shared" si="1"/>
      </c>
      <c r="Y40" s="73">
        <f t="shared" si="9"/>
      </c>
    </row>
    <row r="41" spans="2:25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70"/>
      <c r="M41" s="59"/>
      <c r="N41" s="61"/>
      <c r="O41" s="18"/>
      <c r="P41" s="90"/>
      <c r="Q41" s="71">
        <f t="shared" si="2"/>
      </c>
      <c r="R41" s="72" t="str">
        <f t="shared" si="3"/>
        <v>     </v>
      </c>
      <c r="S41" s="42" t="str">
        <f t="shared" si="4"/>
        <v> </v>
      </c>
      <c r="T41" s="72">
        <f t="shared" si="5"/>
      </c>
      <c r="U41" s="72">
        <f t="shared" si="6"/>
      </c>
      <c r="V41" s="72">
        <f t="shared" si="7"/>
      </c>
      <c r="W41" s="72">
        <f t="shared" si="8"/>
      </c>
      <c r="X41" s="42">
        <f t="shared" si="1"/>
      </c>
      <c r="Y41" s="73">
        <f t="shared" si="9"/>
      </c>
    </row>
    <row r="42" spans="2:25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70"/>
      <c r="M42" s="59"/>
      <c r="N42" s="61"/>
      <c r="O42" s="18"/>
      <c r="P42" s="90"/>
      <c r="Q42" s="71">
        <f t="shared" si="2"/>
      </c>
      <c r="R42" s="72" t="str">
        <f t="shared" si="3"/>
        <v>     </v>
      </c>
      <c r="S42" s="42" t="str">
        <f t="shared" si="4"/>
        <v> </v>
      </c>
      <c r="T42" s="72">
        <f t="shared" si="5"/>
      </c>
      <c r="U42" s="72">
        <f t="shared" si="6"/>
      </c>
      <c r="V42" s="72">
        <f t="shared" si="7"/>
      </c>
      <c r="W42" s="72">
        <f t="shared" si="8"/>
      </c>
      <c r="X42" s="42">
        <f t="shared" si="1"/>
      </c>
      <c r="Y42" s="73">
        <f t="shared" si="9"/>
      </c>
    </row>
    <row r="43" spans="2:25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70"/>
      <c r="M43" s="59"/>
      <c r="N43" s="61"/>
      <c r="O43" s="18"/>
      <c r="P43" s="90"/>
      <c r="Q43" s="71">
        <f t="shared" si="2"/>
      </c>
      <c r="R43" s="72" t="str">
        <f t="shared" si="3"/>
        <v>     </v>
      </c>
      <c r="S43" s="42" t="str">
        <f t="shared" si="4"/>
        <v> </v>
      </c>
      <c r="T43" s="72">
        <f t="shared" si="5"/>
      </c>
      <c r="U43" s="72">
        <f t="shared" si="6"/>
      </c>
      <c r="V43" s="72">
        <f t="shared" si="7"/>
      </c>
      <c r="W43" s="72">
        <f t="shared" si="8"/>
      </c>
      <c r="X43" s="42">
        <f t="shared" si="1"/>
      </c>
      <c r="Y43" s="73">
        <f t="shared" si="9"/>
      </c>
    </row>
    <row r="44" spans="2:25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70"/>
      <c r="M44" s="59"/>
      <c r="N44" s="61"/>
      <c r="O44" s="18"/>
      <c r="P44" s="90"/>
      <c r="Q44" s="71">
        <f t="shared" si="2"/>
      </c>
      <c r="R44" s="72" t="str">
        <f t="shared" si="3"/>
        <v>     </v>
      </c>
      <c r="S44" s="42" t="str">
        <f t="shared" si="4"/>
        <v> </v>
      </c>
      <c r="T44" s="72">
        <f t="shared" si="5"/>
      </c>
      <c r="U44" s="72">
        <f t="shared" si="6"/>
      </c>
      <c r="V44" s="72">
        <f t="shared" si="7"/>
      </c>
      <c r="W44" s="72">
        <f t="shared" si="8"/>
      </c>
      <c r="X44" s="42">
        <f t="shared" si="1"/>
      </c>
      <c r="Y44" s="73">
        <f t="shared" si="9"/>
      </c>
    </row>
    <row r="45" spans="2:25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70"/>
      <c r="M45" s="59"/>
      <c r="N45" s="61"/>
      <c r="O45" s="18"/>
      <c r="P45" s="90"/>
      <c r="Q45" s="71">
        <f t="shared" si="2"/>
      </c>
      <c r="R45" s="72" t="str">
        <f t="shared" si="3"/>
        <v>     </v>
      </c>
      <c r="S45" s="42" t="str">
        <f t="shared" si="4"/>
        <v> </v>
      </c>
      <c r="T45" s="72">
        <f t="shared" si="5"/>
      </c>
      <c r="U45" s="72">
        <f t="shared" si="6"/>
      </c>
      <c r="V45" s="72">
        <f t="shared" si="7"/>
      </c>
      <c r="W45" s="72">
        <f t="shared" si="8"/>
      </c>
      <c r="X45" s="42">
        <f t="shared" si="1"/>
      </c>
      <c r="Y45" s="73">
        <f t="shared" si="9"/>
      </c>
    </row>
    <row r="46" spans="2:25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70"/>
      <c r="M46" s="59"/>
      <c r="N46" s="61"/>
      <c r="O46" s="18"/>
      <c r="P46" s="90"/>
      <c r="Q46" s="71">
        <f t="shared" si="2"/>
      </c>
      <c r="R46" s="72" t="str">
        <f t="shared" si="3"/>
        <v>     </v>
      </c>
      <c r="S46" s="42" t="str">
        <f t="shared" si="4"/>
        <v> </v>
      </c>
      <c r="T46" s="72">
        <f t="shared" si="5"/>
      </c>
      <c r="U46" s="72">
        <f t="shared" si="6"/>
      </c>
      <c r="V46" s="72">
        <f t="shared" si="7"/>
      </c>
      <c r="W46" s="72">
        <f t="shared" si="8"/>
      </c>
      <c r="X46" s="42">
        <f t="shared" si="1"/>
      </c>
      <c r="Y46" s="73">
        <f t="shared" si="9"/>
      </c>
    </row>
    <row r="47" spans="2:25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70"/>
      <c r="M47" s="59"/>
      <c r="N47" s="61"/>
      <c r="O47" s="18"/>
      <c r="P47" s="90"/>
      <c r="Q47" s="71">
        <f t="shared" si="2"/>
      </c>
      <c r="R47" s="72" t="str">
        <f t="shared" si="3"/>
        <v>     </v>
      </c>
      <c r="S47" s="42" t="str">
        <f t="shared" si="4"/>
        <v> </v>
      </c>
      <c r="T47" s="72">
        <f t="shared" si="5"/>
      </c>
      <c r="U47" s="72">
        <f t="shared" si="6"/>
      </c>
      <c r="V47" s="72">
        <f t="shared" si="7"/>
      </c>
      <c r="W47" s="72">
        <f t="shared" si="8"/>
      </c>
      <c r="X47" s="42">
        <f t="shared" si="1"/>
      </c>
      <c r="Y47" s="73">
        <f t="shared" si="9"/>
      </c>
    </row>
    <row r="48" spans="2:25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70"/>
      <c r="M48" s="59"/>
      <c r="N48" s="61"/>
      <c r="O48" s="18"/>
      <c r="P48" s="90"/>
      <c r="Q48" s="71">
        <f t="shared" si="2"/>
      </c>
      <c r="R48" s="72" t="str">
        <f t="shared" si="3"/>
        <v>     </v>
      </c>
      <c r="S48" s="42" t="str">
        <f t="shared" si="4"/>
        <v> </v>
      </c>
      <c r="T48" s="72">
        <f t="shared" si="5"/>
      </c>
      <c r="U48" s="72">
        <f t="shared" si="6"/>
      </c>
      <c r="V48" s="72">
        <f t="shared" si="7"/>
      </c>
      <c r="W48" s="72">
        <f t="shared" si="8"/>
      </c>
      <c r="X48" s="42">
        <f t="shared" si="1"/>
      </c>
      <c r="Y48" s="73">
        <f t="shared" si="9"/>
      </c>
    </row>
    <row r="49" spans="2:25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70"/>
      <c r="M49" s="59"/>
      <c r="N49" s="61"/>
      <c r="O49" s="18"/>
      <c r="P49" s="90"/>
      <c r="Q49" s="71">
        <f t="shared" si="2"/>
      </c>
      <c r="R49" s="72" t="str">
        <f t="shared" si="3"/>
        <v>     </v>
      </c>
      <c r="S49" s="42" t="str">
        <f t="shared" si="4"/>
        <v> </v>
      </c>
      <c r="T49" s="72">
        <f t="shared" si="5"/>
      </c>
      <c r="U49" s="72">
        <f t="shared" si="6"/>
      </c>
      <c r="V49" s="72">
        <f t="shared" si="7"/>
      </c>
      <c r="W49" s="72">
        <f t="shared" si="8"/>
      </c>
      <c r="X49" s="42">
        <f t="shared" si="1"/>
      </c>
      <c r="Y49" s="73">
        <f t="shared" si="9"/>
      </c>
    </row>
    <row r="50" spans="2:25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70"/>
      <c r="M50" s="59"/>
      <c r="N50" s="61"/>
      <c r="O50" s="18"/>
      <c r="P50" s="90"/>
      <c r="Q50" s="71">
        <f t="shared" si="2"/>
      </c>
      <c r="R50" s="72" t="str">
        <f t="shared" si="3"/>
        <v>     </v>
      </c>
      <c r="S50" s="42" t="str">
        <f t="shared" si="4"/>
        <v> </v>
      </c>
      <c r="T50" s="72">
        <f t="shared" si="5"/>
      </c>
      <c r="U50" s="72">
        <f t="shared" si="6"/>
      </c>
      <c r="V50" s="72">
        <f t="shared" si="7"/>
      </c>
      <c r="W50" s="72">
        <f t="shared" si="8"/>
      </c>
      <c r="X50" s="42">
        <f t="shared" si="1"/>
      </c>
      <c r="Y50" s="73">
        <f t="shared" si="9"/>
      </c>
    </row>
    <row r="51" spans="2:25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70"/>
      <c r="M51" s="59"/>
      <c r="N51" s="61"/>
      <c r="O51" s="18"/>
      <c r="P51" s="90"/>
      <c r="Q51" s="71">
        <f t="shared" si="2"/>
      </c>
      <c r="R51" s="72" t="str">
        <f t="shared" si="3"/>
        <v>     </v>
      </c>
      <c r="S51" s="42" t="str">
        <f t="shared" si="4"/>
        <v> </v>
      </c>
      <c r="T51" s="72">
        <f t="shared" si="5"/>
      </c>
      <c r="U51" s="72">
        <f t="shared" si="6"/>
      </c>
      <c r="V51" s="72">
        <f t="shared" si="7"/>
      </c>
      <c r="W51" s="72">
        <f t="shared" si="8"/>
      </c>
      <c r="X51" s="42">
        <f t="shared" si="1"/>
      </c>
      <c r="Y51" s="73">
        <f t="shared" si="9"/>
      </c>
    </row>
    <row r="52" spans="2:25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70"/>
      <c r="M52" s="59"/>
      <c r="N52" s="61"/>
      <c r="O52" s="18"/>
      <c r="P52" s="90"/>
      <c r="Q52" s="71">
        <f t="shared" si="2"/>
      </c>
      <c r="R52" s="72" t="str">
        <f t="shared" si="3"/>
        <v>     </v>
      </c>
      <c r="S52" s="42" t="str">
        <f t="shared" si="4"/>
        <v> </v>
      </c>
      <c r="T52" s="72">
        <f t="shared" si="5"/>
      </c>
      <c r="U52" s="72">
        <f t="shared" si="6"/>
      </c>
      <c r="V52" s="72">
        <f t="shared" si="7"/>
      </c>
      <c r="W52" s="72">
        <f t="shared" si="8"/>
      </c>
      <c r="X52" s="42">
        <f t="shared" si="1"/>
      </c>
      <c r="Y52" s="73">
        <f t="shared" si="9"/>
      </c>
    </row>
    <row r="53" spans="2:25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70"/>
      <c r="M53" s="59"/>
      <c r="N53" s="61"/>
      <c r="O53" s="18"/>
      <c r="P53" s="90"/>
      <c r="Q53" s="71">
        <f t="shared" si="2"/>
      </c>
      <c r="R53" s="72" t="str">
        <f t="shared" si="3"/>
        <v>     </v>
      </c>
      <c r="S53" s="42" t="str">
        <f t="shared" si="4"/>
        <v> </v>
      </c>
      <c r="T53" s="72">
        <f t="shared" si="5"/>
      </c>
      <c r="U53" s="72">
        <f t="shared" si="6"/>
      </c>
      <c r="V53" s="72">
        <f t="shared" si="7"/>
      </c>
      <c r="W53" s="72">
        <f t="shared" si="8"/>
      </c>
      <c r="X53" s="42">
        <f t="shared" si="1"/>
      </c>
      <c r="Y53" s="73">
        <f t="shared" si="9"/>
      </c>
    </row>
    <row r="54" spans="2:25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70"/>
      <c r="M54" s="59"/>
      <c r="N54" s="61"/>
      <c r="O54" s="18"/>
      <c r="P54" s="90"/>
      <c r="Q54" s="71">
        <f t="shared" si="2"/>
      </c>
      <c r="R54" s="72" t="str">
        <f t="shared" si="3"/>
        <v>     </v>
      </c>
      <c r="S54" s="42" t="str">
        <f t="shared" si="4"/>
        <v> </v>
      </c>
      <c r="T54" s="72">
        <f t="shared" si="5"/>
      </c>
      <c r="U54" s="72">
        <f t="shared" si="6"/>
      </c>
      <c r="V54" s="72">
        <f t="shared" si="7"/>
      </c>
      <c r="W54" s="72">
        <f t="shared" si="8"/>
      </c>
      <c r="X54" s="42">
        <f t="shared" si="1"/>
      </c>
      <c r="Y54" s="73">
        <f t="shared" si="9"/>
      </c>
    </row>
    <row r="55" spans="2:25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70"/>
      <c r="M55" s="59"/>
      <c r="N55" s="61"/>
      <c r="O55" s="18"/>
      <c r="P55" s="90"/>
      <c r="Q55" s="71">
        <f t="shared" si="2"/>
      </c>
      <c r="R55" s="72" t="str">
        <f t="shared" si="3"/>
        <v>     </v>
      </c>
      <c r="S55" s="42" t="str">
        <f t="shared" si="4"/>
        <v> </v>
      </c>
      <c r="T55" s="72">
        <f t="shared" si="5"/>
      </c>
      <c r="U55" s="72">
        <f t="shared" si="6"/>
      </c>
      <c r="V55" s="72">
        <f t="shared" si="7"/>
      </c>
      <c r="W55" s="72">
        <f t="shared" si="8"/>
      </c>
      <c r="X55" s="42">
        <f t="shared" si="1"/>
      </c>
      <c r="Y55" s="73">
        <f t="shared" si="9"/>
      </c>
    </row>
    <row r="56" spans="2:25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70"/>
      <c r="M56" s="59"/>
      <c r="N56" s="61"/>
      <c r="O56" s="18"/>
      <c r="P56" s="90"/>
      <c r="Q56" s="71">
        <f t="shared" si="2"/>
      </c>
      <c r="R56" s="72" t="str">
        <f t="shared" si="3"/>
        <v>     </v>
      </c>
      <c r="S56" s="42" t="str">
        <f t="shared" si="4"/>
        <v> </v>
      </c>
      <c r="T56" s="72">
        <f t="shared" si="5"/>
      </c>
      <c r="U56" s="72">
        <f t="shared" si="6"/>
      </c>
      <c r="V56" s="72">
        <f t="shared" si="7"/>
      </c>
      <c r="W56" s="72">
        <f t="shared" si="8"/>
      </c>
      <c r="X56" s="42">
        <f aca="true" t="shared" si="10" ref="X56:X87">IF(I56="","",IF(VLOOKUP(I56,$A$190:$C$227,3,FALSE)&gt;=71,VLOOKUP(I56,$A$190:$C$227,2,FALSE)&amp;TEXT(K56,"00")&amp;TEXT(L56,"00"),VLOOKUP(I56,$A$190:$C$227,2,FALSE)&amp;TEXT(J56,"00")&amp;TEXT(K56,"00")&amp;IF(M56="手",TEXT(L56,"0"),TEXT(L56,"00"))))</f>
      </c>
      <c r="Y56" s="73">
        <f t="shared" si="9"/>
      </c>
    </row>
    <row r="57" spans="2:25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70"/>
      <c r="M57" s="59"/>
      <c r="N57" s="61"/>
      <c r="O57" s="18"/>
      <c r="P57" s="90"/>
      <c r="Q57" s="71">
        <f t="shared" si="2"/>
      </c>
      <c r="R57" s="72" t="str">
        <f t="shared" si="3"/>
        <v>     </v>
      </c>
      <c r="S57" s="42" t="str">
        <f t="shared" si="4"/>
        <v> </v>
      </c>
      <c r="T57" s="72">
        <f t="shared" si="5"/>
      </c>
      <c r="U57" s="72">
        <f t="shared" si="6"/>
      </c>
      <c r="V57" s="72">
        <f t="shared" si="7"/>
      </c>
      <c r="W57" s="72">
        <f t="shared" si="8"/>
      </c>
      <c r="X57" s="42">
        <f t="shared" si="10"/>
      </c>
      <c r="Y57" s="73">
        <f t="shared" si="9"/>
      </c>
    </row>
    <row r="58" spans="2:25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70"/>
      <c r="M58" s="59"/>
      <c r="N58" s="61"/>
      <c r="O58" s="18"/>
      <c r="P58" s="90"/>
      <c r="Q58" s="71">
        <f t="shared" si="2"/>
      </c>
      <c r="R58" s="72" t="str">
        <f t="shared" si="3"/>
        <v>     </v>
      </c>
      <c r="S58" s="42" t="str">
        <f t="shared" si="4"/>
        <v> </v>
      </c>
      <c r="T58" s="72">
        <f t="shared" si="5"/>
      </c>
      <c r="U58" s="72">
        <f t="shared" si="6"/>
      </c>
      <c r="V58" s="72">
        <f t="shared" si="7"/>
      </c>
      <c r="W58" s="72">
        <f t="shared" si="8"/>
      </c>
      <c r="X58" s="42">
        <f t="shared" si="10"/>
      </c>
      <c r="Y58" s="73">
        <f t="shared" si="9"/>
      </c>
    </row>
    <row r="59" spans="2:25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70"/>
      <c r="M59" s="59"/>
      <c r="N59" s="61"/>
      <c r="O59" s="18"/>
      <c r="P59" s="90"/>
      <c r="Q59" s="71">
        <f t="shared" si="2"/>
      </c>
      <c r="R59" s="72" t="str">
        <f t="shared" si="3"/>
        <v>     </v>
      </c>
      <c r="S59" s="42" t="str">
        <f t="shared" si="4"/>
        <v> </v>
      </c>
      <c r="T59" s="72">
        <f t="shared" si="5"/>
      </c>
      <c r="U59" s="72">
        <f t="shared" si="6"/>
      </c>
      <c r="V59" s="72">
        <f t="shared" si="7"/>
      </c>
      <c r="W59" s="72">
        <f t="shared" si="8"/>
      </c>
      <c r="X59" s="42">
        <f t="shared" si="10"/>
      </c>
      <c r="Y59" s="73">
        <f t="shared" si="9"/>
      </c>
    </row>
    <row r="60" spans="2:25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70"/>
      <c r="M60" s="59"/>
      <c r="N60" s="61"/>
      <c r="O60" s="18"/>
      <c r="P60" s="90"/>
      <c r="Q60" s="71">
        <f t="shared" si="2"/>
      </c>
      <c r="R60" s="72" t="str">
        <f t="shared" si="3"/>
        <v>     </v>
      </c>
      <c r="S60" s="42" t="str">
        <f t="shared" si="4"/>
        <v> </v>
      </c>
      <c r="T60" s="72">
        <f t="shared" si="5"/>
      </c>
      <c r="U60" s="72">
        <f t="shared" si="6"/>
      </c>
      <c r="V60" s="72">
        <f t="shared" si="7"/>
      </c>
      <c r="W60" s="72">
        <f t="shared" si="8"/>
      </c>
      <c r="X60" s="42">
        <f t="shared" si="10"/>
      </c>
      <c r="Y60" s="73">
        <f t="shared" si="9"/>
      </c>
    </row>
    <row r="61" spans="2:25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70"/>
      <c r="M61" s="59"/>
      <c r="N61" s="61"/>
      <c r="O61" s="18"/>
      <c r="P61" s="90"/>
      <c r="Q61" s="71">
        <f t="shared" si="2"/>
      </c>
      <c r="R61" s="72" t="str">
        <f t="shared" si="3"/>
        <v>     </v>
      </c>
      <c r="S61" s="42" t="str">
        <f t="shared" si="4"/>
        <v> </v>
      </c>
      <c r="T61" s="72">
        <f t="shared" si="5"/>
      </c>
      <c r="U61" s="72">
        <f t="shared" si="6"/>
      </c>
      <c r="V61" s="72">
        <f t="shared" si="7"/>
      </c>
      <c r="W61" s="72">
        <f t="shared" si="8"/>
      </c>
      <c r="X61" s="42">
        <f t="shared" si="10"/>
      </c>
      <c r="Y61" s="73">
        <f t="shared" si="9"/>
      </c>
    </row>
    <row r="62" spans="2:25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70"/>
      <c r="M62" s="59"/>
      <c r="N62" s="61"/>
      <c r="O62" s="18"/>
      <c r="P62" s="90"/>
      <c r="Q62" s="71">
        <f t="shared" si="2"/>
      </c>
      <c r="R62" s="72" t="str">
        <f t="shared" si="3"/>
        <v>     </v>
      </c>
      <c r="S62" s="42" t="str">
        <f t="shared" si="4"/>
        <v> </v>
      </c>
      <c r="T62" s="72">
        <f t="shared" si="5"/>
      </c>
      <c r="U62" s="72">
        <f t="shared" si="6"/>
      </c>
      <c r="V62" s="72">
        <f t="shared" si="7"/>
      </c>
      <c r="W62" s="72">
        <f t="shared" si="8"/>
      </c>
      <c r="X62" s="42">
        <f t="shared" si="10"/>
      </c>
      <c r="Y62" s="73">
        <f t="shared" si="9"/>
      </c>
    </row>
    <row r="63" spans="2:25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70"/>
      <c r="M63" s="59"/>
      <c r="N63" s="61"/>
      <c r="O63" s="18"/>
      <c r="P63" s="90"/>
      <c r="Q63" s="71">
        <f t="shared" si="2"/>
      </c>
      <c r="R63" s="72" t="str">
        <f t="shared" si="3"/>
        <v>     </v>
      </c>
      <c r="S63" s="42" t="str">
        <f t="shared" si="4"/>
        <v> </v>
      </c>
      <c r="T63" s="72">
        <f t="shared" si="5"/>
      </c>
      <c r="U63" s="72">
        <f t="shared" si="6"/>
      </c>
      <c r="V63" s="72">
        <f t="shared" si="7"/>
      </c>
      <c r="W63" s="72">
        <f t="shared" si="8"/>
      </c>
      <c r="X63" s="42">
        <f t="shared" si="10"/>
      </c>
      <c r="Y63" s="73">
        <f t="shared" si="9"/>
      </c>
    </row>
    <row r="64" spans="2:25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70"/>
      <c r="M64" s="59"/>
      <c r="N64" s="61"/>
      <c r="O64" s="18"/>
      <c r="P64" s="90"/>
      <c r="Q64" s="71">
        <f t="shared" si="2"/>
      </c>
      <c r="R64" s="72" t="str">
        <f t="shared" si="3"/>
        <v>     </v>
      </c>
      <c r="S64" s="42" t="str">
        <f t="shared" si="4"/>
        <v> </v>
      </c>
      <c r="T64" s="72">
        <f t="shared" si="5"/>
      </c>
      <c r="U64" s="72">
        <f t="shared" si="6"/>
      </c>
      <c r="V64" s="72">
        <f t="shared" si="7"/>
      </c>
      <c r="W64" s="72">
        <f t="shared" si="8"/>
      </c>
      <c r="X64" s="42">
        <f t="shared" si="10"/>
      </c>
      <c r="Y64" s="73">
        <f t="shared" si="9"/>
      </c>
    </row>
    <row r="65" spans="2:25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70"/>
      <c r="M65" s="59"/>
      <c r="N65" s="61"/>
      <c r="O65" s="18"/>
      <c r="P65" s="90"/>
      <c r="Q65" s="71">
        <f t="shared" si="2"/>
      </c>
      <c r="R65" s="72" t="str">
        <f t="shared" si="3"/>
        <v>     </v>
      </c>
      <c r="S65" s="42" t="str">
        <f t="shared" si="4"/>
        <v> </v>
      </c>
      <c r="T65" s="72">
        <f t="shared" si="5"/>
      </c>
      <c r="U65" s="72">
        <f t="shared" si="6"/>
      </c>
      <c r="V65" s="72">
        <f t="shared" si="7"/>
      </c>
      <c r="W65" s="72">
        <f t="shared" si="8"/>
      </c>
      <c r="X65" s="42">
        <f t="shared" si="10"/>
      </c>
      <c r="Y65" s="73">
        <f t="shared" si="9"/>
      </c>
    </row>
    <row r="66" spans="2:25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70"/>
      <c r="M66" s="59"/>
      <c r="N66" s="61"/>
      <c r="O66" s="18"/>
      <c r="P66" s="90"/>
      <c r="Q66" s="71">
        <f t="shared" si="2"/>
      </c>
      <c r="R66" s="72" t="str">
        <f t="shared" si="3"/>
        <v>     </v>
      </c>
      <c r="S66" s="42" t="str">
        <f t="shared" si="4"/>
        <v> </v>
      </c>
      <c r="T66" s="72">
        <f t="shared" si="5"/>
      </c>
      <c r="U66" s="72">
        <f t="shared" si="6"/>
      </c>
      <c r="V66" s="72">
        <f t="shared" si="7"/>
      </c>
      <c r="W66" s="72">
        <f t="shared" si="8"/>
      </c>
      <c r="X66" s="42">
        <f t="shared" si="10"/>
      </c>
      <c r="Y66" s="73">
        <f t="shared" si="9"/>
      </c>
    </row>
    <row r="67" spans="2:25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70"/>
      <c r="M67" s="59"/>
      <c r="N67" s="61"/>
      <c r="O67" s="18"/>
      <c r="P67" s="90"/>
      <c r="Q67" s="71">
        <f t="shared" si="2"/>
      </c>
      <c r="R67" s="72" t="str">
        <f t="shared" si="3"/>
        <v>     </v>
      </c>
      <c r="S67" s="42" t="str">
        <f t="shared" si="4"/>
        <v> </v>
      </c>
      <c r="T67" s="72">
        <f t="shared" si="5"/>
      </c>
      <c r="U67" s="72">
        <f t="shared" si="6"/>
      </c>
      <c r="V67" s="72">
        <f t="shared" si="7"/>
      </c>
      <c r="W67" s="72">
        <f t="shared" si="8"/>
      </c>
      <c r="X67" s="42">
        <f t="shared" si="10"/>
      </c>
      <c r="Y67" s="73">
        <f t="shared" si="9"/>
      </c>
    </row>
    <row r="68" spans="2:25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70"/>
      <c r="M68" s="59"/>
      <c r="N68" s="61"/>
      <c r="O68" s="18"/>
      <c r="P68" s="90"/>
      <c r="Q68" s="71">
        <f t="shared" si="2"/>
      </c>
      <c r="R68" s="72" t="str">
        <f t="shared" si="3"/>
        <v>     </v>
      </c>
      <c r="S68" s="42" t="str">
        <f t="shared" si="4"/>
        <v> </v>
      </c>
      <c r="T68" s="72">
        <f t="shared" si="5"/>
      </c>
      <c r="U68" s="72">
        <f t="shared" si="6"/>
      </c>
      <c r="V68" s="72">
        <f t="shared" si="7"/>
      </c>
      <c r="W68" s="72">
        <f t="shared" si="8"/>
      </c>
      <c r="X68" s="42">
        <f t="shared" si="10"/>
      </c>
      <c r="Y68" s="73">
        <f t="shared" si="9"/>
      </c>
    </row>
    <row r="69" spans="2:25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70"/>
      <c r="M69" s="59"/>
      <c r="N69" s="61"/>
      <c r="O69" s="18"/>
      <c r="P69" s="90"/>
      <c r="Q69" s="71">
        <f t="shared" si="2"/>
      </c>
      <c r="R69" s="72" t="str">
        <f t="shared" si="3"/>
        <v>     </v>
      </c>
      <c r="S69" s="42" t="str">
        <f t="shared" si="4"/>
        <v> </v>
      </c>
      <c r="T69" s="72">
        <f t="shared" si="5"/>
      </c>
      <c r="U69" s="72">
        <f t="shared" si="6"/>
      </c>
      <c r="V69" s="72">
        <f t="shared" si="7"/>
      </c>
      <c r="W69" s="72">
        <f t="shared" si="8"/>
      </c>
      <c r="X69" s="42">
        <f t="shared" si="10"/>
      </c>
      <c r="Y69" s="73">
        <f t="shared" si="9"/>
      </c>
    </row>
    <row r="70" spans="2:25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70"/>
      <c r="M70" s="59"/>
      <c r="N70" s="61"/>
      <c r="O70" s="18"/>
      <c r="P70" s="90"/>
      <c r="Q70" s="71">
        <f t="shared" si="2"/>
      </c>
      <c r="R70" s="72" t="str">
        <f t="shared" si="3"/>
        <v>     </v>
      </c>
      <c r="S70" s="42" t="str">
        <f t="shared" si="4"/>
        <v> </v>
      </c>
      <c r="T70" s="72">
        <f t="shared" si="5"/>
      </c>
      <c r="U70" s="72">
        <f t="shared" si="6"/>
      </c>
      <c r="V70" s="72">
        <f t="shared" si="7"/>
      </c>
      <c r="W70" s="72">
        <f t="shared" si="8"/>
      </c>
      <c r="X70" s="42">
        <f t="shared" si="10"/>
      </c>
      <c r="Y70" s="73">
        <f t="shared" si="9"/>
      </c>
    </row>
    <row r="71" spans="2:25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70"/>
      <c r="M71" s="59"/>
      <c r="N71" s="61"/>
      <c r="O71" s="18"/>
      <c r="P71" s="90"/>
      <c r="Q71" s="71">
        <f t="shared" si="2"/>
      </c>
      <c r="R71" s="72" t="str">
        <f t="shared" si="3"/>
        <v>     </v>
      </c>
      <c r="S71" s="42" t="str">
        <f t="shared" si="4"/>
        <v> </v>
      </c>
      <c r="T71" s="72">
        <f t="shared" si="5"/>
      </c>
      <c r="U71" s="72">
        <f t="shared" si="6"/>
      </c>
      <c r="V71" s="72">
        <f t="shared" si="7"/>
      </c>
      <c r="W71" s="72">
        <f t="shared" si="8"/>
      </c>
      <c r="X71" s="42">
        <f t="shared" si="10"/>
      </c>
      <c r="Y71" s="73">
        <f t="shared" si="9"/>
      </c>
    </row>
    <row r="72" spans="2:25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70"/>
      <c r="M72" s="59"/>
      <c r="N72" s="61"/>
      <c r="O72" s="18"/>
      <c r="P72" s="90"/>
      <c r="Q72" s="71">
        <f t="shared" si="2"/>
      </c>
      <c r="R72" s="72" t="str">
        <f t="shared" si="3"/>
        <v>     </v>
      </c>
      <c r="S72" s="42" t="str">
        <f t="shared" si="4"/>
        <v> </v>
      </c>
      <c r="T72" s="72">
        <f t="shared" si="5"/>
      </c>
      <c r="U72" s="72">
        <f t="shared" si="6"/>
      </c>
      <c r="V72" s="72">
        <f t="shared" si="7"/>
      </c>
      <c r="W72" s="72">
        <f t="shared" si="8"/>
      </c>
      <c r="X72" s="42">
        <f t="shared" si="10"/>
      </c>
      <c r="Y72" s="73">
        <f t="shared" si="9"/>
      </c>
    </row>
    <row r="73" spans="2:25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70"/>
      <c r="M73" s="59"/>
      <c r="N73" s="61"/>
      <c r="O73" s="18"/>
      <c r="P73" s="90"/>
      <c r="Q73" s="71">
        <f t="shared" si="2"/>
      </c>
      <c r="R73" s="72" t="str">
        <f t="shared" si="3"/>
        <v>     </v>
      </c>
      <c r="S73" s="42" t="str">
        <f t="shared" si="4"/>
        <v> </v>
      </c>
      <c r="T73" s="72">
        <f t="shared" si="5"/>
      </c>
      <c r="U73" s="72">
        <f t="shared" si="6"/>
      </c>
      <c r="V73" s="72">
        <f t="shared" si="7"/>
      </c>
      <c r="W73" s="72">
        <f t="shared" si="8"/>
      </c>
      <c r="X73" s="42">
        <f t="shared" si="10"/>
      </c>
      <c r="Y73" s="73">
        <f t="shared" si="9"/>
      </c>
    </row>
    <row r="74" spans="2:25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70"/>
      <c r="M74" s="59"/>
      <c r="N74" s="61"/>
      <c r="O74" s="18"/>
      <c r="P74" s="90"/>
      <c r="Q74" s="71">
        <f t="shared" si="2"/>
      </c>
      <c r="R74" s="72" t="str">
        <f t="shared" si="3"/>
        <v>     </v>
      </c>
      <c r="S74" s="42" t="str">
        <f t="shared" si="4"/>
        <v> </v>
      </c>
      <c r="T74" s="72">
        <f t="shared" si="5"/>
      </c>
      <c r="U74" s="72">
        <f t="shared" si="6"/>
      </c>
      <c r="V74" s="72">
        <f t="shared" si="7"/>
      </c>
      <c r="W74" s="72">
        <f t="shared" si="8"/>
      </c>
      <c r="X74" s="42">
        <f t="shared" si="10"/>
      </c>
      <c r="Y74" s="73">
        <f t="shared" si="9"/>
      </c>
    </row>
    <row r="75" spans="2:25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70"/>
      <c r="M75" s="59"/>
      <c r="N75" s="61"/>
      <c r="O75" s="18"/>
      <c r="P75" s="90"/>
      <c r="Q75" s="71">
        <f t="shared" si="2"/>
      </c>
      <c r="R75" s="72" t="str">
        <f t="shared" si="3"/>
        <v>     </v>
      </c>
      <c r="S75" s="42" t="str">
        <f t="shared" si="4"/>
        <v> </v>
      </c>
      <c r="T75" s="72">
        <f t="shared" si="5"/>
      </c>
      <c r="U75" s="72">
        <f t="shared" si="6"/>
      </c>
      <c r="V75" s="72">
        <f t="shared" si="7"/>
      </c>
      <c r="W75" s="72">
        <f t="shared" si="8"/>
      </c>
      <c r="X75" s="42">
        <f t="shared" si="10"/>
      </c>
      <c r="Y75" s="73">
        <f t="shared" si="9"/>
      </c>
    </row>
    <row r="76" spans="2:25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70"/>
      <c r="M76" s="59"/>
      <c r="N76" s="61"/>
      <c r="O76" s="18"/>
      <c r="P76" s="90"/>
      <c r="Q76" s="71">
        <f t="shared" si="2"/>
      </c>
      <c r="R76" s="72" t="str">
        <f t="shared" si="3"/>
        <v>     </v>
      </c>
      <c r="S76" s="42" t="str">
        <f t="shared" si="4"/>
        <v> </v>
      </c>
      <c r="T76" s="72">
        <f t="shared" si="5"/>
      </c>
      <c r="U76" s="72">
        <f t="shared" si="6"/>
      </c>
      <c r="V76" s="72">
        <f t="shared" si="7"/>
      </c>
      <c r="W76" s="72">
        <f t="shared" si="8"/>
      </c>
      <c r="X76" s="42">
        <f t="shared" si="10"/>
      </c>
      <c r="Y76" s="73">
        <f t="shared" si="9"/>
      </c>
    </row>
    <row r="77" spans="2:25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70"/>
      <c r="M77" s="59"/>
      <c r="N77" s="61"/>
      <c r="O77" s="18"/>
      <c r="P77" s="90"/>
      <c r="Q77" s="71">
        <f t="shared" si="2"/>
      </c>
      <c r="R77" s="72" t="str">
        <f t="shared" si="3"/>
        <v>     </v>
      </c>
      <c r="S77" s="42" t="str">
        <f t="shared" si="4"/>
        <v> </v>
      </c>
      <c r="T77" s="72">
        <f t="shared" si="5"/>
      </c>
      <c r="U77" s="72">
        <f t="shared" si="6"/>
      </c>
      <c r="V77" s="72">
        <f t="shared" si="7"/>
      </c>
      <c r="W77" s="72">
        <f t="shared" si="8"/>
      </c>
      <c r="X77" s="42">
        <f t="shared" si="10"/>
      </c>
      <c r="Y77" s="73">
        <f t="shared" si="9"/>
      </c>
    </row>
    <row r="78" spans="2:25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70"/>
      <c r="M78" s="59"/>
      <c r="N78" s="61"/>
      <c r="O78" s="18"/>
      <c r="P78" s="90"/>
      <c r="Q78" s="71">
        <f t="shared" si="2"/>
      </c>
      <c r="R78" s="72" t="str">
        <f t="shared" si="3"/>
        <v>     </v>
      </c>
      <c r="S78" s="42" t="str">
        <f t="shared" si="4"/>
        <v> </v>
      </c>
      <c r="T78" s="72">
        <f t="shared" si="5"/>
      </c>
      <c r="U78" s="72">
        <f t="shared" si="6"/>
      </c>
      <c r="V78" s="72">
        <f t="shared" si="7"/>
      </c>
      <c r="W78" s="72">
        <f t="shared" si="8"/>
      </c>
      <c r="X78" s="42">
        <f t="shared" si="10"/>
      </c>
      <c r="Y78" s="73">
        <f t="shared" si="9"/>
      </c>
    </row>
    <row r="79" spans="2:25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70"/>
      <c r="M79" s="59"/>
      <c r="N79" s="61"/>
      <c r="O79" s="18"/>
      <c r="P79" s="90"/>
      <c r="Q79" s="71">
        <f t="shared" si="2"/>
      </c>
      <c r="R79" s="72" t="str">
        <f t="shared" si="3"/>
        <v>     </v>
      </c>
      <c r="S79" s="42" t="str">
        <f t="shared" si="4"/>
        <v> </v>
      </c>
      <c r="T79" s="72">
        <f t="shared" si="5"/>
      </c>
      <c r="U79" s="72">
        <f t="shared" si="6"/>
      </c>
      <c r="V79" s="72">
        <f t="shared" si="7"/>
      </c>
      <c r="W79" s="72">
        <f t="shared" si="8"/>
      </c>
      <c r="X79" s="42">
        <f t="shared" si="10"/>
      </c>
      <c r="Y79" s="73">
        <f t="shared" si="9"/>
      </c>
    </row>
    <row r="80" spans="2:25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70"/>
      <c r="M80" s="59"/>
      <c r="N80" s="61"/>
      <c r="O80" s="18"/>
      <c r="P80" s="90"/>
      <c r="Q80" s="71">
        <f t="shared" si="2"/>
      </c>
      <c r="R80" s="72" t="str">
        <f t="shared" si="3"/>
        <v>     </v>
      </c>
      <c r="S80" s="42" t="str">
        <f t="shared" si="4"/>
        <v> </v>
      </c>
      <c r="T80" s="72">
        <f t="shared" si="5"/>
      </c>
      <c r="U80" s="72">
        <f t="shared" si="6"/>
      </c>
      <c r="V80" s="72">
        <f t="shared" si="7"/>
      </c>
      <c r="W80" s="72">
        <f t="shared" si="8"/>
      </c>
      <c r="X80" s="42">
        <f t="shared" si="10"/>
      </c>
      <c r="Y80" s="73">
        <f t="shared" si="9"/>
      </c>
    </row>
    <row r="81" spans="2:25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70"/>
      <c r="M81" s="59"/>
      <c r="N81" s="61"/>
      <c r="O81" s="18"/>
      <c r="P81" s="90"/>
      <c r="Q81" s="71">
        <f t="shared" si="2"/>
      </c>
      <c r="R81" s="72" t="str">
        <f t="shared" si="3"/>
        <v>     </v>
      </c>
      <c r="S81" s="42" t="str">
        <f t="shared" si="4"/>
        <v> </v>
      </c>
      <c r="T81" s="72">
        <f t="shared" si="5"/>
      </c>
      <c r="U81" s="72">
        <f t="shared" si="6"/>
      </c>
      <c r="V81" s="72">
        <f t="shared" si="7"/>
      </c>
      <c r="W81" s="72">
        <f t="shared" si="8"/>
      </c>
      <c r="X81" s="42">
        <f t="shared" si="10"/>
      </c>
      <c r="Y81" s="73">
        <f t="shared" si="9"/>
      </c>
    </row>
    <row r="82" spans="2:25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70"/>
      <c r="M82" s="59"/>
      <c r="N82" s="61"/>
      <c r="O82" s="18"/>
      <c r="P82" s="90"/>
      <c r="Q82" s="71">
        <f t="shared" si="2"/>
      </c>
      <c r="R82" s="72" t="str">
        <f t="shared" si="3"/>
        <v>     </v>
      </c>
      <c r="S82" s="42" t="str">
        <f t="shared" si="4"/>
        <v> </v>
      </c>
      <c r="T82" s="72">
        <f t="shared" si="5"/>
      </c>
      <c r="U82" s="72">
        <f t="shared" si="6"/>
      </c>
      <c r="V82" s="72">
        <f t="shared" si="7"/>
      </c>
      <c r="W82" s="72">
        <f t="shared" si="8"/>
      </c>
      <c r="X82" s="42">
        <f t="shared" si="10"/>
      </c>
      <c r="Y82" s="73">
        <f t="shared" si="9"/>
      </c>
    </row>
    <row r="83" spans="2:25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70"/>
      <c r="M83" s="59"/>
      <c r="N83" s="61"/>
      <c r="O83" s="18"/>
      <c r="P83" s="90"/>
      <c r="Q83" s="71">
        <f t="shared" si="2"/>
      </c>
      <c r="R83" s="72" t="str">
        <f t="shared" si="3"/>
        <v>     </v>
      </c>
      <c r="S83" s="42" t="str">
        <f t="shared" si="4"/>
        <v> </v>
      </c>
      <c r="T83" s="72">
        <f t="shared" si="5"/>
      </c>
      <c r="U83" s="72">
        <f t="shared" si="6"/>
      </c>
      <c r="V83" s="72">
        <f t="shared" si="7"/>
      </c>
      <c r="W83" s="72">
        <f t="shared" si="8"/>
      </c>
      <c r="X83" s="42">
        <f t="shared" si="10"/>
      </c>
      <c r="Y83" s="73">
        <f t="shared" si="9"/>
      </c>
    </row>
    <row r="84" spans="2:25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70"/>
      <c r="M84" s="59"/>
      <c r="N84" s="61"/>
      <c r="O84" s="18"/>
      <c r="P84" s="90"/>
      <c r="Q84" s="71">
        <f t="shared" si="2"/>
      </c>
      <c r="R84" s="72" t="str">
        <f t="shared" si="3"/>
        <v>     </v>
      </c>
      <c r="S84" s="42" t="str">
        <f t="shared" si="4"/>
        <v> </v>
      </c>
      <c r="T84" s="72">
        <f t="shared" si="5"/>
      </c>
      <c r="U84" s="72">
        <f t="shared" si="6"/>
      </c>
      <c r="V84" s="72">
        <f t="shared" si="7"/>
      </c>
      <c r="W84" s="72">
        <f t="shared" si="8"/>
      </c>
      <c r="X84" s="42">
        <f t="shared" si="10"/>
      </c>
      <c r="Y84" s="73">
        <f t="shared" si="9"/>
      </c>
    </row>
    <row r="85" spans="2:25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70"/>
      <c r="M85" s="59"/>
      <c r="N85" s="61"/>
      <c r="O85" s="18"/>
      <c r="P85" s="90"/>
      <c r="Q85" s="71">
        <f t="shared" si="2"/>
      </c>
      <c r="R85" s="72" t="str">
        <f t="shared" si="3"/>
        <v>     </v>
      </c>
      <c r="S85" s="42" t="str">
        <f t="shared" si="4"/>
        <v> </v>
      </c>
      <c r="T85" s="72">
        <f t="shared" si="5"/>
      </c>
      <c r="U85" s="72">
        <f t="shared" si="6"/>
      </c>
      <c r="V85" s="72">
        <f t="shared" si="7"/>
      </c>
      <c r="W85" s="72">
        <f t="shared" si="8"/>
      </c>
      <c r="X85" s="42">
        <f t="shared" si="10"/>
      </c>
      <c r="Y85" s="73">
        <f t="shared" si="9"/>
      </c>
    </row>
    <row r="86" spans="2:25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70"/>
      <c r="M86" s="59"/>
      <c r="N86" s="61"/>
      <c r="O86" s="18"/>
      <c r="P86" s="90"/>
      <c r="Q86" s="71">
        <f t="shared" si="2"/>
      </c>
      <c r="R86" s="72" t="str">
        <f t="shared" si="3"/>
        <v>     </v>
      </c>
      <c r="S86" s="42" t="str">
        <f t="shared" si="4"/>
        <v> </v>
      </c>
      <c r="T86" s="72">
        <f t="shared" si="5"/>
      </c>
      <c r="U86" s="72">
        <f t="shared" si="6"/>
      </c>
      <c r="V86" s="72">
        <f t="shared" si="7"/>
      </c>
      <c r="W86" s="72">
        <f t="shared" si="8"/>
      </c>
      <c r="X86" s="42">
        <f t="shared" si="10"/>
      </c>
      <c r="Y86" s="73">
        <f t="shared" si="9"/>
      </c>
    </row>
    <row r="87" spans="2:25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70"/>
      <c r="M87" s="59"/>
      <c r="N87" s="61"/>
      <c r="O87" s="18"/>
      <c r="P87" s="90"/>
      <c r="Q87" s="71">
        <f t="shared" si="2"/>
      </c>
      <c r="R87" s="72" t="str">
        <f t="shared" si="3"/>
        <v>     </v>
      </c>
      <c r="S87" s="42" t="str">
        <f t="shared" si="4"/>
        <v> </v>
      </c>
      <c r="T87" s="72">
        <f t="shared" si="5"/>
      </c>
      <c r="U87" s="72">
        <f t="shared" si="6"/>
      </c>
      <c r="V87" s="72">
        <f t="shared" si="7"/>
      </c>
      <c r="W87" s="72">
        <f t="shared" si="8"/>
      </c>
      <c r="X87" s="42">
        <f t="shared" si="10"/>
      </c>
      <c r="Y87" s="73">
        <f t="shared" si="9"/>
      </c>
    </row>
    <row r="88" spans="2:25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70"/>
      <c r="M88" s="59"/>
      <c r="N88" s="61"/>
      <c r="O88" s="18"/>
      <c r="P88" s="90"/>
      <c r="Q88" s="71">
        <f t="shared" si="2"/>
      </c>
      <c r="R88" s="72" t="str">
        <f t="shared" si="3"/>
        <v>     </v>
      </c>
      <c r="S88" s="42" t="str">
        <f t="shared" si="4"/>
        <v> </v>
      </c>
      <c r="T88" s="72">
        <f t="shared" si="5"/>
      </c>
      <c r="U88" s="72">
        <f t="shared" si="6"/>
      </c>
      <c r="V88" s="72">
        <f t="shared" si="7"/>
      </c>
      <c r="W88" s="72">
        <f t="shared" si="8"/>
      </c>
      <c r="X88" s="42">
        <f aca="true" t="shared" si="11" ref="X88:X119">IF(I88="","",IF(VLOOKUP(I88,$A$190:$C$227,3,FALSE)&gt;=71,VLOOKUP(I88,$A$190:$C$227,2,FALSE)&amp;TEXT(K88,"00")&amp;TEXT(L88,"00"),VLOOKUP(I88,$A$190:$C$227,2,FALSE)&amp;TEXT(J88,"00")&amp;TEXT(K88,"00")&amp;IF(M88="手",TEXT(L88,"0"),TEXT(L88,"00"))))</f>
      </c>
      <c r="Y88" s="73">
        <f t="shared" si="9"/>
      </c>
    </row>
    <row r="89" spans="2:25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70"/>
      <c r="M89" s="59"/>
      <c r="N89" s="61"/>
      <c r="O89" s="18"/>
      <c r="P89" s="90"/>
      <c r="Q89" s="71">
        <f aca="true" t="shared" si="12" ref="Q89:Q119">IF(C89="","",T89*100000000+V89*100+RIGHT(W89,2))</f>
      </c>
      <c r="R89" s="72" t="str">
        <f aca="true" t="shared" si="13" ref="R89:R119">IF(LEN(C89)+LEN(D89)&lt;4,C89&amp;"    "&amp;D89&amp;" "&amp;G89,IF(LEN(C89)+LEN(D89)&gt;4,C89&amp;D89&amp;" "&amp;G89,C89&amp;"  "&amp;D89&amp;" "&amp;G89))</f>
        <v>     </v>
      </c>
      <c r="S89" s="42" t="str">
        <f aca="true" t="shared" si="14" ref="S89:S119">E89&amp;" "&amp;F89</f>
        <v> </v>
      </c>
      <c r="T89" s="72">
        <f aca="true" t="shared" si="15" ref="T89:T119">IF(H89="男",1,IF(H89="女",2,""))</f>
      </c>
      <c r="U89" s="72">
        <f aca="true" t="shared" si="16" ref="U89:U119">IF(C89="","",28)</f>
      </c>
      <c r="V89" s="72">
        <f aca="true" t="shared" si="17" ref="V89:V119">IF(C89="","",VALUE(LEFT($E$4,6)))</f>
      </c>
      <c r="W89" s="72">
        <f aca="true" t="shared" si="18" ref="W89:W119">IF(B89="","",B89)</f>
      </c>
      <c r="X89" s="42">
        <f t="shared" si="11"/>
      </c>
      <c r="Y89" s="73">
        <f aca="true" t="shared" si="19" ref="Y89:Y119">IF(N89="","",N89)</f>
      </c>
    </row>
    <row r="90" spans="2:25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70"/>
      <c r="M90" s="59"/>
      <c r="N90" s="61"/>
      <c r="O90" s="18"/>
      <c r="P90" s="90"/>
      <c r="Q90" s="71">
        <f t="shared" si="12"/>
      </c>
      <c r="R90" s="72" t="str">
        <f t="shared" si="13"/>
        <v>     </v>
      </c>
      <c r="S90" s="42" t="str">
        <f t="shared" si="14"/>
        <v> </v>
      </c>
      <c r="T90" s="72">
        <f t="shared" si="15"/>
      </c>
      <c r="U90" s="72">
        <f t="shared" si="16"/>
      </c>
      <c r="V90" s="72">
        <f t="shared" si="17"/>
      </c>
      <c r="W90" s="72">
        <f t="shared" si="18"/>
      </c>
      <c r="X90" s="42">
        <f t="shared" si="11"/>
      </c>
      <c r="Y90" s="73">
        <f t="shared" si="19"/>
      </c>
    </row>
    <row r="91" spans="2:25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70"/>
      <c r="M91" s="59"/>
      <c r="N91" s="61"/>
      <c r="O91" s="18"/>
      <c r="P91" s="90"/>
      <c r="Q91" s="71">
        <f t="shared" si="12"/>
      </c>
      <c r="R91" s="72" t="str">
        <f t="shared" si="13"/>
        <v>     </v>
      </c>
      <c r="S91" s="42" t="str">
        <f t="shared" si="14"/>
        <v> </v>
      </c>
      <c r="T91" s="72">
        <f t="shared" si="15"/>
      </c>
      <c r="U91" s="72">
        <f t="shared" si="16"/>
      </c>
      <c r="V91" s="72">
        <f t="shared" si="17"/>
      </c>
      <c r="W91" s="72">
        <f t="shared" si="18"/>
      </c>
      <c r="X91" s="42">
        <f t="shared" si="11"/>
      </c>
      <c r="Y91" s="73">
        <f t="shared" si="19"/>
      </c>
    </row>
    <row r="92" spans="2:25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70"/>
      <c r="M92" s="59"/>
      <c r="N92" s="61"/>
      <c r="O92" s="18"/>
      <c r="P92" s="90"/>
      <c r="Q92" s="71">
        <f t="shared" si="12"/>
      </c>
      <c r="R92" s="72" t="str">
        <f t="shared" si="13"/>
        <v>     </v>
      </c>
      <c r="S92" s="42" t="str">
        <f t="shared" si="14"/>
        <v> </v>
      </c>
      <c r="T92" s="72">
        <f t="shared" si="15"/>
      </c>
      <c r="U92" s="72">
        <f t="shared" si="16"/>
      </c>
      <c r="V92" s="72">
        <f t="shared" si="17"/>
      </c>
      <c r="W92" s="72">
        <f t="shared" si="18"/>
      </c>
      <c r="X92" s="42">
        <f t="shared" si="11"/>
      </c>
      <c r="Y92" s="73">
        <f t="shared" si="19"/>
      </c>
    </row>
    <row r="93" spans="2:25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70"/>
      <c r="M93" s="59"/>
      <c r="N93" s="61"/>
      <c r="O93" s="18"/>
      <c r="P93" s="90"/>
      <c r="Q93" s="71">
        <f t="shared" si="12"/>
      </c>
      <c r="R93" s="72" t="str">
        <f t="shared" si="13"/>
        <v>     </v>
      </c>
      <c r="S93" s="42" t="str">
        <f t="shared" si="14"/>
        <v> </v>
      </c>
      <c r="T93" s="72">
        <f t="shared" si="15"/>
      </c>
      <c r="U93" s="72">
        <f t="shared" si="16"/>
      </c>
      <c r="V93" s="72">
        <f t="shared" si="17"/>
      </c>
      <c r="W93" s="72">
        <f t="shared" si="18"/>
      </c>
      <c r="X93" s="42">
        <f t="shared" si="11"/>
      </c>
      <c r="Y93" s="73">
        <f t="shared" si="19"/>
      </c>
    </row>
    <row r="94" spans="2:25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70"/>
      <c r="M94" s="59"/>
      <c r="N94" s="61"/>
      <c r="O94" s="18"/>
      <c r="P94" s="90"/>
      <c r="Q94" s="71">
        <f t="shared" si="12"/>
      </c>
      <c r="R94" s="72" t="str">
        <f t="shared" si="13"/>
        <v>     </v>
      </c>
      <c r="S94" s="42" t="str">
        <f t="shared" si="14"/>
        <v> </v>
      </c>
      <c r="T94" s="72">
        <f t="shared" si="15"/>
      </c>
      <c r="U94" s="72">
        <f t="shared" si="16"/>
      </c>
      <c r="V94" s="72">
        <f t="shared" si="17"/>
      </c>
      <c r="W94" s="72">
        <f t="shared" si="18"/>
      </c>
      <c r="X94" s="42">
        <f t="shared" si="11"/>
      </c>
      <c r="Y94" s="73">
        <f t="shared" si="19"/>
      </c>
    </row>
    <row r="95" spans="2:25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70"/>
      <c r="M95" s="59"/>
      <c r="N95" s="61"/>
      <c r="O95" s="18"/>
      <c r="P95" s="90"/>
      <c r="Q95" s="71">
        <f t="shared" si="12"/>
      </c>
      <c r="R95" s="72" t="str">
        <f t="shared" si="13"/>
        <v>     </v>
      </c>
      <c r="S95" s="42" t="str">
        <f t="shared" si="14"/>
        <v> </v>
      </c>
      <c r="T95" s="72">
        <f t="shared" si="15"/>
      </c>
      <c r="U95" s="72">
        <f t="shared" si="16"/>
      </c>
      <c r="V95" s="72">
        <f t="shared" si="17"/>
      </c>
      <c r="W95" s="72">
        <f t="shared" si="18"/>
      </c>
      <c r="X95" s="42">
        <f t="shared" si="11"/>
      </c>
      <c r="Y95" s="73">
        <f t="shared" si="19"/>
      </c>
    </row>
    <row r="96" spans="2:25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70"/>
      <c r="M96" s="59"/>
      <c r="N96" s="61"/>
      <c r="O96" s="18"/>
      <c r="P96" s="90"/>
      <c r="Q96" s="71">
        <f t="shared" si="12"/>
      </c>
      <c r="R96" s="72" t="str">
        <f t="shared" si="13"/>
        <v>     </v>
      </c>
      <c r="S96" s="42" t="str">
        <f t="shared" si="14"/>
        <v> </v>
      </c>
      <c r="T96" s="72">
        <f t="shared" si="15"/>
      </c>
      <c r="U96" s="72">
        <f t="shared" si="16"/>
      </c>
      <c r="V96" s="72">
        <f t="shared" si="17"/>
      </c>
      <c r="W96" s="72">
        <f t="shared" si="18"/>
      </c>
      <c r="X96" s="42">
        <f t="shared" si="11"/>
      </c>
      <c r="Y96" s="73">
        <f t="shared" si="19"/>
      </c>
    </row>
    <row r="97" spans="2:25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70"/>
      <c r="M97" s="59"/>
      <c r="N97" s="61"/>
      <c r="O97" s="18"/>
      <c r="P97" s="90"/>
      <c r="Q97" s="71">
        <f t="shared" si="12"/>
      </c>
      <c r="R97" s="72" t="str">
        <f t="shared" si="13"/>
        <v>     </v>
      </c>
      <c r="S97" s="42" t="str">
        <f t="shared" si="14"/>
        <v> </v>
      </c>
      <c r="T97" s="72">
        <f t="shared" si="15"/>
      </c>
      <c r="U97" s="72">
        <f t="shared" si="16"/>
      </c>
      <c r="V97" s="72">
        <f t="shared" si="17"/>
      </c>
      <c r="W97" s="72">
        <f t="shared" si="18"/>
      </c>
      <c r="X97" s="42">
        <f t="shared" si="11"/>
      </c>
      <c r="Y97" s="73">
        <f t="shared" si="19"/>
      </c>
    </row>
    <row r="98" spans="2:25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70"/>
      <c r="M98" s="59"/>
      <c r="N98" s="61"/>
      <c r="O98" s="18"/>
      <c r="P98" s="90"/>
      <c r="Q98" s="71">
        <f t="shared" si="12"/>
      </c>
      <c r="R98" s="72" t="str">
        <f t="shared" si="13"/>
        <v>     </v>
      </c>
      <c r="S98" s="42" t="str">
        <f t="shared" si="14"/>
        <v> </v>
      </c>
      <c r="T98" s="72">
        <f t="shared" si="15"/>
      </c>
      <c r="U98" s="72">
        <f t="shared" si="16"/>
      </c>
      <c r="V98" s="72">
        <f t="shared" si="17"/>
      </c>
      <c r="W98" s="72">
        <f t="shared" si="18"/>
      </c>
      <c r="X98" s="42">
        <f t="shared" si="11"/>
      </c>
      <c r="Y98" s="73">
        <f t="shared" si="19"/>
      </c>
    </row>
    <row r="99" spans="2:25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70"/>
      <c r="M99" s="59"/>
      <c r="N99" s="61"/>
      <c r="O99" s="18"/>
      <c r="P99" s="90"/>
      <c r="Q99" s="71">
        <f t="shared" si="12"/>
      </c>
      <c r="R99" s="72" t="str">
        <f t="shared" si="13"/>
        <v>     </v>
      </c>
      <c r="S99" s="42" t="str">
        <f t="shared" si="14"/>
        <v> </v>
      </c>
      <c r="T99" s="72">
        <f t="shared" si="15"/>
      </c>
      <c r="U99" s="72">
        <f t="shared" si="16"/>
      </c>
      <c r="V99" s="72">
        <f t="shared" si="17"/>
      </c>
      <c r="W99" s="72">
        <f t="shared" si="18"/>
      </c>
      <c r="X99" s="42">
        <f t="shared" si="11"/>
      </c>
      <c r="Y99" s="73">
        <f t="shared" si="19"/>
      </c>
    </row>
    <row r="100" spans="2:25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70"/>
      <c r="M100" s="59"/>
      <c r="N100" s="61"/>
      <c r="O100" s="18"/>
      <c r="P100" s="90"/>
      <c r="Q100" s="71">
        <f t="shared" si="12"/>
      </c>
      <c r="R100" s="72" t="str">
        <f t="shared" si="13"/>
        <v>     </v>
      </c>
      <c r="S100" s="42" t="str">
        <f t="shared" si="14"/>
        <v> </v>
      </c>
      <c r="T100" s="72">
        <f t="shared" si="15"/>
      </c>
      <c r="U100" s="72">
        <f t="shared" si="16"/>
      </c>
      <c r="V100" s="72">
        <f t="shared" si="17"/>
      </c>
      <c r="W100" s="72">
        <f t="shared" si="18"/>
      </c>
      <c r="X100" s="42">
        <f t="shared" si="11"/>
      </c>
      <c r="Y100" s="73">
        <f t="shared" si="19"/>
      </c>
    </row>
    <row r="101" spans="2:25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70"/>
      <c r="M101" s="59"/>
      <c r="N101" s="61"/>
      <c r="O101" s="18"/>
      <c r="P101" s="90"/>
      <c r="Q101" s="71">
        <f t="shared" si="12"/>
      </c>
      <c r="R101" s="72" t="str">
        <f t="shared" si="13"/>
        <v>     </v>
      </c>
      <c r="S101" s="42" t="str">
        <f t="shared" si="14"/>
        <v> </v>
      </c>
      <c r="T101" s="72">
        <f t="shared" si="15"/>
      </c>
      <c r="U101" s="72">
        <f t="shared" si="16"/>
      </c>
      <c r="V101" s="72">
        <f t="shared" si="17"/>
      </c>
      <c r="W101" s="72">
        <f t="shared" si="18"/>
      </c>
      <c r="X101" s="42">
        <f t="shared" si="11"/>
      </c>
      <c r="Y101" s="73">
        <f t="shared" si="19"/>
      </c>
    </row>
    <row r="102" spans="2:25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70"/>
      <c r="M102" s="59"/>
      <c r="N102" s="61"/>
      <c r="O102" s="18"/>
      <c r="P102" s="90"/>
      <c r="Q102" s="71">
        <f t="shared" si="12"/>
      </c>
      <c r="R102" s="72" t="str">
        <f t="shared" si="13"/>
        <v>     </v>
      </c>
      <c r="S102" s="42" t="str">
        <f t="shared" si="14"/>
        <v> </v>
      </c>
      <c r="T102" s="72">
        <f t="shared" si="15"/>
      </c>
      <c r="U102" s="72">
        <f t="shared" si="16"/>
      </c>
      <c r="V102" s="72">
        <f t="shared" si="17"/>
      </c>
      <c r="W102" s="72">
        <f t="shared" si="18"/>
      </c>
      <c r="X102" s="42">
        <f t="shared" si="11"/>
      </c>
      <c r="Y102" s="73">
        <f t="shared" si="19"/>
      </c>
    </row>
    <row r="103" spans="2:25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70"/>
      <c r="M103" s="59"/>
      <c r="N103" s="61"/>
      <c r="O103" s="18"/>
      <c r="P103" s="90"/>
      <c r="Q103" s="71">
        <f t="shared" si="12"/>
      </c>
      <c r="R103" s="72" t="str">
        <f t="shared" si="13"/>
        <v>     </v>
      </c>
      <c r="S103" s="42" t="str">
        <f t="shared" si="14"/>
        <v> </v>
      </c>
      <c r="T103" s="72">
        <f t="shared" si="15"/>
      </c>
      <c r="U103" s="72">
        <f t="shared" si="16"/>
      </c>
      <c r="V103" s="72">
        <f t="shared" si="17"/>
      </c>
      <c r="W103" s="72">
        <f t="shared" si="18"/>
      </c>
      <c r="X103" s="42">
        <f t="shared" si="11"/>
      </c>
      <c r="Y103" s="73">
        <f t="shared" si="19"/>
      </c>
    </row>
    <row r="104" spans="2:25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70"/>
      <c r="M104" s="59"/>
      <c r="N104" s="61"/>
      <c r="O104" s="18"/>
      <c r="P104" s="90"/>
      <c r="Q104" s="71">
        <f t="shared" si="12"/>
      </c>
      <c r="R104" s="72" t="str">
        <f t="shared" si="13"/>
        <v>     </v>
      </c>
      <c r="S104" s="42" t="str">
        <f t="shared" si="14"/>
        <v> </v>
      </c>
      <c r="T104" s="72">
        <f t="shared" si="15"/>
      </c>
      <c r="U104" s="72">
        <f t="shared" si="16"/>
      </c>
      <c r="V104" s="72">
        <f t="shared" si="17"/>
      </c>
      <c r="W104" s="72">
        <f t="shared" si="18"/>
      </c>
      <c r="X104" s="42">
        <f t="shared" si="11"/>
      </c>
      <c r="Y104" s="73">
        <f t="shared" si="19"/>
      </c>
    </row>
    <row r="105" spans="2:25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70"/>
      <c r="M105" s="59"/>
      <c r="N105" s="61"/>
      <c r="O105" s="18"/>
      <c r="P105" s="90"/>
      <c r="Q105" s="71">
        <f t="shared" si="12"/>
      </c>
      <c r="R105" s="72" t="str">
        <f t="shared" si="13"/>
        <v>     </v>
      </c>
      <c r="S105" s="42" t="str">
        <f t="shared" si="14"/>
        <v> </v>
      </c>
      <c r="T105" s="72">
        <f t="shared" si="15"/>
      </c>
      <c r="U105" s="72">
        <f t="shared" si="16"/>
      </c>
      <c r="V105" s="72">
        <f t="shared" si="17"/>
      </c>
      <c r="W105" s="72">
        <f t="shared" si="18"/>
      </c>
      <c r="X105" s="42">
        <f t="shared" si="11"/>
      </c>
      <c r="Y105" s="73">
        <f t="shared" si="19"/>
      </c>
    </row>
    <row r="106" spans="2:25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70"/>
      <c r="M106" s="59"/>
      <c r="N106" s="61"/>
      <c r="O106" s="18"/>
      <c r="P106" s="90"/>
      <c r="Q106" s="71">
        <f t="shared" si="12"/>
      </c>
      <c r="R106" s="72" t="str">
        <f t="shared" si="13"/>
        <v>     </v>
      </c>
      <c r="S106" s="42" t="str">
        <f t="shared" si="14"/>
        <v> </v>
      </c>
      <c r="T106" s="72">
        <f t="shared" si="15"/>
      </c>
      <c r="U106" s="72">
        <f t="shared" si="16"/>
      </c>
      <c r="V106" s="72">
        <f t="shared" si="17"/>
      </c>
      <c r="W106" s="72">
        <f t="shared" si="18"/>
      </c>
      <c r="X106" s="42">
        <f t="shared" si="11"/>
      </c>
      <c r="Y106" s="73">
        <f t="shared" si="19"/>
      </c>
    </row>
    <row r="107" spans="2:25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70"/>
      <c r="M107" s="59"/>
      <c r="N107" s="61"/>
      <c r="O107" s="18"/>
      <c r="P107" s="90"/>
      <c r="Q107" s="71">
        <f t="shared" si="12"/>
      </c>
      <c r="R107" s="72" t="str">
        <f t="shared" si="13"/>
        <v>     </v>
      </c>
      <c r="S107" s="42" t="str">
        <f t="shared" si="14"/>
        <v> </v>
      </c>
      <c r="T107" s="72">
        <f t="shared" si="15"/>
      </c>
      <c r="U107" s="72">
        <f t="shared" si="16"/>
      </c>
      <c r="V107" s="72">
        <f t="shared" si="17"/>
      </c>
      <c r="W107" s="72">
        <f t="shared" si="18"/>
      </c>
      <c r="X107" s="42">
        <f t="shared" si="11"/>
      </c>
      <c r="Y107" s="73">
        <f t="shared" si="19"/>
      </c>
    </row>
    <row r="108" spans="2:25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70"/>
      <c r="M108" s="59"/>
      <c r="N108" s="61"/>
      <c r="O108" s="18"/>
      <c r="P108" s="90"/>
      <c r="Q108" s="71">
        <f t="shared" si="12"/>
      </c>
      <c r="R108" s="72" t="str">
        <f t="shared" si="13"/>
        <v>     </v>
      </c>
      <c r="S108" s="42" t="str">
        <f t="shared" si="14"/>
        <v> </v>
      </c>
      <c r="T108" s="72">
        <f t="shared" si="15"/>
      </c>
      <c r="U108" s="72">
        <f t="shared" si="16"/>
      </c>
      <c r="V108" s="72">
        <f t="shared" si="17"/>
      </c>
      <c r="W108" s="72">
        <f t="shared" si="18"/>
      </c>
      <c r="X108" s="42">
        <f t="shared" si="11"/>
      </c>
      <c r="Y108" s="73">
        <f t="shared" si="19"/>
      </c>
    </row>
    <row r="109" spans="2:25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70"/>
      <c r="M109" s="59"/>
      <c r="N109" s="61"/>
      <c r="O109" s="18"/>
      <c r="P109" s="90"/>
      <c r="Q109" s="71">
        <f t="shared" si="12"/>
      </c>
      <c r="R109" s="72" t="str">
        <f t="shared" si="13"/>
        <v>     </v>
      </c>
      <c r="S109" s="42" t="str">
        <f t="shared" si="14"/>
        <v> </v>
      </c>
      <c r="T109" s="72">
        <f t="shared" si="15"/>
      </c>
      <c r="U109" s="72">
        <f t="shared" si="16"/>
      </c>
      <c r="V109" s="72">
        <f t="shared" si="17"/>
      </c>
      <c r="W109" s="72">
        <f t="shared" si="18"/>
      </c>
      <c r="X109" s="42">
        <f t="shared" si="11"/>
      </c>
      <c r="Y109" s="73">
        <f t="shared" si="19"/>
      </c>
    </row>
    <row r="110" spans="2:25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70"/>
      <c r="M110" s="59"/>
      <c r="N110" s="61"/>
      <c r="O110" s="18"/>
      <c r="P110" s="90"/>
      <c r="Q110" s="71">
        <f t="shared" si="12"/>
      </c>
      <c r="R110" s="72" t="str">
        <f t="shared" si="13"/>
        <v>     </v>
      </c>
      <c r="S110" s="42" t="str">
        <f t="shared" si="14"/>
        <v> </v>
      </c>
      <c r="T110" s="72">
        <f t="shared" si="15"/>
      </c>
      <c r="U110" s="72">
        <f t="shared" si="16"/>
      </c>
      <c r="V110" s="72">
        <f t="shared" si="17"/>
      </c>
      <c r="W110" s="72">
        <f t="shared" si="18"/>
      </c>
      <c r="X110" s="42">
        <f t="shared" si="11"/>
      </c>
      <c r="Y110" s="73">
        <f t="shared" si="19"/>
      </c>
    </row>
    <row r="111" spans="2:25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70"/>
      <c r="M111" s="59"/>
      <c r="N111" s="61"/>
      <c r="O111" s="18"/>
      <c r="P111" s="90"/>
      <c r="Q111" s="71">
        <f t="shared" si="12"/>
      </c>
      <c r="R111" s="72" t="str">
        <f t="shared" si="13"/>
        <v>     </v>
      </c>
      <c r="S111" s="42" t="str">
        <f t="shared" si="14"/>
        <v> </v>
      </c>
      <c r="T111" s="72">
        <f t="shared" si="15"/>
      </c>
      <c r="U111" s="72">
        <f t="shared" si="16"/>
      </c>
      <c r="V111" s="72">
        <f t="shared" si="17"/>
      </c>
      <c r="W111" s="72">
        <f t="shared" si="18"/>
      </c>
      <c r="X111" s="42">
        <f t="shared" si="11"/>
      </c>
      <c r="Y111" s="73">
        <f t="shared" si="19"/>
      </c>
    </row>
    <row r="112" spans="2:25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70"/>
      <c r="M112" s="59"/>
      <c r="N112" s="61"/>
      <c r="O112" s="18"/>
      <c r="P112" s="90"/>
      <c r="Q112" s="71">
        <f t="shared" si="12"/>
      </c>
      <c r="R112" s="72" t="str">
        <f t="shared" si="13"/>
        <v>     </v>
      </c>
      <c r="S112" s="42" t="str">
        <f t="shared" si="14"/>
        <v> </v>
      </c>
      <c r="T112" s="72">
        <f t="shared" si="15"/>
      </c>
      <c r="U112" s="72">
        <f t="shared" si="16"/>
      </c>
      <c r="V112" s="72">
        <f t="shared" si="17"/>
      </c>
      <c r="W112" s="72">
        <f t="shared" si="18"/>
      </c>
      <c r="X112" s="42">
        <f t="shared" si="11"/>
      </c>
      <c r="Y112" s="73">
        <f t="shared" si="19"/>
      </c>
    </row>
    <row r="113" spans="2:25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70"/>
      <c r="M113" s="59"/>
      <c r="N113" s="61"/>
      <c r="O113" s="18"/>
      <c r="P113" s="90"/>
      <c r="Q113" s="71">
        <f t="shared" si="12"/>
      </c>
      <c r="R113" s="72" t="str">
        <f t="shared" si="13"/>
        <v>     </v>
      </c>
      <c r="S113" s="42" t="str">
        <f t="shared" si="14"/>
        <v> </v>
      </c>
      <c r="T113" s="72">
        <f t="shared" si="15"/>
      </c>
      <c r="U113" s="72">
        <f t="shared" si="16"/>
      </c>
      <c r="V113" s="72">
        <f t="shared" si="17"/>
      </c>
      <c r="W113" s="72">
        <f t="shared" si="18"/>
      </c>
      <c r="X113" s="42">
        <f t="shared" si="11"/>
      </c>
      <c r="Y113" s="73">
        <f t="shared" si="19"/>
      </c>
    </row>
    <row r="114" spans="2:25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70"/>
      <c r="M114" s="59"/>
      <c r="N114" s="61"/>
      <c r="O114" s="18"/>
      <c r="P114" s="90"/>
      <c r="Q114" s="71">
        <f t="shared" si="12"/>
      </c>
      <c r="R114" s="72" t="str">
        <f t="shared" si="13"/>
        <v>     </v>
      </c>
      <c r="S114" s="42" t="str">
        <f t="shared" si="14"/>
        <v> </v>
      </c>
      <c r="T114" s="72">
        <f t="shared" si="15"/>
      </c>
      <c r="U114" s="72">
        <f t="shared" si="16"/>
      </c>
      <c r="V114" s="72">
        <f t="shared" si="17"/>
      </c>
      <c r="W114" s="72">
        <f t="shared" si="18"/>
      </c>
      <c r="X114" s="42">
        <f t="shared" si="11"/>
      </c>
      <c r="Y114" s="73">
        <f t="shared" si="19"/>
      </c>
    </row>
    <row r="115" spans="2:25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70"/>
      <c r="M115" s="59"/>
      <c r="N115" s="61"/>
      <c r="O115" s="18"/>
      <c r="P115" s="90"/>
      <c r="Q115" s="71">
        <f t="shared" si="12"/>
      </c>
      <c r="R115" s="72" t="str">
        <f t="shared" si="13"/>
        <v>     </v>
      </c>
      <c r="S115" s="42" t="str">
        <f t="shared" si="14"/>
        <v> </v>
      </c>
      <c r="T115" s="72">
        <f t="shared" si="15"/>
      </c>
      <c r="U115" s="72">
        <f t="shared" si="16"/>
      </c>
      <c r="V115" s="72">
        <f t="shared" si="17"/>
      </c>
      <c r="W115" s="72">
        <f t="shared" si="18"/>
      </c>
      <c r="X115" s="42">
        <f t="shared" si="11"/>
      </c>
      <c r="Y115" s="73">
        <f t="shared" si="19"/>
      </c>
    </row>
    <row r="116" spans="2:25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70"/>
      <c r="M116" s="59"/>
      <c r="N116" s="61"/>
      <c r="O116" s="18"/>
      <c r="P116" s="90"/>
      <c r="Q116" s="71">
        <f t="shared" si="12"/>
      </c>
      <c r="R116" s="72" t="str">
        <f t="shared" si="13"/>
        <v>     </v>
      </c>
      <c r="S116" s="42" t="str">
        <f t="shared" si="14"/>
        <v> </v>
      </c>
      <c r="T116" s="72">
        <f t="shared" si="15"/>
      </c>
      <c r="U116" s="72">
        <f t="shared" si="16"/>
      </c>
      <c r="V116" s="72">
        <f t="shared" si="17"/>
      </c>
      <c r="W116" s="72">
        <f t="shared" si="18"/>
      </c>
      <c r="X116" s="42">
        <f t="shared" si="11"/>
      </c>
      <c r="Y116" s="73">
        <f t="shared" si="19"/>
      </c>
    </row>
    <row r="117" spans="2:25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70"/>
      <c r="M117" s="59"/>
      <c r="N117" s="61"/>
      <c r="O117" s="18"/>
      <c r="P117" s="90"/>
      <c r="Q117" s="71">
        <f t="shared" si="12"/>
      </c>
      <c r="R117" s="72" t="str">
        <f t="shared" si="13"/>
        <v>     </v>
      </c>
      <c r="S117" s="42" t="str">
        <f t="shared" si="14"/>
        <v> </v>
      </c>
      <c r="T117" s="72">
        <f t="shared" si="15"/>
      </c>
      <c r="U117" s="72">
        <f t="shared" si="16"/>
      </c>
      <c r="V117" s="72">
        <f t="shared" si="17"/>
      </c>
      <c r="W117" s="72">
        <f t="shared" si="18"/>
      </c>
      <c r="X117" s="42">
        <f t="shared" si="11"/>
      </c>
      <c r="Y117" s="73">
        <f t="shared" si="19"/>
      </c>
    </row>
    <row r="118" spans="2:25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70"/>
      <c r="M118" s="59"/>
      <c r="N118" s="61"/>
      <c r="O118" s="18"/>
      <c r="P118" s="90"/>
      <c r="Q118" s="71">
        <f t="shared" si="12"/>
      </c>
      <c r="R118" s="72" t="str">
        <f t="shared" si="13"/>
        <v>     </v>
      </c>
      <c r="S118" s="42" t="str">
        <f t="shared" si="14"/>
        <v> </v>
      </c>
      <c r="T118" s="72">
        <f t="shared" si="15"/>
      </c>
      <c r="U118" s="72">
        <f t="shared" si="16"/>
      </c>
      <c r="V118" s="72">
        <f t="shared" si="17"/>
      </c>
      <c r="W118" s="72">
        <f t="shared" si="18"/>
      </c>
      <c r="X118" s="42">
        <f t="shared" si="11"/>
      </c>
      <c r="Y118" s="73">
        <f t="shared" si="19"/>
      </c>
    </row>
    <row r="119" spans="2:25" ht="16.5" customHeight="1">
      <c r="B119" s="57"/>
      <c r="C119" s="58"/>
      <c r="D119" s="59"/>
      <c r="E119" s="59"/>
      <c r="F119" s="59"/>
      <c r="G119" s="59"/>
      <c r="H119" s="59"/>
      <c r="I119" s="60"/>
      <c r="J119" s="59"/>
      <c r="K119" s="59"/>
      <c r="L119" s="70"/>
      <c r="M119" s="59"/>
      <c r="N119" s="61"/>
      <c r="O119" s="18"/>
      <c r="P119" s="90"/>
      <c r="Q119" s="71">
        <f t="shared" si="12"/>
      </c>
      <c r="R119" s="72" t="str">
        <f t="shared" si="13"/>
        <v>     </v>
      </c>
      <c r="S119" s="42" t="str">
        <f t="shared" si="14"/>
        <v> </v>
      </c>
      <c r="T119" s="72">
        <f t="shared" si="15"/>
      </c>
      <c r="U119" s="72">
        <f t="shared" si="16"/>
      </c>
      <c r="V119" s="72">
        <f t="shared" si="17"/>
      </c>
      <c r="W119" s="72">
        <f t="shared" si="18"/>
      </c>
      <c r="X119" s="42">
        <f t="shared" si="11"/>
      </c>
      <c r="Y119" s="73">
        <f t="shared" si="19"/>
      </c>
    </row>
    <row r="120" spans="3:24" ht="13.5">
      <c r="C120" s="12"/>
      <c r="D120" s="12"/>
      <c r="E120" s="12"/>
      <c r="F120" s="12"/>
      <c r="G120" s="12"/>
      <c r="H120" s="12"/>
      <c r="I120" s="12"/>
      <c r="J120" s="5" t="s">
        <v>3</v>
      </c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3:24" ht="13.5"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3"/>
      <c r="C123" s="12"/>
      <c r="D123" s="12"/>
      <c r="E123" s="12"/>
      <c r="F123" s="12"/>
      <c r="G123" s="12"/>
      <c r="H123" s="12"/>
      <c r="I123" s="12"/>
      <c r="J123" s="5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3.5">
      <c r="B147" s="12"/>
      <c r="C147" s="12"/>
      <c r="D147" s="12"/>
      <c r="E147" s="12"/>
      <c r="F147" s="12"/>
      <c r="G147" s="12"/>
      <c r="H147" s="12"/>
      <c r="I147" s="12"/>
      <c r="J147" s="5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90" spans="1:11" ht="13.5" hidden="1">
      <c r="A190" s="4" t="s">
        <v>88</v>
      </c>
      <c r="B190" s="2" t="s">
        <v>89</v>
      </c>
      <c r="C190" s="2">
        <v>2</v>
      </c>
      <c r="D190" s="14"/>
      <c r="G190" s="14"/>
      <c r="H190" s="1" t="s">
        <v>142</v>
      </c>
      <c r="I190" s="14"/>
      <c r="J190" s="14"/>
      <c r="K190" s="8">
        <v>0</v>
      </c>
    </row>
    <row r="191" spans="1:11" ht="13.5" hidden="1">
      <c r="A191" s="4" t="s">
        <v>118</v>
      </c>
      <c r="B191" s="2" t="s">
        <v>127</v>
      </c>
      <c r="C191" s="2">
        <v>2</v>
      </c>
      <c r="D191" s="14" t="s">
        <v>206</v>
      </c>
      <c r="E191" s="8" t="s">
        <v>205</v>
      </c>
      <c r="F191" s="14">
        <v>1</v>
      </c>
      <c r="G191" s="14" t="s">
        <v>273</v>
      </c>
      <c r="H191" s="1" t="s">
        <v>149</v>
      </c>
      <c r="I191" s="14"/>
      <c r="J191" s="14"/>
      <c r="K191" s="8">
        <v>1</v>
      </c>
    </row>
    <row r="192" spans="1:11" ht="13.5" hidden="1">
      <c r="A192" s="4" t="s">
        <v>119</v>
      </c>
      <c r="B192" s="2" t="s">
        <v>128</v>
      </c>
      <c r="C192" s="2">
        <v>2</v>
      </c>
      <c r="D192" s="14"/>
      <c r="E192" s="8" t="s">
        <v>202</v>
      </c>
      <c r="F192" s="14">
        <v>2</v>
      </c>
      <c r="G192" s="14" t="s">
        <v>284</v>
      </c>
      <c r="H192" s="1" t="s">
        <v>150</v>
      </c>
      <c r="I192" s="14"/>
      <c r="J192" s="14"/>
      <c r="K192" s="8">
        <v>2</v>
      </c>
    </row>
    <row r="193" spans="1:11" ht="13.5" hidden="1">
      <c r="A193" s="4" t="s">
        <v>90</v>
      </c>
      <c r="B193" s="2" t="s">
        <v>91</v>
      </c>
      <c r="C193" s="2">
        <v>3</v>
      </c>
      <c r="F193" s="14">
        <v>3</v>
      </c>
      <c r="G193" s="8" t="s">
        <v>274</v>
      </c>
      <c r="H193" s="1" t="s">
        <v>151</v>
      </c>
      <c r="K193" s="8">
        <v>3</v>
      </c>
    </row>
    <row r="194" spans="1:11" ht="13.5" hidden="1">
      <c r="A194" s="4" t="s">
        <v>92</v>
      </c>
      <c r="B194" s="2" t="s">
        <v>93</v>
      </c>
      <c r="C194" s="2">
        <v>5</v>
      </c>
      <c r="F194" s="8">
        <v>4</v>
      </c>
      <c r="G194" s="8" t="s">
        <v>275</v>
      </c>
      <c r="H194" s="1" t="s">
        <v>152</v>
      </c>
      <c r="K194" s="8">
        <v>4</v>
      </c>
    </row>
    <row r="195" spans="1:11" ht="13.5" hidden="1">
      <c r="A195" s="4" t="s">
        <v>94</v>
      </c>
      <c r="B195" s="2" t="s">
        <v>95</v>
      </c>
      <c r="C195" s="2">
        <v>6</v>
      </c>
      <c r="F195" s="8">
        <v>5</v>
      </c>
      <c r="G195" s="8" t="s">
        <v>285</v>
      </c>
      <c r="H195" s="1" t="s">
        <v>153</v>
      </c>
      <c r="K195" s="8">
        <v>5</v>
      </c>
    </row>
    <row r="196" spans="1:11" ht="13.5" hidden="1">
      <c r="A196" s="4" t="s">
        <v>96</v>
      </c>
      <c r="B196" s="2" t="s">
        <v>97</v>
      </c>
      <c r="C196" s="2">
        <v>8</v>
      </c>
      <c r="F196" s="8">
        <v>6</v>
      </c>
      <c r="H196" s="1" t="s">
        <v>154</v>
      </c>
      <c r="K196" s="8">
        <v>6</v>
      </c>
    </row>
    <row r="197" spans="1:11" ht="13.5" hidden="1">
      <c r="A197" s="4" t="s">
        <v>120</v>
      </c>
      <c r="B197" s="2" t="s">
        <v>98</v>
      </c>
      <c r="C197" s="2">
        <v>10</v>
      </c>
      <c r="F197" s="8" t="s">
        <v>265</v>
      </c>
      <c r="H197" s="1" t="s">
        <v>155</v>
      </c>
      <c r="K197" s="8">
        <v>7</v>
      </c>
    </row>
    <row r="198" spans="1:11" ht="13.5" hidden="1">
      <c r="A198" s="4" t="s">
        <v>121</v>
      </c>
      <c r="B198" s="2" t="s">
        <v>99</v>
      </c>
      <c r="C198" s="2">
        <v>11</v>
      </c>
      <c r="F198" s="8" t="s">
        <v>266</v>
      </c>
      <c r="H198" s="1" t="s">
        <v>156</v>
      </c>
      <c r="K198" s="8">
        <v>8</v>
      </c>
    </row>
    <row r="199" spans="1:11" ht="13.5" hidden="1">
      <c r="A199" s="4" t="s">
        <v>138</v>
      </c>
      <c r="B199" s="2" t="s">
        <v>139</v>
      </c>
      <c r="C199" s="2">
        <v>11</v>
      </c>
      <c r="F199" s="8" t="s">
        <v>267</v>
      </c>
      <c r="H199" s="1" t="s">
        <v>157</v>
      </c>
      <c r="K199" s="8">
        <v>9</v>
      </c>
    </row>
    <row r="200" spans="1:11" ht="13.5" hidden="1">
      <c r="A200" s="4" t="s">
        <v>122</v>
      </c>
      <c r="B200" s="2" t="s">
        <v>100</v>
      </c>
      <c r="C200" s="2">
        <v>12</v>
      </c>
      <c r="F200" s="8" t="s">
        <v>268</v>
      </c>
      <c r="H200" s="1" t="s">
        <v>158</v>
      </c>
      <c r="K200" s="8">
        <v>10</v>
      </c>
    </row>
    <row r="201" spans="1:11" ht="13.5" hidden="1">
      <c r="A201" s="4" t="s">
        <v>140</v>
      </c>
      <c r="B201" s="2" t="s">
        <v>141</v>
      </c>
      <c r="C201" s="2">
        <v>12</v>
      </c>
      <c r="F201" s="8" t="s">
        <v>269</v>
      </c>
      <c r="H201" s="1" t="s">
        <v>159</v>
      </c>
      <c r="K201" s="8">
        <v>11</v>
      </c>
    </row>
    <row r="202" spans="1:11" ht="13.5" hidden="1">
      <c r="A202" s="4" t="s">
        <v>123</v>
      </c>
      <c r="B202" s="2" t="s">
        <v>101</v>
      </c>
      <c r="C202" s="2">
        <v>34</v>
      </c>
      <c r="H202" s="1" t="s">
        <v>160</v>
      </c>
      <c r="K202" s="8">
        <v>12</v>
      </c>
    </row>
    <row r="203" spans="1:11" ht="13.5" hidden="1">
      <c r="A203" s="4" t="s">
        <v>124</v>
      </c>
      <c r="B203" s="2" t="s">
        <v>102</v>
      </c>
      <c r="C203" s="2">
        <v>44</v>
      </c>
      <c r="H203" s="1" t="s">
        <v>161</v>
      </c>
      <c r="K203" s="8">
        <v>13</v>
      </c>
    </row>
    <row r="204" spans="1:11" ht="13.5" hidden="1">
      <c r="A204" s="4" t="s">
        <v>125</v>
      </c>
      <c r="B204" s="2" t="s">
        <v>103</v>
      </c>
      <c r="C204" s="2">
        <v>37</v>
      </c>
      <c r="H204" s="1" t="s">
        <v>162</v>
      </c>
      <c r="K204" s="8">
        <v>14</v>
      </c>
    </row>
    <row r="205" spans="1:11" ht="13.5" hidden="1">
      <c r="A205" s="4" t="s">
        <v>126</v>
      </c>
      <c r="B205" s="2" t="s">
        <v>104</v>
      </c>
      <c r="C205" s="2">
        <v>46</v>
      </c>
      <c r="H205" s="1" t="s">
        <v>163</v>
      </c>
      <c r="K205" s="8">
        <v>15</v>
      </c>
    </row>
    <row r="206" spans="1:11" ht="13.5" hidden="1">
      <c r="A206" s="4" t="s">
        <v>105</v>
      </c>
      <c r="B206" s="2" t="s">
        <v>106</v>
      </c>
      <c r="C206" s="2">
        <v>71</v>
      </c>
      <c r="H206" s="1" t="s">
        <v>164</v>
      </c>
      <c r="K206" s="8">
        <v>16</v>
      </c>
    </row>
    <row r="207" spans="1:11" ht="13.5" hidden="1">
      <c r="A207" s="4" t="s">
        <v>107</v>
      </c>
      <c r="B207" s="2" t="s">
        <v>108</v>
      </c>
      <c r="C207" s="2">
        <v>73</v>
      </c>
      <c r="H207" s="1" t="s">
        <v>165</v>
      </c>
      <c r="K207" s="8">
        <v>17</v>
      </c>
    </row>
    <row r="208" spans="1:11" ht="13.5" hidden="1">
      <c r="A208" s="4" t="s">
        <v>132</v>
      </c>
      <c r="B208" s="2" t="s">
        <v>109</v>
      </c>
      <c r="C208" s="2">
        <v>74</v>
      </c>
      <c r="H208" s="1" t="s">
        <v>166</v>
      </c>
      <c r="K208" s="8">
        <v>18</v>
      </c>
    </row>
    <row r="209" spans="1:11" ht="13.5" hidden="1">
      <c r="A209" s="4" t="s">
        <v>129</v>
      </c>
      <c r="B209" s="2" t="s">
        <v>110</v>
      </c>
      <c r="C209" s="2">
        <v>81</v>
      </c>
      <c r="H209" s="1" t="s">
        <v>167</v>
      </c>
      <c r="K209" s="8">
        <v>19</v>
      </c>
    </row>
    <row r="210" spans="1:11" ht="13.5" hidden="1">
      <c r="A210" s="4" t="s">
        <v>130</v>
      </c>
      <c r="B210" s="2" t="s">
        <v>111</v>
      </c>
      <c r="C210" s="2">
        <v>82</v>
      </c>
      <c r="H210" s="1" t="s">
        <v>168</v>
      </c>
      <c r="K210" s="8">
        <v>20</v>
      </c>
    </row>
    <row r="211" spans="1:11" ht="13.5" hidden="1">
      <c r="A211" s="4" t="s">
        <v>131</v>
      </c>
      <c r="B211" s="2" t="s">
        <v>112</v>
      </c>
      <c r="C211" s="2">
        <v>84</v>
      </c>
      <c r="H211" s="1" t="s">
        <v>311</v>
      </c>
      <c r="K211" s="8">
        <v>21</v>
      </c>
    </row>
    <row r="212" spans="1:11" ht="13.5" hidden="1">
      <c r="A212" s="4" t="s">
        <v>133</v>
      </c>
      <c r="B212" s="2" t="s">
        <v>113</v>
      </c>
      <c r="C212" s="2">
        <v>86</v>
      </c>
      <c r="H212" s="1" t="s">
        <v>169</v>
      </c>
      <c r="K212" s="8">
        <v>22</v>
      </c>
    </row>
    <row r="213" spans="1:11" ht="13.5" hidden="1">
      <c r="A213" s="4" t="s">
        <v>134</v>
      </c>
      <c r="B213" s="2" t="s">
        <v>114</v>
      </c>
      <c r="C213" s="2">
        <v>87</v>
      </c>
      <c r="H213" s="1" t="s">
        <v>170</v>
      </c>
      <c r="K213" s="8">
        <v>23</v>
      </c>
    </row>
    <row r="214" spans="1:11" ht="13.5" hidden="1">
      <c r="A214" s="4" t="s">
        <v>135</v>
      </c>
      <c r="B214" s="2" t="s">
        <v>115</v>
      </c>
      <c r="C214" s="2">
        <v>88</v>
      </c>
      <c r="H214" s="1" t="s">
        <v>171</v>
      </c>
      <c r="K214" s="8">
        <v>24</v>
      </c>
    </row>
    <row r="215" spans="1:11" ht="13.5" hidden="1">
      <c r="A215" s="4" t="s">
        <v>136</v>
      </c>
      <c r="B215" s="2" t="s">
        <v>116</v>
      </c>
      <c r="C215" s="2">
        <v>92</v>
      </c>
      <c r="H215" s="1" t="s">
        <v>172</v>
      </c>
      <c r="K215" s="8">
        <v>25</v>
      </c>
    </row>
    <row r="216" spans="1:11" ht="13.5" hidden="1">
      <c r="A216" s="4" t="s">
        <v>137</v>
      </c>
      <c r="B216" s="2" t="s">
        <v>117</v>
      </c>
      <c r="C216" s="2">
        <v>93</v>
      </c>
      <c r="H216" s="1" t="s">
        <v>173</v>
      </c>
      <c r="K216" s="8">
        <v>26</v>
      </c>
    </row>
    <row r="217" spans="8:11" ht="13.5" hidden="1">
      <c r="H217" s="1" t="s">
        <v>174</v>
      </c>
      <c r="K217" s="8">
        <v>27</v>
      </c>
    </row>
    <row r="218" spans="8:11" ht="13.5" hidden="1">
      <c r="H218" s="1" t="s">
        <v>175</v>
      </c>
      <c r="K218" s="8">
        <v>28</v>
      </c>
    </row>
    <row r="219" spans="8:11" ht="13.5" hidden="1">
      <c r="H219" s="1" t="s">
        <v>176</v>
      </c>
      <c r="K219" s="8">
        <v>29</v>
      </c>
    </row>
    <row r="220" spans="8:11" ht="13.5" hidden="1">
      <c r="H220" s="1" t="s">
        <v>177</v>
      </c>
      <c r="K220" s="8">
        <v>30</v>
      </c>
    </row>
    <row r="221" spans="8:11" ht="13.5" hidden="1">
      <c r="H221" s="1" t="s">
        <v>178</v>
      </c>
      <c r="K221" s="8">
        <v>31</v>
      </c>
    </row>
    <row r="222" spans="8:11" ht="13.5" hidden="1">
      <c r="H222" s="1" t="s">
        <v>179</v>
      </c>
      <c r="K222" s="8">
        <v>32</v>
      </c>
    </row>
    <row r="223" spans="8:11" ht="13.5" hidden="1">
      <c r="H223" s="1" t="s">
        <v>180</v>
      </c>
      <c r="K223" s="8">
        <v>33</v>
      </c>
    </row>
    <row r="224" spans="8:11" ht="13.5" hidden="1">
      <c r="H224" s="1" t="s">
        <v>181</v>
      </c>
      <c r="K224" s="8">
        <v>34</v>
      </c>
    </row>
    <row r="225" spans="8:11" ht="13.5" hidden="1">
      <c r="H225" s="1" t="s">
        <v>182</v>
      </c>
      <c r="K225" s="8">
        <v>35</v>
      </c>
    </row>
    <row r="226" spans="8:11" ht="13.5" hidden="1">
      <c r="H226" s="1" t="s">
        <v>183</v>
      </c>
      <c r="K226" s="8">
        <v>36</v>
      </c>
    </row>
    <row r="227" spans="8:11" ht="13.5" hidden="1">
      <c r="H227" s="1" t="s">
        <v>184</v>
      </c>
      <c r="K227" s="8">
        <v>37</v>
      </c>
    </row>
    <row r="228" spans="8:11" ht="13.5" hidden="1">
      <c r="H228" s="1" t="s">
        <v>185</v>
      </c>
      <c r="K228" s="8">
        <v>38</v>
      </c>
    </row>
    <row r="229" spans="8:11" ht="13.5" hidden="1">
      <c r="H229" s="1" t="s">
        <v>312</v>
      </c>
      <c r="K229" s="8">
        <v>39</v>
      </c>
    </row>
    <row r="230" spans="8:11" ht="13.5" hidden="1">
      <c r="H230" s="1" t="s">
        <v>186</v>
      </c>
      <c r="K230" s="8">
        <v>40</v>
      </c>
    </row>
    <row r="231" spans="8:11" ht="13.5" hidden="1">
      <c r="H231" s="1" t="s">
        <v>187</v>
      </c>
      <c r="K231" s="8">
        <v>41</v>
      </c>
    </row>
    <row r="232" spans="8:11" ht="13.5" hidden="1">
      <c r="H232" s="1" t="s">
        <v>188</v>
      </c>
      <c r="K232" s="8">
        <v>42</v>
      </c>
    </row>
    <row r="233" spans="8:11" ht="13.5" hidden="1">
      <c r="H233" s="1" t="s">
        <v>189</v>
      </c>
      <c r="K233" s="8">
        <v>43</v>
      </c>
    </row>
    <row r="234" spans="8:11" ht="13.5" hidden="1">
      <c r="H234" s="1" t="s">
        <v>190</v>
      </c>
      <c r="K234" s="8">
        <v>44</v>
      </c>
    </row>
    <row r="235" spans="8:11" ht="13.5" hidden="1">
      <c r="H235" s="1" t="s">
        <v>191</v>
      </c>
      <c r="K235" s="8">
        <v>45</v>
      </c>
    </row>
    <row r="236" spans="8:11" ht="13.5" hidden="1">
      <c r="H236" s="1" t="s">
        <v>192</v>
      </c>
      <c r="K236" s="8">
        <v>46</v>
      </c>
    </row>
    <row r="237" spans="8:11" ht="13.5" hidden="1">
      <c r="H237" s="1" t="s">
        <v>193</v>
      </c>
      <c r="K237" s="8">
        <v>47</v>
      </c>
    </row>
    <row r="238" spans="8:11" ht="13.5" hidden="1">
      <c r="H238" s="1" t="s">
        <v>194</v>
      </c>
      <c r="K238" s="8">
        <v>48</v>
      </c>
    </row>
    <row r="239" spans="8:11" ht="13.5" hidden="1">
      <c r="H239" s="1" t="s">
        <v>195</v>
      </c>
      <c r="K239" s="8">
        <v>49</v>
      </c>
    </row>
    <row r="240" spans="8:11" ht="13.5" hidden="1">
      <c r="H240" s="1" t="s">
        <v>196</v>
      </c>
      <c r="K240" s="8">
        <v>50</v>
      </c>
    </row>
    <row r="241" spans="8:11" ht="13.5" hidden="1">
      <c r="H241" s="1" t="s">
        <v>197</v>
      </c>
      <c r="K241" s="8">
        <v>51</v>
      </c>
    </row>
    <row r="242" spans="8:11" ht="13.5" hidden="1">
      <c r="H242" s="1" t="s">
        <v>198</v>
      </c>
      <c r="K242" s="8">
        <v>52</v>
      </c>
    </row>
    <row r="243" spans="8:11" ht="13.5" hidden="1">
      <c r="H243" s="1" t="s">
        <v>199</v>
      </c>
      <c r="K243" s="8">
        <v>53</v>
      </c>
    </row>
    <row r="244" spans="8:11" ht="13.5" hidden="1">
      <c r="H244" s="1" t="s">
        <v>200</v>
      </c>
      <c r="K244" s="8">
        <v>54</v>
      </c>
    </row>
    <row r="245" spans="8:11" ht="13.5" hidden="1">
      <c r="H245" s="1" t="s">
        <v>201</v>
      </c>
      <c r="K245" s="8">
        <v>55</v>
      </c>
    </row>
    <row r="246" spans="8:11" ht="13.5" hidden="1">
      <c r="H246" s="1"/>
      <c r="K246" s="8">
        <v>56</v>
      </c>
    </row>
    <row r="247" spans="8:11" ht="13.5" hidden="1">
      <c r="H247" s="2" t="s">
        <v>143</v>
      </c>
      <c r="K247" s="8">
        <v>57</v>
      </c>
    </row>
    <row r="248" spans="8:11" ht="13.5" hidden="1">
      <c r="H248" s="2" t="s">
        <v>63</v>
      </c>
      <c r="K248" s="8">
        <v>58</v>
      </c>
    </row>
    <row r="249" spans="8:11" ht="13.5" hidden="1">
      <c r="H249" s="2" t="s">
        <v>64</v>
      </c>
      <c r="K249" s="8">
        <v>59</v>
      </c>
    </row>
    <row r="250" spans="8:11" ht="13.5" hidden="1">
      <c r="H250" s="2" t="s">
        <v>65</v>
      </c>
      <c r="K250" s="8">
        <v>60</v>
      </c>
    </row>
    <row r="251" spans="8:11" ht="13.5" hidden="1">
      <c r="H251" s="2" t="s">
        <v>66</v>
      </c>
      <c r="K251" s="8">
        <v>61</v>
      </c>
    </row>
    <row r="252" spans="8:11" ht="13.5" hidden="1">
      <c r="H252" s="2" t="s">
        <v>67</v>
      </c>
      <c r="K252" s="8">
        <v>62</v>
      </c>
    </row>
    <row r="253" spans="8:11" ht="13.5" hidden="1">
      <c r="H253" s="2" t="s">
        <v>68</v>
      </c>
      <c r="K253" s="8">
        <v>63</v>
      </c>
    </row>
    <row r="254" spans="8:11" ht="13.5" hidden="1">
      <c r="H254" s="2" t="s">
        <v>69</v>
      </c>
      <c r="K254" s="8">
        <v>64</v>
      </c>
    </row>
    <row r="255" spans="8:11" ht="13.5" hidden="1">
      <c r="H255" s="2" t="s">
        <v>70</v>
      </c>
      <c r="K255" s="8">
        <v>65</v>
      </c>
    </row>
    <row r="256" spans="8:11" ht="13.5" hidden="1">
      <c r="H256" s="2" t="s">
        <v>71</v>
      </c>
      <c r="K256" s="8">
        <v>66</v>
      </c>
    </row>
    <row r="257" spans="8:11" ht="13.5" hidden="1">
      <c r="H257" s="2" t="s">
        <v>72</v>
      </c>
      <c r="K257" s="8">
        <v>67</v>
      </c>
    </row>
    <row r="258" spans="8:11" ht="13.5" hidden="1">
      <c r="H258" s="2" t="s">
        <v>73</v>
      </c>
      <c r="K258" s="8">
        <v>68</v>
      </c>
    </row>
    <row r="259" spans="8:11" ht="13.5" hidden="1">
      <c r="H259" s="2" t="s">
        <v>74</v>
      </c>
      <c r="K259" s="8">
        <v>69</v>
      </c>
    </row>
    <row r="260" spans="8:11" ht="13.5" hidden="1">
      <c r="H260" s="2" t="s">
        <v>75</v>
      </c>
      <c r="K260" s="8">
        <v>70</v>
      </c>
    </row>
    <row r="261" spans="8:11" ht="13.5" hidden="1">
      <c r="H261" s="2" t="s">
        <v>76</v>
      </c>
      <c r="K261" s="8">
        <v>71</v>
      </c>
    </row>
    <row r="262" spans="8:11" ht="13.5" hidden="1">
      <c r="H262" s="2" t="s">
        <v>77</v>
      </c>
      <c r="K262" s="8">
        <v>72</v>
      </c>
    </row>
    <row r="263" spans="8:11" ht="13.5" hidden="1">
      <c r="H263" s="2" t="s">
        <v>78</v>
      </c>
      <c r="K263" s="8">
        <v>73</v>
      </c>
    </row>
    <row r="264" spans="8:11" ht="13.5" hidden="1">
      <c r="H264" s="2" t="s">
        <v>79</v>
      </c>
      <c r="K264" s="8">
        <v>74</v>
      </c>
    </row>
    <row r="265" spans="8:11" ht="13.5" hidden="1">
      <c r="H265" s="2" t="s">
        <v>80</v>
      </c>
      <c r="K265" s="8">
        <v>75</v>
      </c>
    </row>
    <row r="266" spans="8:11" ht="13.5" hidden="1">
      <c r="H266" s="2" t="s">
        <v>81</v>
      </c>
      <c r="K266" s="8">
        <v>76</v>
      </c>
    </row>
    <row r="267" spans="8:11" ht="13.5" hidden="1">
      <c r="H267" s="2"/>
      <c r="K267" s="8">
        <v>77</v>
      </c>
    </row>
    <row r="268" spans="8:11" ht="13.5" hidden="1">
      <c r="H268" s="2" t="s">
        <v>253</v>
      </c>
      <c r="K268" s="8">
        <v>78</v>
      </c>
    </row>
    <row r="269" spans="8:11" ht="13.5" hidden="1">
      <c r="H269" s="2" t="s">
        <v>254</v>
      </c>
      <c r="K269" s="8">
        <v>79</v>
      </c>
    </row>
    <row r="270" spans="8:11" ht="13.5" hidden="1">
      <c r="H270" s="20" t="s">
        <v>226</v>
      </c>
      <c r="K270" s="8">
        <v>80</v>
      </c>
    </row>
    <row r="271" spans="8:11" ht="13.5" hidden="1">
      <c r="H271" s="20" t="s">
        <v>227</v>
      </c>
      <c r="K271" s="8">
        <v>81</v>
      </c>
    </row>
    <row r="272" spans="8:11" ht="13.5" hidden="1">
      <c r="H272" s="20" t="s">
        <v>228</v>
      </c>
      <c r="K272" s="8">
        <v>82</v>
      </c>
    </row>
    <row r="273" spans="8:11" ht="13.5" hidden="1">
      <c r="H273" s="20" t="s">
        <v>229</v>
      </c>
      <c r="K273" s="8">
        <v>83</v>
      </c>
    </row>
    <row r="274" spans="8:11" ht="13.5" hidden="1">
      <c r="H274" s="20" t="s">
        <v>230</v>
      </c>
      <c r="K274" s="8">
        <v>84</v>
      </c>
    </row>
    <row r="275" spans="8:11" ht="13.5" hidden="1">
      <c r="H275" s="20" t="s">
        <v>231</v>
      </c>
      <c r="K275" s="8">
        <v>85</v>
      </c>
    </row>
    <row r="276" spans="8:11" ht="13.5" hidden="1">
      <c r="H276" s="20" t="s">
        <v>232</v>
      </c>
      <c r="K276" s="8">
        <v>86</v>
      </c>
    </row>
    <row r="277" spans="8:11" ht="13.5" hidden="1">
      <c r="H277" s="20" t="s">
        <v>233</v>
      </c>
      <c r="K277" s="8">
        <v>87</v>
      </c>
    </row>
    <row r="278" spans="8:11" ht="13.5" hidden="1">
      <c r="H278" s="20" t="s">
        <v>234</v>
      </c>
      <c r="K278" s="8">
        <v>88</v>
      </c>
    </row>
    <row r="279" spans="8:11" ht="13.5" hidden="1">
      <c r="H279" s="20" t="s">
        <v>235</v>
      </c>
      <c r="K279" s="8">
        <v>89</v>
      </c>
    </row>
    <row r="280" spans="8:11" ht="13.5" hidden="1">
      <c r="H280" s="20" t="s">
        <v>236</v>
      </c>
      <c r="K280" s="8">
        <v>90</v>
      </c>
    </row>
    <row r="281" spans="8:11" ht="13.5" hidden="1">
      <c r="H281" s="20" t="s">
        <v>237</v>
      </c>
      <c r="K281" s="8">
        <v>91</v>
      </c>
    </row>
    <row r="282" spans="8:11" ht="13.5" hidden="1">
      <c r="H282" s="20" t="s">
        <v>238</v>
      </c>
      <c r="K282" s="8">
        <v>92</v>
      </c>
    </row>
    <row r="283" spans="8:11" ht="13.5" hidden="1">
      <c r="H283" s="20" t="s">
        <v>239</v>
      </c>
      <c r="K283" s="8">
        <v>93</v>
      </c>
    </row>
    <row r="284" spans="8:11" ht="13.5" hidden="1">
      <c r="H284" s="20" t="s">
        <v>240</v>
      </c>
      <c r="K284" s="8">
        <v>94</v>
      </c>
    </row>
    <row r="285" spans="8:11" ht="13.5" hidden="1">
      <c r="H285" s="20" t="s">
        <v>241</v>
      </c>
      <c r="K285" s="8">
        <v>95</v>
      </c>
    </row>
    <row r="286" spans="8:11" ht="13.5" hidden="1">
      <c r="H286" s="20" t="s">
        <v>242</v>
      </c>
      <c r="K286" s="8">
        <v>96</v>
      </c>
    </row>
    <row r="287" spans="8:11" ht="13.5" hidden="1">
      <c r="H287" s="20" t="s">
        <v>243</v>
      </c>
      <c r="K287" s="8">
        <v>97</v>
      </c>
    </row>
    <row r="288" spans="8:11" ht="13.5" hidden="1">
      <c r="H288" s="20" t="s">
        <v>244</v>
      </c>
      <c r="K288" s="8">
        <v>98</v>
      </c>
    </row>
    <row r="289" spans="8:11" ht="13.5" hidden="1">
      <c r="H289" s="20" t="s">
        <v>245</v>
      </c>
      <c r="K289" s="8">
        <v>99</v>
      </c>
    </row>
    <row r="290" ht="13.5" hidden="1">
      <c r="H290" s="20" t="s">
        <v>246</v>
      </c>
    </row>
    <row r="291" ht="13.5" hidden="1">
      <c r="H291" s="20" t="s">
        <v>247</v>
      </c>
    </row>
    <row r="292" ht="13.5" hidden="1">
      <c r="H292" s="20" t="s">
        <v>248</v>
      </c>
    </row>
    <row r="293" ht="13.5" hidden="1">
      <c r="H293" s="20" t="s">
        <v>249</v>
      </c>
    </row>
    <row r="294" ht="13.5" hidden="1">
      <c r="H294" s="20" t="s">
        <v>250</v>
      </c>
    </row>
    <row r="295" ht="13.5" hidden="1">
      <c r="H295" s="20" t="s">
        <v>251</v>
      </c>
    </row>
    <row r="296" ht="13.5" hidden="1">
      <c r="H296" s="20" t="s">
        <v>252</v>
      </c>
    </row>
    <row r="297" ht="13.5" hidden="1">
      <c r="H297" s="19"/>
    </row>
    <row r="298" ht="13.5" hidden="1">
      <c r="H298" s="2" t="s">
        <v>144</v>
      </c>
    </row>
    <row r="299" ht="13.5" hidden="1">
      <c r="H299" s="2" t="s">
        <v>31</v>
      </c>
    </row>
    <row r="300" ht="13.5" hidden="1">
      <c r="H300" s="2" t="s">
        <v>32</v>
      </c>
    </row>
    <row r="301" ht="13.5" hidden="1">
      <c r="H301" s="2" t="s">
        <v>33</v>
      </c>
    </row>
    <row r="302" ht="13.5" hidden="1">
      <c r="H302" s="2" t="s">
        <v>34</v>
      </c>
    </row>
    <row r="303" ht="13.5" hidden="1">
      <c r="H303" s="2" t="s">
        <v>35</v>
      </c>
    </row>
    <row r="304" ht="13.5" hidden="1">
      <c r="H304" s="2" t="s">
        <v>36</v>
      </c>
    </row>
    <row r="305" ht="13.5" hidden="1">
      <c r="H305" s="2" t="s">
        <v>37</v>
      </c>
    </row>
    <row r="306" ht="13.5" hidden="1">
      <c r="H306" s="2" t="s">
        <v>38</v>
      </c>
    </row>
    <row r="307" ht="13.5" hidden="1">
      <c r="H307" s="2" t="s">
        <v>39</v>
      </c>
    </row>
    <row r="308" ht="13.5" hidden="1">
      <c r="H308" s="2" t="s">
        <v>40</v>
      </c>
    </row>
    <row r="309" ht="13.5" hidden="1">
      <c r="H309" s="2" t="s">
        <v>41</v>
      </c>
    </row>
    <row r="310" ht="13.5" hidden="1">
      <c r="H310" s="2" t="s">
        <v>42</v>
      </c>
    </row>
    <row r="311" ht="13.5" hidden="1">
      <c r="H311" s="2" t="s">
        <v>43</v>
      </c>
    </row>
    <row r="312" ht="13.5" hidden="1">
      <c r="H312" s="2" t="s">
        <v>44</v>
      </c>
    </row>
    <row r="313" ht="13.5" hidden="1">
      <c r="H313" s="2" t="s">
        <v>45</v>
      </c>
    </row>
    <row r="314" ht="13.5" hidden="1">
      <c r="H314" s="2" t="s">
        <v>46</v>
      </c>
    </row>
    <row r="315" ht="13.5" hidden="1">
      <c r="H315" s="2" t="s">
        <v>47</v>
      </c>
    </row>
    <row r="316" ht="13.5" hidden="1">
      <c r="H316" s="2" t="s">
        <v>48</v>
      </c>
    </row>
    <row r="317" ht="13.5" hidden="1">
      <c r="H317" s="2" t="s">
        <v>49</v>
      </c>
    </row>
    <row r="318" ht="13.5" hidden="1">
      <c r="H318" s="2" t="s">
        <v>50</v>
      </c>
    </row>
    <row r="319" ht="13.5" hidden="1">
      <c r="H319" s="2" t="s">
        <v>51</v>
      </c>
    </row>
    <row r="320" ht="13.5" hidden="1">
      <c r="H320" s="2" t="s">
        <v>52</v>
      </c>
    </row>
    <row r="321" ht="13.5" hidden="1">
      <c r="H321" s="2" t="s">
        <v>53</v>
      </c>
    </row>
    <row r="322" ht="13.5" hidden="1">
      <c r="H322" s="2" t="s">
        <v>54</v>
      </c>
    </row>
    <row r="323" ht="13.5" hidden="1">
      <c r="H323" s="2" t="s">
        <v>55</v>
      </c>
    </row>
    <row r="324" ht="13.5" hidden="1">
      <c r="H324" s="2" t="s">
        <v>56</v>
      </c>
    </row>
    <row r="325" ht="13.5" hidden="1">
      <c r="H325" s="2" t="s">
        <v>57</v>
      </c>
    </row>
    <row r="326" ht="13.5" hidden="1">
      <c r="H326" s="2" t="s">
        <v>58</v>
      </c>
    </row>
    <row r="327" ht="13.5" hidden="1">
      <c r="H327" s="2" t="s">
        <v>59</v>
      </c>
    </row>
    <row r="328" ht="13.5" hidden="1">
      <c r="H328" s="2" t="s">
        <v>60</v>
      </c>
    </row>
    <row r="329" ht="13.5" hidden="1">
      <c r="H329" s="2" t="s">
        <v>61</v>
      </c>
    </row>
    <row r="330" ht="13.5" hidden="1">
      <c r="H330" s="2" t="s">
        <v>62</v>
      </c>
    </row>
    <row r="331" ht="13.5" hidden="1">
      <c r="H331" s="2"/>
    </row>
    <row r="332" ht="13.5" hidden="1">
      <c r="H332" s="2" t="s">
        <v>145</v>
      </c>
    </row>
    <row r="333" ht="13.5" hidden="1">
      <c r="H333" s="2" t="s">
        <v>9</v>
      </c>
    </row>
    <row r="334" ht="13.5" hidden="1">
      <c r="H334" s="2" t="s">
        <v>10</v>
      </c>
    </row>
    <row r="335" ht="13.5" hidden="1">
      <c r="H335" s="2" t="s">
        <v>11</v>
      </c>
    </row>
    <row r="336" ht="13.5" hidden="1">
      <c r="H336" s="2" t="s">
        <v>12</v>
      </c>
    </row>
    <row r="337" ht="13.5" hidden="1">
      <c r="H337" s="2" t="s">
        <v>13</v>
      </c>
    </row>
    <row r="338" ht="13.5" hidden="1">
      <c r="H338" s="2" t="s">
        <v>14</v>
      </c>
    </row>
    <row r="339" ht="13.5" hidden="1">
      <c r="H339" s="2" t="s">
        <v>15</v>
      </c>
    </row>
    <row r="340" ht="13.5" hidden="1">
      <c r="H340" s="2" t="s">
        <v>16</v>
      </c>
    </row>
    <row r="341" ht="13.5" hidden="1">
      <c r="H341" s="2" t="s">
        <v>17</v>
      </c>
    </row>
    <row r="342" ht="13.5" hidden="1">
      <c r="H342" s="2" t="s">
        <v>18</v>
      </c>
    </row>
    <row r="343" ht="13.5" hidden="1">
      <c r="H343" s="2" t="s">
        <v>19</v>
      </c>
    </row>
    <row r="344" ht="13.5" hidden="1">
      <c r="H344" s="2" t="s">
        <v>20</v>
      </c>
    </row>
    <row r="345" ht="13.5" hidden="1">
      <c r="H345" s="2" t="s">
        <v>21</v>
      </c>
    </row>
    <row r="346" ht="13.5" hidden="1">
      <c r="H346" s="2" t="s">
        <v>22</v>
      </c>
    </row>
    <row r="347" ht="13.5" hidden="1">
      <c r="H347" s="2" t="s">
        <v>23</v>
      </c>
    </row>
    <row r="348" ht="13.5" hidden="1">
      <c r="H348" s="2" t="s">
        <v>24</v>
      </c>
    </row>
    <row r="349" ht="13.5" hidden="1">
      <c r="H349" s="2" t="s">
        <v>25</v>
      </c>
    </row>
    <row r="350" ht="13.5" hidden="1">
      <c r="H350" s="2" t="s">
        <v>26</v>
      </c>
    </row>
    <row r="351" ht="13.5" hidden="1">
      <c r="H351" s="2" t="s">
        <v>27</v>
      </c>
    </row>
    <row r="352" ht="13.5" hidden="1">
      <c r="H352" s="2" t="s">
        <v>28</v>
      </c>
    </row>
    <row r="353" ht="13.5" hidden="1">
      <c r="H353" s="2" t="s">
        <v>29</v>
      </c>
    </row>
    <row r="354" ht="13.5" hidden="1">
      <c r="H354" s="2" t="s">
        <v>30</v>
      </c>
    </row>
    <row r="355" ht="13.5" hidden="1">
      <c r="H355" s="2"/>
    </row>
    <row r="356" ht="13.5" hidden="1">
      <c r="H356" s="2" t="s">
        <v>146</v>
      </c>
    </row>
    <row r="357" ht="13.5" hidden="1">
      <c r="H357" s="2" t="s">
        <v>5</v>
      </c>
    </row>
    <row r="358" ht="13.5" hidden="1">
      <c r="H358" s="2" t="s">
        <v>6</v>
      </c>
    </row>
    <row r="359" ht="13.5" hidden="1">
      <c r="H359" s="2" t="s">
        <v>7</v>
      </c>
    </row>
    <row r="360" ht="13.5" hidden="1">
      <c r="H360" s="2" t="s">
        <v>8</v>
      </c>
    </row>
    <row r="361" ht="13.5" hidden="1">
      <c r="H361" s="2"/>
    </row>
    <row r="362" ht="13.5" hidden="1">
      <c r="H362" s="2" t="s">
        <v>147</v>
      </c>
    </row>
    <row r="363" ht="13.5" hidden="1">
      <c r="H363" s="2" t="s">
        <v>82</v>
      </c>
    </row>
    <row r="364" ht="13.5" hidden="1">
      <c r="H364" s="2" t="s">
        <v>83</v>
      </c>
    </row>
    <row r="365" ht="13.5" hidden="1">
      <c r="H365" s="2" t="s">
        <v>84</v>
      </c>
    </row>
    <row r="366" ht="13.5" hidden="1">
      <c r="H366" s="2" t="s">
        <v>85</v>
      </c>
    </row>
    <row r="367" ht="13.5" hidden="1">
      <c r="H367" s="2" t="s">
        <v>86</v>
      </c>
    </row>
    <row r="368" ht="13.5" hidden="1">
      <c r="H368" s="2" t="s">
        <v>87</v>
      </c>
    </row>
    <row r="369" ht="13.5" hidden="1">
      <c r="H369" s="2"/>
    </row>
    <row r="370" ht="13.5" hidden="1">
      <c r="H370" s="2" t="s">
        <v>148</v>
      </c>
    </row>
    <row r="371" ht="13.5" hidden="1">
      <c r="H371" s="2" t="s">
        <v>225</v>
      </c>
    </row>
  </sheetData>
  <sheetProtection sheet="1" objects="1" scenarios="1"/>
  <mergeCells count="28">
    <mergeCell ref="B2:N2"/>
    <mergeCell ref="B1:N1"/>
    <mergeCell ref="M19:N19"/>
    <mergeCell ref="B15:N15"/>
    <mergeCell ref="A7:N7"/>
    <mergeCell ref="J18:L18"/>
    <mergeCell ref="I22:I23"/>
    <mergeCell ref="G19:H19"/>
    <mergeCell ref="J19:L19"/>
    <mergeCell ref="M16:N16"/>
    <mergeCell ref="M17:N17"/>
    <mergeCell ref="M18:N18"/>
    <mergeCell ref="J17:L17"/>
    <mergeCell ref="E22:F22"/>
    <mergeCell ref="G22:G23"/>
    <mergeCell ref="G16:H16"/>
    <mergeCell ref="G17:H17"/>
    <mergeCell ref="G18:H18"/>
    <mergeCell ref="E5:G5"/>
    <mergeCell ref="B3:N3"/>
    <mergeCell ref="P1:P119"/>
    <mergeCell ref="M22:M23"/>
    <mergeCell ref="B22:B23"/>
    <mergeCell ref="C22:D22"/>
    <mergeCell ref="B21:N21"/>
    <mergeCell ref="H22:H23"/>
    <mergeCell ref="E4:H4"/>
    <mergeCell ref="J16:L16"/>
  </mergeCells>
  <conditionalFormatting sqref="E10:F13 E4:E5 H4:H5 F4:G4 L4">
    <cfRule type="cellIs" priority="1" dxfId="0" operator="equal" stopIfTrue="1">
      <formula>""</formula>
    </cfRule>
  </conditionalFormatting>
  <conditionalFormatting sqref="D18:N18">
    <cfRule type="cellIs" priority="2" dxfId="1" operator="equal" stopIfTrue="1">
      <formula>""</formula>
    </cfRule>
  </conditionalFormatting>
  <conditionalFormatting sqref="D19:G19 I19:M19">
    <cfRule type="cellIs" priority="3" dxfId="2" operator="equal" stopIfTrue="1">
      <formula>""</formula>
    </cfRule>
  </conditionalFormatting>
  <conditionalFormatting sqref="B24:N119">
    <cfRule type="cellIs" priority="4" dxfId="3" operator="equal" stopIfTrue="1">
      <formula>""</formula>
    </cfRule>
  </conditionalFormatting>
  <dataValidations count="9">
    <dataValidation type="list" allowBlank="1" showInputMessage="1" showErrorMessage="1" sqref="I24:I119">
      <formula1>$A$190:$A$218</formula1>
    </dataValidation>
    <dataValidation type="list" allowBlank="1" showInputMessage="1" showErrorMessage="1" sqref="M24:M119">
      <formula1>$D$191:$D$192</formula1>
    </dataValidation>
    <dataValidation type="textLength" allowBlank="1" showInputMessage="1" showErrorMessage="1" sqref="L24:L119">
      <formula1>0</formula1>
      <formula2>99</formula2>
    </dataValidation>
    <dataValidation type="list" allowBlank="1" showInputMessage="1" showErrorMessage="1" sqref="H24:H119">
      <formula1>$E$190:$E$192</formula1>
    </dataValidation>
    <dataValidation type="list" allowBlank="1" showInputMessage="1" showErrorMessage="1" sqref="G24:G119">
      <formula1>$F$190:$F$201</formula1>
    </dataValidation>
    <dataValidation type="list" allowBlank="1" showInputMessage="1" showErrorMessage="1" sqref="N24:N119">
      <formula1>$E$191:$E$192</formula1>
    </dataValidation>
    <dataValidation type="list" allowBlank="1" showInputMessage="1" showErrorMessage="1" sqref="E4:H4">
      <formula1>$H$190:$H$374</formula1>
    </dataValidation>
    <dataValidation allowBlank="1" showInputMessage="1" showErrorMessage="1" imeMode="halfKatakana" sqref="E24:F119"/>
    <dataValidation type="list" allowBlank="1" showInputMessage="1" showErrorMessage="1" sqref="L4">
      <formula1>$K$190:$K$289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orientation="portrait" paperSize="9" scale="75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2007-04-01T13:18:36Z</cp:lastPrinted>
  <dcterms:created xsi:type="dcterms:W3CDTF">2006-03-21T14:22:51Z</dcterms:created>
  <dcterms:modified xsi:type="dcterms:W3CDTF">2007-04-01T19:45:40Z</dcterms:modified>
  <cp:category/>
  <cp:version/>
  <cp:contentType/>
  <cp:contentStatus/>
</cp:coreProperties>
</file>