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785810\Desktop\陸上\"/>
    </mc:Choice>
  </mc:AlternateContent>
  <xr:revisionPtr revIDLastSave="0" documentId="13_ncr:1_{47358826-CDC5-4D30-A4C8-A04CDD4A0D08}" xr6:coauthVersionLast="47" xr6:coauthVersionMax="47" xr10:uidLastSave="{00000000-0000-0000-0000-000000000000}"/>
  <bookViews>
    <workbookView xWindow="-110" yWindow="-110" windowWidth="19420" windowHeight="10420" xr2:uid="{9E1F8301-1C4E-43F9-AF1B-764E02009104}"/>
  </bookViews>
  <sheets>
    <sheet name="注意事項" sheetId="5" r:id="rId1"/>
    <sheet name="駅伝（学校・男）" sheetId="6" r:id="rId2"/>
    <sheet name="駅伝（学校・女）" sheetId="9" r:id="rId3"/>
    <sheet name="駅伝（オープン）" sheetId="10" r:id="rId4"/>
    <sheet name="記録会のみ" sheetId="11" r:id="rId5"/>
  </sheets>
  <externalReferences>
    <externalReference r:id="rId6"/>
    <externalReference r:id="rId7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G_code">#REF!</definedName>
    <definedName name="gun">[1]次年度一覧!$F$6:$H$51</definedName>
    <definedName name="_xlnm.Print_Area" localSheetId="3">'駅伝（オープン）'!$A$2:$M$82</definedName>
    <definedName name="_xlnm.Print_Area" localSheetId="2">'駅伝（学校・女）'!$A$2:$L$82</definedName>
    <definedName name="_xlnm.Print_Area" localSheetId="1">'駅伝（学校・男）'!$A$2:$L$82</definedName>
    <definedName name="_xlnm.Print_Area" localSheetId="4">記録会のみ!$A$2:$M$36</definedName>
    <definedName name="_xlnm.Print_Area" localSheetId="0">注意事項!$A$1:$K$35</definedName>
    <definedName name="_xlnm.Print_Titles" localSheetId="3">'駅伝（オープン）'!$2:$14</definedName>
    <definedName name="_xlnm.Print_Titles" localSheetId="2">'駅伝（学校・女）'!$2:$14</definedName>
    <definedName name="_xlnm.Print_Titles" localSheetId="1">'駅伝（学校・男）'!$2:$14</definedName>
    <definedName name="_xlnm.Print_Titles" localSheetId="4">記録会のみ!$2:$13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6" l="1"/>
  <c r="H18" i="6"/>
  <c r="S27" i="11"/>
  <c r="R27" i="11"/>
  <c r="Q27" i="11"/>
  <c r="P27" i="11"/>
  <c r="S26" i="11"/>
  <c r="R26" i="11"/>
  <c r="Q26" i="11"/>
  <c r="M26" i="11" s="1"/>
  <c r="N26" i="11" s="1"/>
  <c r="P26" i="11"/>
  <c r="S25" i="11"/>
  <c r="R25" i="11"/>
  <c r="Q25" i="11"/>
  <c r="P25" i="11"/>
  <c r="S24" i="11"/>
  <c r="R24" i="11"/>
  <c r="Q24" i="11"/>
  <c r="P24" i="11"/>
  <c r="S23" i="11"/>
  <c r="R23" i="11"/>
  <c r="Q23" i="11"/>
  <c r="P23" i="11"/>
  <c r="S22" i="11"/>
  <c r="R22" i="11"/>
  <c r="Q22" i="11"/>
  <c r="P22" i="11"/>
  <c r="S21" i="11"/>
  <c r="R21" i="11"/>
  <c r="Q21" i="11"/>
  <c r="P21" i="11"/>
  <c r="S20" i="11"/>
  <c r="R20" i="11"/>
  <c r="Q20" i="11"/>
  <c r="P20" i="11"/>
  <c r="S19" i="11"/>
  <c r="R19" i="11"/>
  <c r="Q19" i="11"/>
  <c r="P19" i="11"/>
  <c r="S32" i="11"/>
  <c r="R32" i="11"/>
  <c r="Q32" i="11"/>
  <c r="M32" i="11" s="1"/>
  <c r="N32" i="11" s="1"/>
  <c r="P32" i="11"/>
  <c r="S31" i="11"/>
  <c r="R31" i="11"/>
  <c r="Q31" i="11"/>
  <c r="P31" i="11"/>
  <c r="S30" i="11"/>
  <c r="R30" i="11"/>
  <c r="Q30" i="11"/>
  <c r="P30" i="11"/>
  <c r="S29" i="11"/>
  <c r="R29" i="11"/>
  <c r="Q29" i="11"/>
  <c r="P29" i="11"/>
  <c r="S36" i="11"/>
  <c r="R36" i="11"/>
  <c r="Q36" i="11"/>
  <c r="P36" i="11"/>
  <c r="S35" i="11"/>
  <c r="R35" i="11"/>
  <c r="Q35" i="11"/>
  <c r="P35" i="11"/>
  <c r="S34" i="11"/>
  <c r="R34" i="11"/>
  <c r="Q34" i="11"/>
  <c r="M34" i="11" s="1"/>
  <c r="P34" i="11"/>
  <c r="S33" i="11"/>
  <c r="R33" i="11"/>
  <c r="Q33" i="11"/>
  <c r="P33" i="11"/>
  <c r="S28" i="11"/>
  <c r="R28" i="11"/>
  <c r="Q28" i="11"/>
  <c r="P28" i="11"/>
  <c r="S18" i="11"/>
  <c r="R18" i="11"/>
  <c r="Q18" i="11"/>
  <c r="P18" i="11"/>
  <c r="S17" i="11"/>
  <c r="R17" i="11"/>
  <c r="Q17" i="11"/>
  <c r="P17" i="11"/>
  <c r="L13" i="11"/>
  <c r="AE12" i="11" s="1"/>
  <c r="AL12" i="11"/>
  <c r="AK12" i="11"/>
  <c r="AJ12" i="11"/>
  <c r="AI12" i="11"/>
  <c r="AH12" i="11"/>
  <c r="AG12" i="11"/>
  <c r="AF12" i="11"/>
  <c r="AD12" i="11"/>
  <c r="Y12" i="11"/>
  <c r="X12" i="11"/>
  <c r="W12" i="11"/>
  <c r="V12" i="11"/>
  <c r="U12" i="11"/>
  <c r="T12" i="11"/>
  <c r="S12" i="11"/>
  <c r="R12" i="11"/>
  <c r="Q12" i="11"/>
  <c r="P12" i="11"/>
  <c r="S82" i="10"/>
  <c r="R82" i="10"/>
  <c r="Q82" i="10"/>
  <c r="M82" i="10" s="1"/>
  <c r="N82" i="10" s="1"/>
  <c r="P82" i="10"/>
  <c r="S81" i="10"/>
  <c r="R81" i="10"/>
  <c r="Q81" i="10"/>
  <c r="M81" i="10" s="1"/>
  <c r="N81" i="10" s="1"/>
  <c r="P81" i="10"/>
  <c r="S80" i="10"/>
  <c r="R80" i="10"/>
  <c r="Q80" i="10"/>
  <c r="M80" i="10" s="1"/>
  <c r="N80" i="10" s="1"/>
  <c r="P80" i="10"/>
  <c r="S79" i="10"/>
  <c r="R79" i="10"/>
  <c r="Q79" i="10"/>
  <c r="M79" i="10" s="1"/>
  <c r="N79" i="10" s="1"/>
  <c r="P79" i="10"/>
  <c r="S78" i="10"/>
  <c r="R78" i="10"/>
  <c r="Q78" i="10"/>
  <c r="M78" i="10" s="1"/>
  <c r="N78" i="10" s="1"/>
  <c r="P78" i="10"/>
  <c r="S77" i="10"/>
  <c r="R77" i="10"/>
  <c r="Q77" i="10"/>
  <c r="M77" i="10" s="1"/>
  <c r="N77" i="10" s="1"/>
  <c r="P77" i="10"/>
  <c r="S76" i="10"/>
  <c r="R76" i="10"/>
  <c r="Q76" i="10"/>
  <c r="M76" i="10" s="1"/>
  <c r="N76" i="10" s="1"/>
  <c r="P76" i="10"/>
  <c r="S71" i="10"/>
  <c r="R71" i="10"/>
  <c r="Q71" i="10"/>
  <c r="M71" i="10" s="1"/>
  <c r="N71" i="10" s="1"/>
  <c r="P71" i="10"/>
  <c r="S70" i="10"/>
  <c r="R70" i="10"/>
  <c r="Q70" i="10"/>
  <c r="M70" i="10" s="1"/>
  <c r="N70" i="10" s="1"/>
  <c r="P70" i="10"/>
  <c r="S69" i="10"/>
  <c r="R69" i="10"/>
  <c r="Q69" i="10"/>
  <c r="M69" i="10" s="1"/>
  <c r="N69" i="10" s="1"/>
  <c r="P69" i="10"/>
  <c r="S68" i="10"/>
  <c r="R68" i="10"/>
  <c r="Q68" i="10"/>
  <c r="M68" i="10" s="1"/>
  <c r="N68" i="10" s="1"/>
  <c r="P68" i="10"/>
  <c r="S67" i="10"/>
  <c r="R67" i="10"/>
  <c r="Q67" i="10"/>
  <c r="M67" i="10" s="1"/>
  <c r="N67" i="10" s="1"/>
  <c r="P67" i="10"/>
  <c r="S66" i="10"/>
  <c r="R66" i="10"/>
  <c r="Q66" i="10"/>
  <c r="M66" i="10" s="1"/>
  <c r="N66" i="10" s="1"/>
  <c r="P66" i="10"/>
  <c r="S65" i="10"/>
  <c r="R65" i="10"/>
  <c r="Q65" i="10"/>
  <c r="M65" i="10" s="1"/>
  <c r="N65" i="10" s="1"/>
  <c r="P65" i="10"/>
  <c r="S59" i="10"/>
  <c r="R59" i="10"/>
  <c r="Q59" i="10"/>
  <c r="M59" i="10" s="1"/>
  <c r="N59" i="10" s="1"/>
  <c r="P59" i="10"/>
  <c r="S58" i="10"/>
  <c r="R58" i="10"/>
  <c r="Q58" i="10"/>
  <c r="M58" i="10" s="1"/>
  <c r="N58" i="10" s="1"/>
  <c r="P58" i="10"/>
  <c r="S57" i="10"/>
  <c r="R57" i="10"/>
  <c r="Q57" i="10"/>
  <c r="M57" i="10" s="1"/>
  <c r="N57" i="10" s="1"/>
  <c r="P57" i="10"/>
  <c r="S56" i="10"/>
  <c r="R56" i="10"/>
  <c r="Q56" i="10"/>
  <c r="M56" i="10" s="1"/>
  <c r="N56" i="10" s="1"/>
  <c r="P56" i="10"/>
  <c r="S55" i="10"/>
  <c r="R55" i="10"/>
  <c r="Q55" i="10"/>
  <c r="M55" i="10" s="1"/>
  <c r="N55" i="10" s="1"/>
  <c r="P55" i="10"/>
  <c r="S54" i="10"/>
  <c r="R54" i="10"/>
  <c r="Q54" i="10"/>
  <c r="M54" i="10" s="1"/>
  <c r="N54" i="10" s="1"/>
  <c r="P54" i="10"/>
  <c r="S53" i="10"/>
  <c r="R53" i="10"/>
  <c r="Q53" i="10"/>
  <c r="M53" i="10" s="1"/>
  <c r="N53" i="10" s="1"/>
  <c r="P53" i="10"/>
  <c r="S48" i="10"/>
  <c r="R48" i="10"/>
  <c r="Q48" i="10"/>
  <c r="M48" i="10" s="1"/>
  <c r="N48" i="10" s="1"/>
  <c r="P48" i="10"/>
  <c r="S47" i="10"/>
  <c r="R47" i="10"/>
  <c r="Q47" i="10"/>
  <c r="M47" i="10" s="1"/>
  <c r="N47" i="10" s="1"/>
  <c r="P47" i="10"/>
  <c r="S46" i="10"/>
  <c r="R46" i="10"/>
  <c r="Q46" i="10"/>
  <c r="M46" i="10" s="1"/>
  <c r="N46" i="10" s="1"/>
  <c r="P46" i="10"/>
  <c r="S45" i="10"/>
  <c r="R45" i="10"/>
  <c r="Q45" i="10"/>
  <c r="M45" i="10" s="1"/>
  <c r="N45" i="10" s="1"/>
  <c r="P45" i="10"/>
  <c r="S44" i="10"/>
  <c r="R44" i="10"/>
  <c r="Q44" i="10"/>
  <c r="M44" i="10" s="1"/>
  <c r="N44" i="10" s="1"/>
  <c r="P44" i="10"/>
  <c r="S43" i="10"/>
  <c r="R43" i="10"/>
  <c r="Q43" i="10"/>
  <c r="M43" i="10" s="1"/>
  <c r="N43" i="10" s="1"/>
  <c r="P43" i="10"/>
  <c r="S42" i="10"/>
  <c r="R42" i="10"/>
  <c r="Q42" i="10"/>
  <c r="M42" i="10" s="1"/>
  <c r="N42" i="10" s="1"/>
  <c r="P42" i="10"/>
  <c r="S36" i="10"/>
  <c r="R36" i="10"/>
  <c r="Q36" i="10"/>
  <c r="M36" i="10" s="1"/>
  <c r="N36" i="10" s="1"/>
  <c r="P36" i="10"/>
  <c r="S35" i="10"/>
  <c r="R35" i="10"/>
  <c r="Q35" i="10"/>
  <c r="M35" i="10" s="1"/>
  <c r="N35" i="10" s="1"/>
  <c r="P35" i="10"/>
  <c r="S34" i="10"/>
  <c r="R34" i="10"/>
  <c r="Q34" i="10"/>
  <c r="M34" i="10" s="1"/>
  <c r="N34" i="10" s="1"/>
  <c r="P34" i="10"/>
  <c r="S33" i="10"/>
  <c r="R33" i="10"/>
  <c r="Q33" i="10"/>
  <c r="M33" i="10" s="1"/>
  <c r="N33" i="10" s="1"/>
  <c r="P33" i="10"/>
  <c r="S32" i="10"/>
  <c r="R32" i="10"/>
  <c r="Q32" i="10"/>
  <c r="M32" i="10" s="1"/>
  <c r="N32" i="10" s="1"/>
  <c r="P32" i="10"/>
  <c r="S31" i="10"/>
  <c r="R31" i="10"/>
  <c r="Q31" i="10"/>
  <c r="M31" i="10" s="1"/>
  <c r="N31" i="10" s="1"/>
  <c r="P31" i="10"/>
  <c r="S30" i="10"/>
  <c r="R30" i="10"/>
  <c r="Q30" i="10"/>
  <c r="M30" i="10" s="1"/>
  <c r="N30" i="10" s="1"/>
  <c r="P30" i="10"/>
  <c r="S25" i="10"/>
  <c r="R25" i="10"/>
  <c r="Q25" i="10"/>
  <c r="M25" i="10" s="1"/>
  <c r="N25" i="10" s="1"/>
  <c r="P25" i="10"/>
  <c r="S24" i="10"/>
  <c r="R24" i="10"/>
  <c r="Q24" i="10"/>
  <c r="M24" i="10" s="1"/>
  <c r="N24" i="10" s="1"/>
  <c r="P24" i="10"/>
  <c r="S23" i="10"/>
  <c r="R23" i="10"/>
  <c r="Q23" i="10"/>
  <c r="P23" i="10"/>
  <c r="S22" i="10"/>
  <c r="R22" i="10"/>
  <c r="Q22" i="10"/>
  <c r="P22" i="10"/>
  <c r="S21" i="10"/>
  <c r="R21" i="10"/>
  <c r="Q21" i="10"/>
  <c r="P21" i="10"/>
  <c r="S20" i="10"/>
  <c r="R20" i="10"/>
  <c r="Q20" i="10"/>
  <c r="P20" i="10"/>
  <c r="S19" i="10"/>
  <c r="R19" i="10"/>
  <c r="Q19" i="10"/>
  <c r="P19" i="10"/>
  <c r="L14" i="10"/>
  <c r="AE13" i="10" s="1"/>
  <c r="AL13" i="10"/>
  <c r="AK13" i="10"/>
  <c r="AJ13" i="10"/>
  <c r="AI13" i="10"/>
  <c r="AH13" i="10"/>
  <c r="AG13" i="10"/>
  <c r="AF13" i="10"/>
  <c r="AD13" i="10"/>
  <c r="AC13" i="10"/>
  <c r="Y13" i="10"/>
  <c r="X13" i="10"/>
  <c r="W13" i="10"/>
  <c r="V13" i="10"/>
  <c r="U13" i="10"/>
  <c r="T13" i="10"/>
  <c r="S13" i="10"/>
  <c r="R13" i="10"/>
  <c r="Q13" i="10"/>
  <c r="P13" i="10"/>
  <c r="R82" i="9"/>
  <c r="Q82" i="9"/>
  <c r="P82" i="9"/>
  <c r="O82" i="9"/>
  <c r="L82" i="9"/>
  <c r="M82" i="9" s="1"/>
  <c r="H82" i="9"/>
  <c r="R81" i="9"/>
  <c r="Q81" i="9"/>
  <c r="P81" i="9"/>
  <c r="O81" i="9"/>
  <c r="L81" i="9"/>
  <c r="M81" i="9" s="1"/>
  <c r="H81" i="9"/>
  <c r="R80" i="9"/>
  <c r="Q80" i="9"/>
  <c r="P80" i="9"/>
  <c r="O80" i="9"/>
  <c r="L80" i="9"/>
  <c r="M80" i="9" s="1"/>
  <c r="H80" i="9"/>
  <c r="R79" i="9"/>
  <c r="Q79" i="9"/>
  <c r="P79" i="9"/>
  <c r="L79" i="9" s="1"/>
  <c r="M79" i="9" s="1"/>
  <c r="O79" i="9"/>
  <c r="H79" i="9"/>
  <c r="R78" i="9"/>
  <c r="Q78" i="9"/>
  <c r="P78" i="9"/>
  <c r="L78" i="9" s="1"/>
  <c r="M78" i="9" s="1"/>
  <c r="O78" i="9"/>
  <c r="H78" i="9"/>
  <c r="R77" i="9"/>
  <c r="Q77" i="9"/>
  <c r="P77" i="9"/>
  <c r="L77" i="9" s="1"/>
  <c r="M77" i="9" s="1"/>
  <c r="O77" i="9"/>
  <c r="H77" i="9"/>
  <c r="R76" i="9"/>
  <c r="Q76" i="9"/>
  <c r="P76" i="9"/>
  <c r="L76" i="9" s="1"/>
  <c r="M76" i="9" s="1"/>
  <c r="O76" i="9"/>
  <c r="H76" i="9"/>
  <c r="H75" i="9"/>
  <c r="R71" i="9"/>
  <c r="Q71" i="9"/>
  <c r="P71" i="9"/>
  <c r="L71" i="9" s="1"/>
  <c r="M71" i="9" s="1"/>
  <c r="O71" i="9"/>
  <c r="H71" i="9"/>
  <c r="R70" i="9"/>
  <c r="Q70" i="9"/>
  <c r="P70" i="9"/>
  <c r="O70" i="9"/>
  <c r="L70" i="9"/>
  <c r="M70" i="9" s="1"/>
  <c r="H70" i="9"/>
  <c r="R69" i="9"/>
  <c r="Q69" i="9"/>
  <c r="P69" i="9"/>
  <c r="O69" i="9"/>
  <c r="L69" i="9"/>
  <c r="M69" i="9" s="1"/>
  <c r="H69" i="9"/>
  <c r="R68" i="9"/>
  <c r="Q68" i="9"/>
  <c r="P68" i="9"/>
  <c r="O68" i="9"/>
  <c r="L68" i="9"/>
  <c r="M68" i="9" s="1"/>
  <c r="H68" i="9"/>
  <c r="R67" i="9"/>
  <c r="Q67" i="9"/>
  <c r="P67" i="9"/>
  <c r="O67" i="9"/>
  <c r="L67" i="9"/>
  <c r="M67" i="9" s="1"/>
  <c r="H67" i="9"/>
  <c r="R66" i="9"/>
  <c r="Q66" i="9"/>
  <c r="P66" i="9"/>
  <c r="L66" i="9" s="1"/>
  <c r="M66" i="9" s="1"/>
  <c r="O66" i="9"/>
  <c r="H66" i="9"/>
  <c r="R65" i="9"/>
  <c r="Q65" i="9"/>
  <c r="P65" i="9"/>
  <c r="L65" i="9" s="1"/>
  <c r="M65" i="9" s="1"/>
  <c r="O65" i="9"/>
  <c r="H65" i="9"/>
  <c r="H64" i="9"/>
  <c r="R59" i="9"/>
  <c r="Q59" i="9"/>
  <c r="P59" i="9"/>
  <c r="L59" i="9" s="1"/>
  <c r="M59" i="9" s="1"/>
  <c r="O59" i="9"/>
  <c r="H59" i="9"/>
  <c r="R58" i="9"/>
  <c r="Q58" i="9"/>
  <c r="P58" i="9"/>
  <c r="L58" i="9" s="1"/>
  <c r="M58" i="9" s="1"/>
  <c r="O58" i="9"/>
  <c r="H58" i="9"/>
  <c r="R57" i="9"/>
  <c r="Q57" i="9"/>
  <c r="P57" i="9"/>
  <c r="L57" i="9" s="1"/>
  <c r="M57" i="9" s="1"/>
  <c r="O57" i="9"/>
  <c r="H57" i="9"/>
  <c r="R56" i="9"/>
  <c r="Q56" i="9"/>
  <c r="P56" i="9"/>
  <c r="O56" i="9"/>
  <c r="L56" i="9"/>
  <c r="M56" i="9" s="1"/>
  <c r="H56" i="9"/>
  <c r="R55" i="9"/>
  <c r="Q55" i="9"/>
  <c r="P55" i="9"/>
  <c r="O55" i="9"/>
  <c r="L55" i="9"/>
  <c r="M55" i="9" s="1"/>
  <c r="H55" i="9"/>
  <c r="R54" i="9"/>
  <c r="Q54" i="9"/>
  <c r="P54" i="9"/>
  <c r="O54" i="9"/>
  <c r="L54" i="9"/>
  <c r="M54" i="9" s="1"/>
  <c r="H54" i="9"/>
  <c r="R53" i="9"/>
  <c r="Q53" i="9"/>
  <c r="P53" i="9"/>
  <c r="O53" i="9"/>
  <c r="L53" i="9"/>
  <c r="M53" i="9" s="1"/>
  <c r="H53" i="9"/>
  <c r="H52" i="9"/>
  <c r="R48" i="9"/>
  <c r="Q48" i="9"/>
  <c r="P48" i="9"/>
  <c r="O48" i="9"/>
  <c r="L48" i="9"/>
  <c r="M48" i="9" s="1"/>
  <c r="H48" i="9"/>
  <c r="R47" i="9"/>
  <c r="Q47" i="9"/>
  <c r="P47" i="9"/>
  <c r="L47" i="9" s="1"/>
  <c r="M47" i="9" s="1"/>
  <c r="O47" i="9"/>
  <c r="H47" i="9"/>
  <c r="R46" i="9"/>
  <c r="Q46" i="9"/>
  <c r="P46" i="9"/>
  <c r="L46" i="9" s="1"/>
  <c r="M46" i="9" s="1"/>
  <c r="O46" i="9"/>
  <c r="H46" i="9"/>
  <c r="R45" i="9"/>
  <c r="Q45" i="9"/>
  <c r="P45" i="9"/>
  <c r="L45" i="9" s="1"/>
  <c r="M45" i="9" s="1"/>
  <c r="O45" i="9"/>
  <c r="H45" i="9"/>
  <c r="R44" i="9"/>
  <c r="Q44" i="9"/>
  <c r="P44" i="9"/>
  <c r="O44" i="9"/>
  <c r="L44" i="9"/>
  <c r="M44" i="9" s="1"/>
  <c r="H44" i="9"/>
  <c r="R43" i="9"/>
  <c r="Q43" i="9"/>
  <c r="P43" i="9"/>
  <c r="O43" i="9"/>
  <c r="L43" i="9"/>
  <c r="M43" i="9" s="1"/>
  <c r="H43" i="9"/>
  <c r="R42" i="9"/>
  <c r="Q42" i="9"/>
  <c r="P42" i="9"/>
  <c r="O42" i="9"/>
  <c r="L42" i="9"/>
  <c r="M42" i="9" s="1"/>
  <c r="H42" i="9"/>
  <c r="H41" i="9"/>
  <c r="R36" i="9"/>
  <c r="Q36" i="9"/>
  <c r="P36" i="9"/>
  <c r="O36" i="9"/>
  <c r="L36" i="9"/>
  <c r="M36" i="9" s="1"/>
  <c r="H36" i="9"/>
  <c r="R35" i="9"/>
  <c r="Q35" i="9"/>
  <c r="P35" i="9"/>
  <c r="O35" i="9"/>
  <c r="L35" i="9"/>
  <c r="M35" i="9" s="1"/>
  <c r="H35" i="9"/>
  <c r="R34" i="9"/>
  <c r="Q34" i="9"/>
  <c r="P34" i="9"/>
  <c r="L34" i="9" s="1"/>
  <c r="M34" i="9" s="1"/>
  <c r="O34" i="9"/>
  <c r="H34" i="9"/>
  <c r="R33" i="9"/>
  <c r="Q33" i="9"/>
  <c r="P33" i="9"/>
  <c r="L33" i="9" s="1"/>
  <c r="M33" i="9" s="1"/>
  <c r="O33" i="9"/>
  <c r="H33" i="9"/>
  <c r="R32" i="9"/>
  <c r="Q32" i="9"/>
  <c r="P32" i="9"/>
  <c r="L32" i="9" s="1"/>
  <c r="M32" i="9" s="1"/>
  <c r="O32" i="9"/>
  <c r="H32" i="9"/>
  <c r="R31" i="9"/>
  <c r="Q31" i="9"/>
  <c r="P31" i="9"/>
  <c r="L31" i="9" s="1"/>
  <c r="M31" i="9" s="1"/>
  <c r="O31" i="9"/>
  <c r="H31" i="9"/>
  <c r="R30" i="9"/>
  <c r="Q30" i="9"/>
  <c r="P30" i="9"/>
  <c r="O30" i="9"/>
  <c r="L30" i="9"/>
  <c r="M30" i="9" s="1"/>
  <c r="H30" i="9"/>
  <c r="H29" i="9"/>
  <c r="R25" i="9"/>
  <c r="Q25" i="9"/>
  <c r="P25" i="9"/>
  <c r="O25" i="9"/>
  <c r="L25" i="9"/>
  <c r="M25" i="9" s="1"/>
  <c r="H25" i="9"/>
  <c r="R24" i="9"/>
  <c r="Q24" i="9"/>
  <c r="P24" i="9"/>
  <c r="O24" i="9"/>
  <c r="L24" i="9"/>
  <c r="M24" i="9" s="1"/>
  <c r="H24" i="9"/>
  <c r="R23" i="9"/>
  <c r="Q23" i="9"/>
  <c r="P23" i="9"/>
  <c r="O23" i="9"/>
  <c r="L23" i="9"/>
  <c r="M23" i="9" s="1"/>
  <c r="H23" i="9"/>
  <c r="R22" i="9"/>
  <c r="Q22" i="9"/>
  <c r="P22" i="9"/>
  <c r="O22" i="9"/>
  <c r="L22" i="9"/>
  <c r="M22" i="9" s="1"/>
  <c r="H22" i="9"/>
  <c r="R21" i="9"/>
  <c r="Q21" i="9"/>
  <c r="P21" i="9"/>
  <c r="L21" i="9" s="1"/>
  <c r="M21" i="9" s="1"/>
  <c r="O21" i="9"/>
  <c r="H21" i="9"/>
  <c r="R20" i="9"/>
  <c r="Q20" i="9"/>
  <c r="P20" i="9"/>
  <c r="L20" i="9" s="1"/>
  <c r="M20" i="9" s="1"/>
  <c r="O20" i="9"/>
  <c r="H20" i="9"/>
  <c r="R19" i="9"/>
  <c r="Q19" i="9"/>
  <c r="P19" i="9"/>
  <c r="L19" i="9" s="1"/>
  <c r="M19" i="9" s="1"/>
  <c r="O19" i="9"/>
  <c r="H19" i="9"/>
  <c r="H18" i="9"/>
  <c r="K14" i="9"/>
  <c r="AK13" i="9"/>
  <c r="AJ13" i="9"/>
  <c r="AI13" i="9"/>
  <c r="AH13" i="9"/>
  <c r="AG13" i="9"/>
  <c r="AF13" i="9"/>
  <c r="AE13" i="9"/>
  <c r="AD13" i="9"/>
  <c r="AC13" i="9"/>
  <c r="AB13" i="9"/>
  <c r="X13" i="9"/>
  <c r="W13" i="9"/>
  <c r="V13" i="9"/>
  <c r="U13" i="9"/>
  <c r="T13" i="9"/>
  <c r="S13" i="9"/>
  <c r="R13" i="9"/>
  <c r="P13" i="9"/>
  <c r="O13" i="9"/>
  <c r="J5" i="9"/>
  <c r="Q13" i="9" s="1"/>
  <c r="R71" i="6"/>
  <c r="Q71" i="6"/>
  <c r="P71" i="6"/>
  <c r="O71" i="6"/>
  <c r="L71" i="6"/>
  <c r="M71" i="6" s="1"/>
  <c r="H71" i="6"/>
  <c r="R70" i="6"/>
  <c r="Q70" i="6"/>
  <c r="P70" i="6"/>
  <c r="O70" i="6"/>
  <c r="L70" i="6"/>
  <c r="M70" i="6" s="1"/>
  <c r="H70" i="6"/>
  <c r="R69" i="6"/>
  <c r="Q69" i="6"/>
  <c r="P69" i="6"/>
  <c r="O69" i="6"/>
  <c r="L69" i="6"/>
  <c r="M69" i="6" s="1"/>
  <c r="H69" i="6"/>
  <c r="R68" i="6"/>
  <c r="Q68" i="6"/>
  <c r="P68" i="6"/>
  <c r="O68" i="6"/>
  <c r="L68" i="6"/>
  <c r="M68" i="6" s="1"/>
  <c r="H68" i="6"/>
  <c r="R67" i="6"/>
  <c r="Q67" i="6"/>
  <c r="P67" i="6"/>
  <c r="O67" i="6"/>
  <c r="L67" i="6"/>
  <c r="M67" i="6" s="1"/>
  <c r="H67" i="6"/>
  <c r="R66" i="6"/>
  <c r="Q66" i="6"/>
  <c r="P66" i="6"/>
  <c r="O66" i="6"/>
  <c r="L66" i="6"/>
  <c r="M66" i="6" s="1"/>
  <c r="H66" i="6"/>
  <c r="R65" i="6"/>
  <c r="Q65" i="6"/>
  <c r="P65" i="6"/>
  <c r="O65" i="6"/>
  <c r="L65" i="6"/>
  <c r="M65" i="6" s="1"/>
  <c r="H65" i="6"/>
  <c r="H64" i="6"/>
  <c r="J5" i="6"/>
  <c r="Q13" i="6" s="1"/>
  <c r="O13" i="6"/>
  <c r="R59" i="6"/>
  <c r="Q59" i="6"/>
  <c r="P59" i="6"/>
  <c r="O59" i="6"/>
  <c r="H59" i="6"/>
  <c r="R58" i="6"/>
  <c r="Q58" i="6"/>
  <c r="P58" i="6"/>
  <c r="O58" i="6"/>
  <c r="H58" i="6"/>
  <c r="R57" i="6"/>
  <c r="Q57" i="6"/>
  <c r="P57" i="6"/>
  <c r="O57" i="6"/>
  <c r="H57" i="6"/>
  <c r="R56" i="6"/>
  <c r="Q56" i="6"/>
  <c r="P56" i="6"/>
  <c r="O56" i="6"/>
  <c r="H56" i="6"/>
  <c r="R55" i="6"/>
  <c r="Q55" i="6"/>
  <c r="P55" i="6"/>
  <c r="O55" i="6"/>
  <c r="H55" i="6"/>
  <c r="R54" i="6"/>
  <c r="Q54" i="6"/>
  <c r="P54" i="6"/>
  <c r="O54" i="6"/>
  <c r="H54" i="6"/>
  <c r="R53" i="6"/>
  <c r="Q53" i="6"/>
  <c r="P53" i="6"/>
  <c r="O53" i="6"/>
  <c r="H53" i="6"/>
  <c r="H52" i="6"/>
  <c r="R48" i="6"/>
  <c r="Q48" i="6"/>
  <c r="P48" i="6"/>
  <c r="O48" i="6"/>
  <c r="H48" i="6"/>
  <c r="R47" i="6"/>
  <c r="Q47" i="6"/>
  <c r="P47" i="6"/>
  <c r="O47" i="6"/>
  <c r="H47" i="6"/>
  <c r="R46" i="6"/>
  <c r="Q46" i="6"/>
  <c r="P46" i="6"/>
  <c r="O46" i="6"/>
  <c r="H46" i="6"/>
  <c r="R45" i="6"/>
  <c r="Q45" i="6"/>
  <c r="P45" i="6"/>
  <c r="O45" i="6"/>
  <c r="H45" i="6"/>
  <c r="R44" i="6"/>
  <c r="Q44" i="6"/>
  <c r="P44" i="6"/>
  <c r="O44" i="6"/>
  <c r="H44" i="6"/>
  <c r="R43" i="6"/>
  <c r="Q43" i="6"/>
  <c r="P43" i="6"/>
  <c r="O43" i="6"/>
  <c r="H43" i="6"/>
  <c r="R42" i="6"/>
  <c r="Q42" i="6"/>
  <c r="P42" i="6"/>
  <c r="O42" i="6"/>
  <c r="H41" i="6"/>
  <c r="R36" i="6"/>
  <c r="Q36" i="6"/>
  <c r="P36" i="6"/>
  <c r="O36" i="6"/>
  <c r="H36" i="6"/>
  <c r="R35" i="6"/>
  <c r="Q35" i="6"/>
  <c r="P35" i="6"/>
  <c r="O35" i="6"/>
  <c r="H35" i="6"/>
  <c r="R34" i="6"/>
  <c r="Q34" i="6"/>
  <c r="P34" i="6"/>
  <c r="O34" i="6"/>
  <c r="H34" i="6"/>
  <c r="R33" i="6"/>
  <c r="Q33" i="6"/>
  <c r="P33" i="6"/>
  <c r="O33" i="6"/>
  <c r="H33" i="6"/>
  <c r="R32" i="6"/>
  <c r="Q32" i="6"/>
  <c r="P32" i="6"/>
  <c r="O32" i="6"/>
  <c r="H32" i="6"/>
  <c r="R31" i="6"/>
  <c r="Q31" i="6"/>
  <c r="P31" i="6"/>
  <c r="O31" i="6"/>
  <c r="H31" i="6"/>
  <c r="R30" i="6"/>
  <c r="Q30" i="6"/>
  <c r="P30" i="6"/>
  <c r="O30" i="6"/>
  <c r="H30" i="6"/>
  <c r="H29" i="6"/>
  <c r="H75" i="6"/>
  <c r="H76" i="6"/>
  <c r="O76" i="6"/>
  <c r="P76" i="6"/>
  <c r="L76" i="6" s="1"/>
  <c r="M76" i="6" s="1"/>
  <c r="Q76" i="6"/>
  <c r="R76" i="6"/>
  <c r="H77" i="6"/>
  <c r="O77" i="6"/>
  <c r="P77" i="6"/>
  <c r="L77" i="6" s="1"/>
  <c r="M77" i="6" s="1"/>
  <c r="Q77" i="6"/>
  <c r="R77" i="6"/>
  <c r="H78" i="6"/>
  <c r="O78" i="6"/>
  <c r="P78" i="6"/>
  <c r="L78" i="6" s="1"/>
  <c r="M78" i="6" s="1"/>
  <c r="Q78" i="6"/>
  <c r="R78" i="6"/>
  <c r="H79" i="6"/>
  <c r="O79" i="6"/>
  <c r="P79" i="6"/>
  <c r="L79" i="6" s="1"/>
  <c r="M79" i="6" s="1"/>
  <c r="Q79" i="6"/>
  <c r="R79" i="6"/>
  <c r="H80" i="6"/>
  <c r="O80" i="6"/>
  <c r="P80" i="6"/>
  <c r="L80" i="6" s="1"/>
  <c r="M80" i="6" s="1"/>
  <c r="Q80" i="6"/>
  <c r="R80" i="6"/>
  <c r="H81" i="6"/>
  <c r="O81" i="6"/>
  <c r="P81" i="6"/>
  <c r="L81" i="6" s="1"/>
  <c r="M81" i="6" s="1"/>
  <c r="Q81" i="6"/>
  <c r="R81" i="6"/>
  <c r="R82" i="6"/>
  <c r="Q82" i="6"/>
  <c r="P82" i="6"/>
  <c r="L82" i="6" s="1"/>
  <c r="M82" i="6" s="1"/>
  <c r="O82" i="6"/>
  <c r="H82" i="6"/>
  <c r="R25" i="6"/>
  <c r="Q25" i="6"/>
  <c r="P25" i="6"/>
  <c r="O25" i="6"/>
  <c r="H25" i="6"/>
  <c r="R24" i="6"/>
  <c r="Q24" i="6"/>
  <c r="P24" i="6"/>
  <c r="O24" i="6"/>
  <c r="H24" i="6"/>
  <c r="R23" i="6"/>
  <c r="Q23" i="6"/>
  <c r="P23" i="6"/>
  <c r="O23" i="6"/>
  <c r="H23" i="6"/>
  <c r="R22" i="6"/>
  <c r="Q22" i="6"/>
  <c r="P22" i="6"/>
  <c r="O22" i="6"/>
  <c r="H22" i="6"/>
  <c r="R21" i="6"/>
  <c r="Q21" i="6"/>
  <c r="P21" i="6"/>
  <c r="O21" i="6"/>
  <c r="H21" i="6"/>
  <c r="R20" i="6"/>
  <c r="Q20" i="6"/>
  <c r="P20" i="6"/>
  <c r="O20" i="6"/>
  <c r="H20" i="6"/>
  <c r="R19" i="6"/>
  <c r="Q19" i="6"/>
  <c r="P19" i="6"/>
  <c r="H19" i="6"/>
  <c r="K14" i="6"/>
  <c r="AD13" i="6" s="1"/>
  <c r="AK13" i="6"/>
  <c r="AJ13" i="6"/>
  <c r="AI13" i="6"/>
  <c r="AE13" i="6"/>
  <c r="AC13" i="6"/>
  <c r="AB13" i="6"/>
  <c r="X13" i="6"/>
  <c r="W13" i="6"/>
  <c r="V13" i="6"/>
  <c r="U13" i="6"/>
  <c r="T13" i="6"/>
  <c r="S13" i="6"/>
  <c r="R13" i="6"/>
  <c r="P13" i="6"/>
  <c r="M29" i="11" l="1"/>
  <c r="N29" i="11" s="1"/>
  <c r="M31" i="11"/>
  <c r="N31" i="11" s="1"/>
  <c r="M30" i="11"/>
  <c r="N30" i="11" s="1"/>
  <c r="M23" i="11"/>
  <c r="N23" i="11" s="1"/>
  <c r="M27" i="11"/>
  <c r="N27" i="11" s="1"/>
  <c r="M25" i="11"/>
  <c r="N25" i="11" s="1"/>
  <c r="M24" i="11"/>
  <c r="N24" i="11" s="1"/>
  <c r="M18" i="11"/>
  <c r="N18" i="11" s="1"/>
  <c r="M22" i="11"/>
  <c r="N22" i="11" s="1"/>
  <c r="M19" i="11"/>
  <c r="N19" i="11" s="1"/>
  <c r="M17" i="11"/>
  <c r="N17" i="11" s="1"/>
  <c r="M20" i="11"/>
  <c r="N20" i="11" s="1"/>
  <c r="M21" i="11"/>
  <c r="N21" i="11" s="1"/>
  <c r="M36" i="11"/>
  <c r="N36" i="11" s="1"/>
  <c r="N34" i="11"/>
  <c r="M35" i="11"/>
  <c r="N35" i="11" s="1"/>
  <c r="M33" i="11"/>
  <c r="N33" i="11" s="1"/>
  <c r="M28" i="11"/>
  <c r="N28" i="11" s="1"/>
  <c r="M20" i="10"/>
  <c r="N20" i="10" s="1"/>
  <c r="M21" i="10"/>
  <c r="N21" i="10" s="1"/>
  <c r="M22" i="10"/>
  <c r="N22" i="10" s="1"/>
  <c r="M23" i="10"/>
  <c r="N23" i="10" s="1"/>
  <c r="M19" i="10"/>
  <c r="N19" i="10" s="1"/>
  <c r="D14" i="9"/>
  <c r="Z13" i="9" s="1"/>
  <c r="C14" i="9"/>
  <c r="L48" i="6"/>
  <c r="M48" i="6" s="1"/>
  <c r="L59" i="6"/>
  <c r="M59" i="6" s="1"/>
  <c r="L55" i="6"/>
  <c r="M55" i="6" s="1"/>
  <c r="L57" i="6"/>
  <c r="M57" i="6" s="1"/>
  <c r="L56" i="6"/>
  <c r="M56" i="6" s="1"/>
  <c r="L58" i="6"/>
  <c r="M58" i="6" s="1"/>
  <c r="L45" i="6"/>
  <c r="M45" i="6" s="1"/>
  <c r="L54" i="6"/>
  <c r="M54" i="6" s="1"/>
  <c r="L47" i="6"/>
  <c r="M47" i="6" s="1"/>
  <c r="L53" i="6"/>
  <c r="M53" i="6" s="1"/>
  <c r="L42" i="6"/>
  <c r="M42" i="6" s="1"/>
  <c r="L34" i="6"/>
  <c r="M34" i="6" s="1"/>
  <c r="L36" i="6"/>
  <c r="M36" i="6" s="1"/>
  <c r="L44" i="6"/>
  <c r="M44" i="6" s="1"/>
  <c r="L33" i="6"/>
  <c r="M33" i="6" s="1"/>
  <c r="L46" i="6"/>
  <c r="M46" i="6" s="1"/>
  <c r="L35" i="6"/>
  <c r="M35" i="6" s="1"/>
  <c r="L43" i="6"/>
  <c r="M43" i="6" s="1"/>
  <c r="L32" i="6"/>
  <c r="M32" i="6" s="1"/>
  <c r="L21" i="6"/>
  <c r="M21" i="6" s="1"/>
  <c r="L31" i="6"/>
  <c r="M31" i="6" s="1"/>
  <c r="L30" i="6"/>
  <c r="M30" i="6" s="1"/>
  <c r="L23" i="6"/>
  <c r="M23" i="6" s="1"/>
  <c r="L20" i="6"/>
  <c r="M20" i="6" s="1"/>
  <c r="L24" i="6"/>
  <c r="M24" i="6" s="1"/>
  <c r="L25" i="6"/>
  <c r="M25" i="6" s="1"/>
  <c r="L19" i="6"/>
  <c r="M19" i="6" s="1"/>
  <c r="L22" i="6"/>
  <c r="M22" i="6" s="1"/>
  <c r="O19" i="6"/>
  <c r="G13" i="11" l="1"/>
  <c r="AC12" i="11" s="1"/>
  <c r="E13" i="11"/>
  <c r="AB12" i="11" s="1"/>
  <c r="F13" i="11"/>
  <c r="C13" i="11"/>
  <c r="Z12" i="11" s="1"/>
  <c r="D13" i="11"/>
  <c r="AA12" i="11" s="1"/>
  <c r="H13" i="11"/>
  <c r="C14" i="10"/>
  <c r="Z13" i="10" s="1"/>
  <c r="E14" i="10"/>
  <c r="AB13" i="10" s="1"/>
  <c r="D14" i="10"/>
  <c r="AA13" i="10" s="1"/>
  <c r="Y13" i="9"/>
  <c r="E14" i="9"/>
  <c r="AA13" i="9" s="1"/>
  <c r="D14" i="6"/>
  <c r="Z13" i="6" s="1"/>
  <c r="C14" i="6"/>
  <c r="AG13" i="6"/>
  <c r="AF13" i="6"/>
  <c r="I13" i="11" l="1"/>
  <c r="F14" i="10"/>
  <c r="E14" i="6"/>
  <c r="AA13" i="6" s="1"/>
  <c r="AH13" i="6"/>
  <c r="Y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</authors>
  <commentList>
    <comment ref="J5" authorId="0" shapeId="0" xr:uid="{922A9276-2F62-4A57-AE4C-D5E9A7A167E2}">
      <text>
        <r>
          <rPr>
            <b/>
            <sz val="9"/>
            <color indexed="81"/>
            <rFont val="ＭＳ Ｐゴシック"/>
            <family val="3"/>
            <charset val="128"/>
          </rPr>
          <t>学校名フリガナ: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学校名を▼から選択すると、自動的に入力されます。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</authors>
  <commentList>
    <comment ref="J5" authorId="0" shapeId="0" xr:uid="{3B49C0E1-D6BC-492F-BD45-88227690F587}">
      <text>
        <r>
          <rPr>
            <b/>
            <sz val="9"/>
            <color indexed="81"/>
            <rFont val="ＭＳ Ｐゴシック"/>
            <family val="3"/>
            <charset val="128"/>
          </rPr>
          <t>学校名フリガナ: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学校名を▼から選択すると、自動的に入力されます。</t>
        </r>
      </text>
    </comment>
  </commentList>
</comments>
</file>

<file path=xl/sharedStrings.xml><?xml version="1.0" encoding="utf-8"?>
<sst xmlns="http://schemas.openxmlformats.org/spreadsheetml/2006/main" count="1622" uniqueCount="259">
  <si>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1"/>
  </si>
  <si>
    <t>データ作成注意事項</t>
    <rPh sb="3" eb="5">
      <t>サクセイ</t>
    </rPh>
    <rPh sb="5" eb="7">
      <t>チュウイ</t>
    </rPh>
    <rPh sb="7" eb="9">
      <t>ジコウ</t>
    </rPh>
    <phoneticPr fontId="1"/>
  </si>
  <si>
    <t>メール送信先</t>
    <rPh sb="3" eb="5">
      <t>ソウシン</t>
    </rPh>
    <rPh sb="5" eb="6">
      <t>サキ</t>
    </rPh>
    <phoneticPr fontId="1"/>
  </si>
  <si>
    <t>himeji_rikujyo@yahoo.co.jp</t>
    <phoneticPr fontId="1"/>
  </si>
  <si>
    <t>メール件名</t>
    <rPh sb="3" eb="5">
      <t>ケンメイ</t>
    </rPh>
    <phoneticPr fontId="1"/>
  </si>
  <si>
    <t>小学生駅伝大会○○</t>
    <rPh sb="0" eb="3">
      <t>ショウガクセイ</t>
    </rPh>
    <rPh sb="3" eb="5">
      <t>エキデン</t>
    </rPh>
    <rPh sb="5" eb="7">
      <t>タイカイ</t>
    </rPh>
    <phoneticPr fontId="1"/>
  </si>
  <si>
    <t>メール本文</t>
    <rPh sb="3" eb="5">
      <t>ホンブン</t>
    </rPh>
    <phoneticPr fontId="1"/>
  </si>
  <si>
    <t>申込責任者名・メールアドレス・緊急連絡先携帯</t>
    <rPh sb="0" eb="2">
      <t>モウシコミ</t>
    </rPh>
    <rPh sb="2" eb="5">
      <t>セキニンシャ</t>
    </rPh>
    <rPh sb="5" eb="6">
      <t>ナ</t>
    </rPh>
    <rPh sb="15" eb="17">
      <t>キンキュウ</t>
    </rPh>
    <rPh sb="17" eb="20">
      <t>レンラクサキ</t>
    </rPh>
    <rPh sb="20" eb="22">
      <t>ケイタイ</t>
    </rPh>
    <phoneticPr fontId="1"/>
  </si>
  <si>
    <t>電話番号等必要事項を記載し、入力したデータ</t>
    <rPh sb="5" eb="7">
      <t>ヒツヨウ</t>
    </rPh>
    <rPh sb="7" eb="9">
      <t>ジコウ</t>
    </rPh>
    <rPh sb="10" eb="12">
      <t>キサイ</t>
    </rPh>
    <rPh sb="14" eb="16">
      <t>ニュウリョク</t>
    </rPh>
    <phoneticPr fontId="1"/>
  </si>
  <si>
    <t>ファイルを添付する</t>
  </si>
  <si>
    <t>添付ファイル名</t>
    <rPh sb="0" eb="2">
      <t>テンプ</t>
    </rPh>
    <rPh sb="6" eb="7">
      <t>メイ</t>
    </rPh>
    <phoneticPr fontId="1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</si>
  <si>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1"/>
  </si>
  <si>
    <t>選手申込一覧表</t>
    <rPh sb="0" eb="2">
      <t>センシュ</t>
    </rPh>
    <rPh sb="2" eb="4">
      <t>モウシコミ</t>
    </rPh>
    <rPh sb="4" eb="6">
      <t>イチラン</t>
    </rPh>
    <rPh sb="6" eb="7">
      <t>ヒョウ</t>
    </rPh>
    <phoneticPr fontId="1"/>
  </si>
  <si>
    <t>学校名</t>
    <rPh sb="0" eb="2">
      <t>ガッコウ</t>
    </rPh>
    <rPh sb="2" eb="3">
      <t>メイ</t>
    </rPh>
    <phoneticPr fontId="1"/>
  </si>
  <si>
    <t>申込責任者</t>
    <rPh sb="0" eb="2">
      <t>モウシコミ</t>
    </rPh>
    <rPh sb="2" eb="5">
      <t>セキニンシャ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</si>
  <si>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</si>
  <si>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</si>
  <si>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緊急連絡先：携帯電話番号</t>
    <rPh sb="0" eb="2">
      <t>キンキュウ</t>
    </rPh>
    <rPh sb="2" eb="5">
      <t>レンラクサキ</t>
    </rPh>
    <rPh sb="6" eb="8">
      <t>ケイタイ</t>
    </rPh>
    <rPh sb="8" eb="10">
      <t>デンワ</t>
    </rPh>
    <rPh sb="10" eb="12">
      <t>バンゴウ</t>
    </rPh>
    <phoneticPr fontId="1"/>
  </si>
  <si>
    <t>雨天時連絡者(引率代表者)</t>
    <rPh sb="0" eb="2">
      <t>ウテン</t>
    </rPh>
    <rPh sb="2" eb="3">
      <t>ジ</t>
    </rPh>
    <rPh sb="3" eb="6">
      <t>レンラクシャ</t>
    </rPh>
    <rPh sb="7" eb="9">
      <t>インソツ</t>
    </rPh>
    <rPh sb="9" eb="11">
      <t>ダイヒョウ</t>
    </rPh>
    <rPh sb="11" eb="12">
      <t>シャ</t>
    </rPh>
    <phoneticPr fontId="1"/>
  </si>
  <si>
    <t>雨天時連絡先：携帯電話番号</t>
    <rPh sb="0" eb="3">
      <t>ウテンジ</t>
    </rPh>
    <rPh sb="3" eb="6">
      <t>レンラクサキ</t>
    </rPh>
    <rPh sb="7" eb="9">
      <t>ケイタイ</t>
    </rPh>
    <rPh sb="9" eb="11">
      <t>デンワ</t>
    </rPh>
    <rPh sb="11" eb="13">
      <t>バンゴウ</t>
    </rPh>
    <phoneticPr fontId="1"/>
  </si>
  <si>
    <t>申込データ</t>
    <rPh sb="0" eb="2">
      <t>モウシコミ</t>
    </rPh>
    <phoneticPr fontId="1"/>
  </si>
  <si>
    <t>参加人数</t>
    <rPh sb="0" eb="2">
      <t>サンカ</t>
    </rPh>
    <rPh sb="2" eb="4">
      <t>ニンズウ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</si>
  <si>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</si>
  <si>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</si>
  <si>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合計</t>
    <rPh sb="0" eb="2">
      <t>ゴウケイ</t>
    </rPh>
    <phoneticPr fontId="1"/>
  </si>
  <si>
    <t>プログラム申込部数
(申込冊数@\500)</t>
    <rPh sb="5" eb="7">
      <t>モウシコミ</t>
    </rPh>
    <rPh sb="7" eb="9">
      <t>ブスウ</t>
    </rPh>
    <rPh sb="11" eb="13">
      <t>モウシコミ</t>
    </rPh>
    <rPh sb="13" eb="15">
      <t>サッスウ</t>
    </rPh>
    <phoneticPr fontId="1"/>
  </si>
  <si>
    <t>合計金額</t>
    <rPh sb="0" eb="2">
      <t>ゴウケイ</t>
    </rPh>
    <rPh sb="2" eb="4">
      <t>キンガク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</si>
  <si>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</si>
  <si>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</si>
  <si>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申　込　記　録(不要)</t>
    <rPh sb="8" eb="10">
      <t>フヨウ</t>
    </rPh>
    <phoneticPr fontId="1"/>
  </si>
  <si>
    <t>申込</t>
    <rPh sb="0" eb="2">
      <t>モウシコミ</t>
    </rPh>
    <phoneticPr fontId="1"/>
  </si>
  <si>
    <t>Track&amp;Field_System_Master</t>
    <phoneticPr fontId="1"/>
  </si>
  <si>
    <t>氏(ｶﾅ)</t>
    <rPh sb="0" eb="1">
      <t>シ</t>
    </rPh>
    <phoneticPr fontId="1"/>
  </si>
  <si>
    <t>名(ｶﾅ)</t>
    <rPh sb="0" eb="1">
      <t>メイ</t>
    </rPh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</si>
  <si>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</si>
  <si>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</si>
  <si>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分</t>
    <rPh sb="0" eb="1">
      <t>フン</t>
    </rPh>
    <phoneticPr fontId="1"/>
  </si>
  <si>
    <t>秒:m</t>
    <rPh sb="0" eb="1">
      <t>ビョウ</t>
    </rPh>
    <phoneticPr fontId="1"/>
  </si>
  <si>
    <t>1/100:cm</t>
    <phoneticPr fontId="1"/>
  </si>
  <si>
    <t>種目数</t>
    <rPh sb="0" eb="2">
      <t>シュモク</t>
    </rPh>
    <rPh sb="2" eb="3">
      <t>スウ</t>
    </rPh>
    <phoneticPr fontId="1"/>
  </si>
  <si>
    <t>DB</t>
    <phoneticPr fontId="1"/>
  </si>
  <si>
    <t>N1</t>
    <phoneticPr fontId="1"/>
  </si>
  <si>
    <t>SC</t>
    <phoneticPr fontId="1"/>
  </si>
  <si>
    <t>N2</t>
    <phoneticPr fontId="1"/>
  </si>
  <si>
    <t>監　　督</t>
    <rPh sb="0" eb="1">
      <t>ラン</t>
    </rPh>
    <rPh sb="3" eb="4">
      <t>ヨシ</t>
    </rPh>
    <phoneticPr fontId="1"/>
  </si>
  <si>
    <t>選手</t>
    <rPh sb="0" eb="2">
      <t>センシュ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</si>
  <si>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</si>
  <si>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</si>
  <si>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</si>
  <si>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</si>
  <si>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</si>
  <si>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</si>
  <si>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</si>
  <si>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No</t>
    <phoneticPr fontId="1"/>
  </si>
  <si>
    <t>TeamName</t>
    <phoneticPr fontId="1"/>
  </si>
  <si>
    <t>Code</t>
    <phoneticPr fontId="1"/>
  </si>
  <si>
    <t>ﾌﾘｶﾞﾅ</t>
    <phoneticPr fontId="1"/>
  </si>
  <si>
    <t>郡市</t>
    <rPh sb="0" eb="2">
      <t>グンシ</t>
    </rPh>
    <phoneticPr fontId="1"/>
  </si>
  <si>
    <t>郡市ｺｰﾄﾞ</t>
    <rPh sb="0" eb="2">
      <t>グンシ</t>
    </rPh>
    <phoneticPr fontId="1"/>
  </si>
  <si>
    <t>砥　　堀</t>
    <phoneticPr fontId="1"/>
  </si>
  <si>
    <t>ﾄﾎﾘ</t>
    <phoneticPr fontId="1"/>
  </si>
  <si>
    <t>姫路市</t>
    <rPh sb="0" eb="3">
      <t>ヒメジシ</t>
    </rPh>
    <phoneticPr fontId="1"/>
  </si>
  <si>
    <t>水　　上</t>
    <phoneticPr fontId="1"/>
  </si>
  <si>
    <t>ﾐｽﾞｶﾐ</t>
    <phoneticPr fontId="1"/>
  </si>
  <si>
    <t>増　　位</t>
    <phoneticPr fontId="1"/>
  </si>
  <si>
    <t>ﾏｽｲ</t>
    <phoneticPr fontId="1"/>
  </si>
  <si>
    <t>広　　峰</t>
    <phoneticPr fontId="1"/>
  </si>
  <si>
    <t>ﾋﾛﾐﾈ</t>
    <phoneticPr fontId="1"/>
  </si>
  <si>
    <t>城　　北</t>
    <phoneticPr fontId="1"/>
  </si>
  <si>
    <t>ｼﾞｮｳﾎｸ</t>
    <phoneticPr fontId="1"/>
  </si>
  <si>
    <t>野　　里</t>
    <phoneticPr fontId="1"/>
  </si>
  <si>
    <t>ﾉｻﾞﾄ</t>
    <phoneticPr fontId="1"/>
  </si>
  <si>
    <t>城　　乾</t>
    <phoneticPr fontId="1"/>
  </si>
  <si>
    <t>ｼﾞｮｳｹﾝ</t>
    <phoneticPr fontId="1"/>
  </si>
  <si>
    <t>城　　西</t>
    <phoneticPr fontId="1"/>
  </si>
  <si>
    <t>ｼﾞｮｳｻｲ</t>
    <phoneticPr fontId="1"/>
  </si>
  <si>
    <t>安 室 東</t>
    <phoneticPr fontId="1"/>
  </si>
  <si>
    <t>ﾔｽﾑﾛﾋｶﾞｼ</t>
    <phoneticPr fontId="1"/>
  </si>
  <si>
    <t>安　　室</t>
    <phoneticPr fontId="1"/>
  </si>
  <si>
    <t>ﾔｽﾑﾛ</t>
    <phoneticPr fontId="1"/>
  </si>
  <si>
    <t>高　　岡</t>
    <phoneticPr fontId="1"/>
  </si>
  <si>
    <t>ﾀｶｵｶ</t>
    <phoneticPr fontId="1"/>
  </si>
  <si>
    <t>高 岡 西</t>
    <phoneticPr fontId="1"/>
  </si>
  <si>
    <t>ﾀｶｵｶﾆｼ</t>
    <phoneticPr fontId="1"/>
  </si>
  <si>
    <t>曽　　左</t>
    <phoneticPr fontId="1"/>
  </si>
  <si>
    <t>ｿｻ</t>
    <phoneticPr fontId="1"/>
  </si>
  <si>
    <t>峰　　相</t>
    <phoneticPr fontId="1"/>
  </si>
  <si>
    <t>ﾐﾈｱｲ</t>
    <phoneticPr fontId="1"/>
  </si>
  <si>
    <t>白　　鳥</t>
    <phoneticPr fontId="1"/>
  </si>
  <si>
    <t>ﾊｸﾁｮｳ</t>
    <phoneticPr fontId="1"/>
  </si>
  <si>
    <t>青　　山</t>
    <phoneticPr fontId="1"/>
  </si>
  <si>
    <t>ｱｵﾔﾏ</t>
    <phoneticPr fontId="1"/>
  </si>
  <si>
    <t>太　　市</t>
    <phoneticPr fontId="1"/>
  </si>
  <si>
    <t>ｵｵｲﾁ</t>
    <phoneticPr fontId="1"/>
  </si>
  <si>
    <t>　 東</t>
    <phoneticPr fontId="1"/>
  </si>
  <si>
    <t>ﾋｶﾞｼ</t>
    <phoneticPr fontId="1"/>
  </si>
  <si>
    <t>城　　東</t>
    <phoneticPr fontId="1"/>
  </si>
  <si>
    <t>ｼﾞｮｳﾄｳ</t>
    <phoneticPr fontId="1"/>
  </si>
  <si>
    <t>白　　鷺</t>
  </si>
  <si>
    <t>ﾊｸﾛ</t>
  </si>
  <si>
    <t>船　　場</t>
  </si>
  <si>
    <t>ｾﾝﾊﾞ</t>
  </si>
  <si>
    <t>城　　陽</t>
  </si>
  <si>
    <t>ｼﾞｮｳﾖｳ</t>
  </si>
  <si>
    <t>手　　柄</t>
  </si>
  <si>
    <t>ﾃｶﾞﾗ</t>
  </si>
  <si>
    <t>荒　　川</t>
  </si>
  <si>
    <t>ｱﾗｶﾜ</t>
  </si>
  <si>
    <t>八　　木</t>
  </si>
  <si>
    <t>ﾔｷﾞ</t>
  </si>
  <si>
    <t>糸　　引</t>
  </si>
  <si>
    <t>ｲﾄﾋｷ</t>
  </si>
  <si>
    <t>白　　浜</t>
  </si>
  <si>
    <t>ｼﾗﾊﾏ</t>
  </si>
  <si>
    <t>妻　　鹿</t>
  </si>
  <si>
    <t>ﾒｶﾞ</t>
  </si>
  <si>
    <t>高　　浜</t>
  </si>
  <si>
    <t>ﾀｶﾊﾏ</t>
  </si>
  <si>
    <t>飾　　磨</t>
  </si>
  <si>
    <t>ｼｶﾏ</t>
  </si>
  <si>
    <t>津　　田</t>
  </si>
  <si>
    <t>ﾂﾀﾞ</t>
  </si>
  <si>
    <t>英 賀 保</t>
  </si>
  <si>
    <t>ｱｶﾞﾎ</t>
  </si>
  <si>
    <t>八　　幡</t>
  </si>
  <si>
    <t>ﾔﾜﾀ</t>
  </si>
  <si>
    <t>広　　畑</t>
  </si>
  <si>
    <t>ﾋﾛﾊﾀ</t>
  </si>
  <si>
    <t>広畑第二</t>
  </si>
  <si>
    <t>ﾋﾛﾊﾀﾀﾞｲﾆ</t>
  </si>
  <si>
    <t>大　　津</t>
  </si>
  <si>
    <t>ｵｵﾂ</t>
  </si>
  <si>
    <t>南 大 津</t>
  </si>
  <si>
    <t>ﾐﾅﾐｵｵﾂ</t>
  </si>
  <si>
    <t>大 津 茂</t>
  </si>
  <si>
    <t>ｵｵﾂﾓ</t>
  </si>
  <si>
    <t>網　　干</t>
  </si>
  <si>
    <t>ｱﾎﾞｼ</t>
  </si>
  <si>
    <t>網 干 西</t>
  </si>
  <si>
    <t>ｱﾎﾞｼﾆｼ</t>
  </si>
  <si>
    <t>勝　　原</t>
  </si>
  <si>
    <t>ｶﾂﾊﾗ</t>
  </si>
  <si>
    <t>旭　　陽</t>
  </si>
  <si>
    <t>ｷｮｸﾖｳ</t>
  </si>
  <si>
    <t>余　　部</t>
  </si>
  <si>
    <t>ﾖﾍﾞ</t>
  </si>
  <si>
    <t>船　　津</t>
  </si>
  <si>
    <t>ﾌﾅﾂ</t>
  </si>
  <si>
    <t>山　　田</t>
  </si>
  <si>
    <t>ﾔﾏﾀﾞ</t>
  </si>
  <si>
    <t>豊　　富</t>
  </si>
  <si>
    <t>ﾄﾖﾄﾐ</t>
  </si>
  <si>
    <t>谷　　内</t>
  </si>
  <si>
    <t>ﾀﾆｳﾁ</t>
  </si>
  <si>
    <t>谷　　外</t>
  </si>
  <si>
    <t>ﾀﾆｿﾄ</t>
  </si>
  <si>
    <t>花　　田</t>
  </si>
  <si>
    <t>ﾊﾅﾀﾞ</t>
  </si>
  <si>
    <t>御 国 野</t>
  </si>
  <si>
    <t>ﾐｸﾆﾉ</t>
  </si>
  <si>
    <t>四　　郷</t>
  </si>
  <si>
    <t>ｼｺﾞｳ</t>
  </si>
  <si>
    <t>別　　所</t>
  </si>
  <si>
    <t>ﾍﾞｯｼｮ</t>
  </si>
  <si>
    <t>的　　形</t>
  </si>
  <si>
    <t>ﾏﾄｶﾞﾀ</t>
  </si>
  <si>
    <t>大　　塩</t>
  </si>
  <si>
    <t>ｵｵｼｵ</t>
  </si>
  <si>
    <t>林　　田</t>
  </si>
  <si>
    <t>ﾊﾔｼﾀﾞ</t>
  </si>
  <si>
    <t>伊　　勢</t>
    <rPh sb="0" eb="1">
      <t>イ</t>
    </rPh>
    <rPh sb="3" eb="4">
      <t>ゼイ</t>
    </rPh>
    <phoneticPr fontId="1"/>
  </si>
  <si>
    <t>ｲｾ</t>
  </si>
  <si>
    <t>家　　島</t>
  </si>
  <si>
    <t>ｲｴｼﾏ</t>
  </si>
  <si>
    <t>坊　　勢</t>
  </si>
  <si>
    <t>ﾎﾞｳｾﾞ</t>
  </si>
  <si>
    <t>置　　塩</t>
    <rPh sb="0" eb="1">
      <t>オ</t>
    </rPh>
    <rPh sb="3" eb="4">
      <t>シオ</t>
    </rPh>
    <phoneticPr fontId="1"/>
  </si>
  <si>
    <t>ｵｷｼｵ</t>
  </si>
  <si>
    <t>古　　知</t>
  </si>
  <si>
    <t>ｺﾁ</t>
  </si>
  <si>
    <t>前 之 庄</t>
  </si>
  <si>
    <t>ﾏｴﾉｼｮｳ</t>
  </si>
  <si>
    <t>莇　　野</t>
  </si>
  <si>
    <t>ｱｿﾞﾉ</t>
  </si>
  <si>
    <t>上　　菅</t>
  </si>
  <si>
    <t>ｼﾞｮｳｶﾝ</t>
  </si>
  <si>
    <t>菅　　生</t>
  </si>
  <si>
    <t>ｽｺﾞｳ</t>
  </si>
  <si>
    <t>香　　呂</t>
  </si>
  <si>
    <t>ｺｳﾛ</t>
  </si>
  <si>
    <t>中　　寺</t>
  </si>
  <si>
    <t>ﾅｶﾃﾞﾗ</t>
  </si>
  <si>
    <t>香 呂 南</t>
  </si>
  <si>
    <t>ｺｳﾛﾐﾅﾐ</t>
  </si>
  <si>
    <t>安 富 南</t>
  </si>
  <si>
    <t>ﾔｽﾄﾐﾐﾅﾐ</t>
  </si>
  <si>
    <t>安 富 北</t>
    <rPh sb="0" eb="1">
      <t>アン</t>
    </rPh>
    <rPh sb="2" eb="3">
      <t>トミ</t>
    </rPh>
    <rPh sb="4" eb="5">
      <t>キタ</t>
    </rPh>
    <phoneticPr fontId="1"/>
  </si>
  <si>
    <t>ﾔｽﾄﾐｷﾀ</t>
  </si>
  <si>
    <t>新規登録</t>
    <rPh sb="0" eb="2">
      <t>シンキ</t>
    </rPh>
    <rPh sb="2" eb="4">
      <t>トウロク</t>
    </rPh>
    <phoneticPr fontId="1"/>
  </si>
  <si>
    <t>2026 第40回姫路市小学生駅伝競走大会</t>
    <rPh sb="5" eb="6">
      <t>ダイ</t>
    </rPh>
    <rPh sb="8" eb="9">
      <t>カイ</t>
    </rPh>
    <rPh sb="9" eb="12">
      <t>ヒメジシ</t>
    </rPh>
    <rPh sb="14" eb="15">
      <t>ナマ</t>
    </rPh>
    <rPh sb="15" eb="17">
      <t>エキデン</t>
    </rPh>
    <rPh sb="17" eb="19">
      <t>キョウソウ</t>
    </rPh>
    <rPh sb="19" eb="21">
      <t>タイカイ</t>
    </rPh>
    <phoneticPr fontId="1"/>
  </si>
  <si>
    <t>　　※今大会より紙媒体の送付はありません。</t>
    <rPh sb="3" eb="6">
      <t>コンタイカイ</t>
    </rPh>
    <rPh sb="8" eb="9">
      <t>カミ</t>
    </rPh>
    <rPh sb="9" eb="11">
      <t>バイタイ</t>
    </rPh>
    <rPh sb="12" eb="14">
      <t>ソウフ</t>
    </rPh>
    <phoneticPr fontId="1"/>
  </si>
  <si>
    <t>　　姫路市陸上競技協会HPの申込状況を見ていただき、申込が完了していることを必ずご確認ください。</t>
    <rPh sb="2" eb="5">
      <t>ヒメジシ</t>
    </rPh>
    <rPh sb="5" eb="7">
      <t>リクジョウ</t>
    </rPh>
    <rPh sb="7" eb="9">
      <t>キョウギ</t>
    </rPh>
    <rPh sb="9" eb="11">
      <t>キョウカイ</t>
    </rPh>
    <rPh sb="14" eb="15">
      <t>モウ</t>
    </rPh>
    <rPh sb="15" eb="16">
      <t>コ</t>
    </rPh>
    <rPh sb="16" eb="18">
      <t>ジョウキョウ</t>
    </rPh>
    <rPh sb="19" eb="20">
      <t>ミ</t>
    </rPh>
    <rPh sb="26" eb="28">
      <t>モウシコミ</t>
    </rPh>
    <rPh sb="29" eb="31">
      <t>カンリョウ</t>
    </rPh>
    <rPh sb="38" eb="39">
      <t>カナラ</t>
    </rPh>
    <rPh sb="41" eb="43">
      <t>カクニン</t>
    </rPh>
    <phoneticPr fontId="1"/>
  </si>
  <si>
    <t>第40回姫路市小学生駅伝競走大会</t>
    <rPh sb="0" eb="1">
      <t>ダイ</t>
    </rPh>
    <rPh sb="3" eb="4">
      <t>カイ</t>
    </rPh>
    <rPh sb="4" eb="7">
      <t>ヒメジシ</t>
    </rPh>
    <rPh sb="7" eb="10">
      <t>ショウガクセイ</t>
    </rPh>
    <rPh sb="10" eb="12">
      <t>エキデン</t>
    </rPh>
    <rPh sb="12" eb="14">
      <t>キョウソウ</t>
    </rPh>
    <rPh sb="14" eb="16">
      <t>タイカイ</t>
    </rPh>
    <phoneticPr fontId="1"/>
  </si>
  <si>
    <t>チーム名</t>
    <rPh sb="3" eb="4">
      <t>メイ</t>
    </rPh>
    <phoneticPr fontId="1"/>
  </si>
  <si>
    <t>学校対抗男子の部申込チーム数</t>
    <rPh sb="0" eb="2">
      <t>ガッコウ</t>
    </rPh>
    <rPh sb="2" eb="4">
      <t>タイコウ</t>
    </rPh>
    <rPh sb="4" eb="6">
      <t>ダンシ</t>
    </rPh>
    <rPh sb="7" eb="8">
      <t>ブ</t>
    </rPh>
    <rPh sb="8" eb="10">
      <t>モウシコミ</t>
    </rPh>
    <rPh sb="13" eb="14">
      <t>スウ</t>
    </rPh>
    <phoneticPr fontId="1"/>
  </si>
  <si>
    <t>男子１</t>
    <rPh sb="0" eb="1">
      <t>オトコ</t>
    </rPh>
    <rPh sb="1" eb="2">
      <t>コ</t>
    </rPh>
    <phoneticPr fontId="1"/>
  </si>
  <si>
    <t>男子２</t>
    <rPh sb="0" eb="1">
      <t>オトコ</t>
    </rPh>
    <rPh sb="1" eb="2">
      <t>コ</t>
    </rPh>
    <phoneticPr fontId="1"/>
  </si>
  <si>
    <t>男子３</t>
    <rPh sb="0" eb="1">
      <t>オトコ</t>
    </rPh>
    <rPh sb="1" eb="2">
      <t>コ</t>
    </rPh>
    <phoneticPr fontId="1"/>
  </si>
  <si>
    <t>男子４</t>
    <rPh sb="0" eb="1">
      <t>オトコ</t>
    </rPh>
    <rPh sb="1" eb="2">
      <t>コ</t>
    </rPh>
    <phoneticPr fontId="1"/>
  </si>
  <si>
    <t>男子５</t>
    <rPh sb="0" eb="1">
      <t>オトコ</t>
    </rPh>
    <rPh sb="1" eb="2">
      <t>コ</t>
    </rPh>
    <phoneticPr fontId="1"/>
  </si>
  <si>
    <t>学校名ﾌﾘｶﾞﾅ</t>
    <rPh sb="0" eb="2">
      <t>ガッコウ</t>
    </rPh>
    <rPh sb="2" eb="3">
      <t>メイ</t>
    </rPh>
    <phoneticPr fontId="1"/>
  </si>
  <si>
    <t>駅伝学校対抗男子の部</t>
    <rPh sb="0" eb="2">
      <t>エキデン</t>
    </rPh>
    <rPh sb="2" eb="4">
      <t>ガッコウ</t>
    </rPh>
    <rPh sb="4" eb="6">
      <t>タイコウ</t>
    </rPh>
    <rPh sb="6" eb="8">
      <t>ダンシ</t>
    </rPh>
    <rPh sb="9" eb="10">
      <t>ブ</t>
    </rPh>
    <phoneticPr fontId="1"/>
  </si>
  <si>
    <t>男子６</t>
    <rPh sb="0" eb="1">
      <t>オトコ</t>
    </rPh>
    <rPh sb="1" eb="2">
      <t>コ</t>
    </rPh>
    <phoneticPr fontId="1"/>
  </si>
  <si>
    <t>女子１</t>
    <rPh sb="0" eb="2">
      <t>ジョシ</t>
    </rPh>
    <rPh sb="1" eb="2">
      <t>コ</t>
    </rPh>
    <phoneticPr fontId="1"/>
  </si>
  <si>
    <t>女子２</t>
    <rPh sb="0" eb="1">
      <t>オンナ</t>
    </rPh>
    <rPh sb="1" eb="2">
      <t>コ</t>
    </rPh>
    <phoneticPr fontId="1"/>
  </si>
  <si>
    <t>女子３</t>
    <rPh sb="0" eb="2">
      <t>ジョシ</t>
    </rPh>
    <phoneticPr fontId="1"/>
  </si>
  <si>
    <t>女子４</t>
    <rPh sb="0" eb="1">
      <t>オンナ</t>
    </rPh>
    <rPh sb="1" eb="2">
      <t>コ</t>
    </rPh>
    <phoneticPr fontId="1"/>
  </si>
  <si>
    <t>女子５</t>
    <rPh sb="0" eb="1">
      <t>オンナ</t>
    </rPh>
    <rPh sb="1" eb="2">
      <t>コ</t>
    </rPh>
    <phoneticPr fontId="1"/>
  </si>
  <si>
    <t>女子６</t>
    <rPh sb="0" eb="1">
      <t>オンナ</t>
    </rPh>
    <rPh sb="1" eb="2">
      <t>コ</t>
    </rPh>
    <phoneticPr fontId="1"/>
  </si>
  <si>
    <t>駅伝学校対抗女子の部</t>
    <rPh sb="0" eb="2">
      <t>エキデン</t>
    </rPh>
    <rPh sb="2" eb="4">
      <t>ガッコウ</t>
    </rPh>
    <rPh sb="4" eb="6">
      <t>タイコウ</t>
    </rPh>
    <rPh sb="6" eb="8">
      <t>ジョシ</t>
    </rPh>
    <rPh sb="9" eb="10">
      <t>ブ</t>
    </rPh>
    <phoneticPr fontId="1"/>
  </si>
  <si>
    <t>学校対抗女子の部申込チーム数</t>
    <rPh sb="0" eb="2">
      <t>ガッコウ</t>
    </rPh>
    <rPh sb="2" eb="4">
      <t>タイコウ</t>
    </rPh>
    <rPh sb="4" eb="6">
      <t>ジョシ</t>
    </rPh>
    <rPh sb="7" eb="8">
      <t>ブ</t>
    </rPh>
    <rPh sb="8" eb="10">
      <t>モウシコミ</t>
    </rPh>
    <rPh sb="13" eb="14">
      <t>スウ</t>
    </rPh>
    <phoneticPr fontId="1"/>
  </si>
  <si>
    <t>駅伝オープン参加の部</t>
    <rPh sb="0" eb="2">
      <t>エキデン</t>
    </rPh>
    <rPh sb="6" eb="8">
      <t>サンカ</t>
    </rPh>
    <rPh sb="9" eb="10">
      <t>ブ</t>
    </rPh>
    <phoneticPr fontId="1"/>
  </si>
  <si>
    <t>チーム名ﾌﾘｶﾞﾅ</t>
    <rPh sb="3" eb="4">
      <t>メイ</t>
    </rPh>
    <rPh sb="4" eb="5">
      <t>ガクメイ</t>
    </rPh>
    <phoneticPr fontId="1"/>
  </si>
  <si>
    <t>オープン1</t>
    <phoneticPr fontId="1"/>
  </si>
  <si>
    <t>男女</t>
    <rPh sb="0" eb="2">
      <t>ダンジョ</t>
    </rPh>
    <phoneticPr fontId="1"/>
  </si>
  <si>
    <t>オープン参加の部申込チーム数</t>
    <rPh sb="4" eb="6">
      <t>サンカ</t>
    </rPh>
    <rPh sb="7" eb="8">
      <t>ブ</t>
    </rPh>
    <rPh sb="8" eb="10">
      <t>モウシコミ</t>
    </rPh>
    <rPh sb="13" eb="14">
      <t>スウ</t>
    </rPh>
    <phoneticPr fontId="1"/>
  </si>
  <si>
    <t>オープン２</t>
    <phoneticPr fontId="1"/>
  </si>
  <si>
    <t>オープン３</t>
    <phoneticPr fontId="1"/>
  </si>
  <si>
    <t>オープン４</t>
    <phoneticPr fontId="1"/>
  </si>
  <si>
    <t>オープン５</t>
    <phoneticPr fontId="1"/>
  </si>
  <si>
    <t>オープン６</t>
    <phoneticPr fontId="1"/>
  </si>
  <si>
    <t>4年</t>
    <rPh sb="1" eb="2">
      <t>ネン</t>
    </rPh>
    <phoneticPr fontId="1"/>
  </si>
  <si>
    <t>記録会のみの参加</t>
    <rPh sb="0" eb="2">
      <t>キロク</t>
    </rPh>
    <rPh sb="2" eb="3">
      <t>カイ</t>
    </rPh>
    <rPh sb="6" eb="8">
      <t>サンカ</t>
    </rPh>
    <phoneticPr fontId="1"/>
  </si>
  <si>
    <t>チーム名・学校名</t>
    <rPh sb="3" eb="4">
      <t>メイ</t>
    </rPh>
    <rPh sb="5" eb="8">
      <t>ガッコウメイ</t>
    </rPh>
    <phoneticPr fontId="1"/>
  </si>
  <si>
    <t>チーム名・学校名ﾌﾘｶﾞﾅ</t>
    <rPh sb="3" eb="4">
      <t>メイ</t>
    </rPh>
    <rPh sb="5" eb="8">
      <t>ガッコウメイ</t>
    </rPh>
    <rPh sb="8" eb="9">
      <t>ガクメイ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</si>
  <si>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</si>
  <si>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</si>
  <si>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</si>
  <si>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1500m記録会</t>
    <rPh sb="5" eb="7">
      <t>キロク</t>
    </rPh>
    <rPh sb="7" eb="8">
      <t>カイ</t>
    </rPh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</si>
  <si>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</si>
  <si>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</si>
  <si>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</si>
  <si>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</si>
  <si>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</si>
  <si>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</si>
  <si>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</si>
  <si>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</si>
  <si>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</si>
  <si>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</si>
  <si>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</si>
  <si>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</si>
  <si>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</si>
  <si>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○○.xls　○○は学校名・チーム名（例　荒川小.xls）</t>
    <rPh sb="10" eb="13">
      <t>ガッコウメイ</t>
    </rPh>
    <rPh sb="17" eb="18">
      <t>メイ</t>
    </rPh>
    <rPh sb="19" eb="20">
      <t>レイ</t>
    </rPh>
    <rPh sb="21" eb="23">
      <t>アラカワ</t>
    </rPh>
    <rPh sb="23" eb="24">
      <t>ショウ</t>
    </rPh>
    <phoneticPr fontId="1"/>
  </si>
  <si>
    <t>（ ○○は学校名・チーム名）</t>
    <rPh sb="5" eb="8">
      <t>ガッコウメイ</t>
    </rPh>
    <rPh sb="12" eb="13">
      <t>メイ</t>
    </rPh>
    <rPh sb="13" eb="14">
      <t>ガクメイ</t>
    </rPh>
    <phoneticPr fontId="1"/>
  </si>
  <si>
    <t>令和8年１月8日(木）17:00必着</t>
    <rPh sb="0" eb="2">
      <t>レイワ</t>
    </rPh>
    <rPh sb="3" eb="4">
      <t>ネン</t>
    </rPh>
    <rPh sb="5" eb="6">
      <t>ガツ</t>
    </rPh>
    <rPh sb="7" eb="8">
      <t>ニチ</t>
    </rPh>
    <rPh sb="9" eb="10">
      <t>モク</t>
    </rPh>
    <rPh sb="16" eb="18">
      <t>ヒッチャク</t>
    </rPh>
    <phoneticPr fontId="1"/>
  </si>
  <si>
    <r>
      <t>①</t>
    </r>
    <r>
      <rPr>
        <b/>
        <sz val="18"/>
        <color rgb="FFFF0000"/>
        <rFont val="ＭＳ Ｐゴシック"/>
        <family val="3"/>
        <charset val="128"/>
      </rPr>
      <t>参加する部門ごとにタブを選択して</t>
    </r>
    <r>
      <rPr>
        <sz val="18"/>
        <rFont val="ＭＳ Ｐゴシック"/>
        <family val="3"/>
        <charset val="128"/>
      </rPr>
      <t>申込シートに必要事項を入力</t>
    </r>
    <rPh sb="1" eb="3">
      <t>サンカ</t>
    </rPh>
    <rPh sb="5" eb="6">
      <t>ブ</t>
    </rPh>
    <rPh sb="6" eb="7">
      <t>モン</t>
    </rPh>
    <rPh sb="13" eb="15">
      <t>センタク</t>
    </rPh>
    <rPh sb="17" eb="19">
      <t>モウシコミ</t>
    </rPh>
    <rPh sb="23" eb="25">
      <t>ヒツヨウ</t>
    </rPh>
    <rPh sb="25" eb="27">
      <t>ジコウ</t>
    </rPh>
    <rPh sb="28" eb="30">
      <t>ニュウリョク</t>
    </rPh>
    <phoneticPr fontId="1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</si>
  <si>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添付して送付</t>
    </r>
    <rPh sb="8" eb="10">
      <t>カキ</t>
    </rPh>
    <rPh sb="19" eb="21">
      <t>テンプ</t>
    </rPh>
    <rPh sb="23" eb="25">
      <t>ソウフ</t>
    </rPh>
    <phoneticPr fontId="1"/>
  </si>
  <si>
    <r>
      <rPr>
        <b/>
        <sz val="16"/>
        <rFont val="ＭＳ Ｐゴシック"/>
        <family val="3"/>
        <charset val="128"/>
      </rPr>
      <t>　　</t>
    </r>
    <r>
      <rPr>
        <b/>
        <u/>
        <sz val="16"/>
        <color rgb="FFFF0000"/>
        <rFont val="ＭＳ Ｐゴシック"/>
        <family val="3"/>
        <charset val="128"/>
      </rPr>
      <t>※赤色の入力セル以外には入力しないでください。</t>
    </r>
    <rPh sb="3" eb="5">
      <t>アカイロ</t>
    </rPh>
    <rPh sb="6" eb="8">
      <t>ニュウリョク</t>
    </rPh>
    <rPh sb="10" eb="12">
      <t>イガイ</t>
    </rPh>
    <rPh sb="14" eb="16">
      <t>ニュウリョク</t>
    </rPh>
    <phoneticPr fontId="1"/>
  </si>
  <si>
    <t>在籍校</t>
    <rPh sb="0" eb="2">
      <t>ザイセキ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</si>
</sst>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#,##0&quot;冊&quot;"/>
    <numFmt numFmtId="177" formatCode="#,##0&quot;種&quot;&quot;目&quot;"/>
    <numFmt numFmtId="178" formatCode="#,##0\ﾁ\ｰ\ﾑ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8"/>
      <color indexed="10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20"/>
      <color indexed="10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222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13" fillId="0" borderId="1" xfId="0" applyFont="1" applyBorder="1">
      <alignment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3" borderId="2" xfId="0" applyFont="1" applyFill="1" applyBorder="1">
      <alignment vertical="center"/>
    </xf>
    <xf numFmtId="0" fontId="2" fillId="4" borderId="2" xfId="0" applyFont="1" applyFill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5" borderId="7" xfId="0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5" borderId="10" xfId="0" applyFont="1" applyFill="1" applyBorder="1" applyAlignment="1">
      <alignment horizontal="center" vertical="center"/>
    </xf>
    <xf numFmtId="49" fontId="6" fillId="5" borderId="11" xfId="0" applyNumberFormat="1" applyFont="1" applyFill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3" fillId="0" borderId="0" xfId="0" applyFont="1" applyAlignment="1">
      <alignment horizontal="distributed" vertical="center" wrapText="1"/>
    </xf>
    <xf numFmtId="0" fontId="13" fillId="0" borderId="1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2" applyBorder="1">
      <alignment vertical="center"/>
    </xf>
    <xf numFmtId="0" fontId="2" fillId="0" borderId="8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>
      <alignment vertical="center"/>
    </xf>
    <xf numFmtId="0" fontId="13" fillId="0" borderId="12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176" fontId="2" fillId="0" borderId="21" xfId="0" applyNumberFormat="1" applyFont="1" applyBorder="1">
      <alignment vertical="center"/>
    </xf>
    <xf numFmtId="5" fontId="2" fillId="0" borderId="21" xfId="0" applyNumberFormat="1" applyFont="1" applyBorder="1">
      <alignment vertical="center"/>
    </xf>
    <xf numFmtId="6" fontId="2" fillId="0" borderId="22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22" xfId="0" applyFont="1" applyBorder="1">
      <alignment vertical="center"/>
    </xf>
    <xf numFmtId="0" fontId="2" fillId="4" borderId="24" xfId="0" applyFont="1" applyFill="1" applyBorder="1">
      <alignment vertical="center"/>
    </xf>
    <xf numFmtId="0" fontId="2" fillId="3" borderId="25" xfId="0" applyFont="1" applyFill="1" applyBorder="1">
      <alignment vertical="center"/>
    </xf>
    <xf numFmtId="0" fontId="2" fillId="4" borderId="25" xfId="0" applyFont="1" applyFill="1" applyBorder="1">
      <alignment vertical="center"/>
    </xf>
    <xf numFmtId="0" fontId="2" fillId="4" borderId="26" xfId="0" applyFont="1" applyFill="1" applyBorder="1">
      <alignment vertical="center"/>
    </xf>
    <xf numFmtId="0" fontId="6" fillId="6" borderId="2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49" fontId="6" fillId="5" borderId="28" xfId="0" applyNumberFormat="1" applyFont="1" applyFill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6" borderId="28" xfId="0" applyFont="1" applyFill="1" applyBorder="1" applyAlignment="1">
      <alignment horizontal="center" vertical="center" shrinkToFit="1"/>
    </xf>
    <xf numFmtId="49" fontId="6" fillId="5" borderId="29" xfId="0" applyNumberFormat="1" applyFont="1" applyFill="1" applyBorder="1" applyAlignment="1">
      <alignment horizontal="center" vertical="center"/>
    </xf>
    <xf numFmtId="49" fontId="6" fillId="5" borderId="30" xfId="0" applyNumberFormat="1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13" fillId="0" borderId="32" xfId="0" applyFont="1" applyBorder="1">
      <alignment vertical="center"/>
    </xf>
    <xf numFmtId="177" fontId="13" fillId="0" borderId="32" xfId="0" applyNumberFormat="1" applyFont="1" applyBorder="1">
      <alignment vertical="center"/>
    </xf>
    <xf numFmtId="0" fontId="2" fillId="5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0" borderId="9" xfId="0" applyFont="1" applyBorder="1">
      <alignment vertical="center"/>
    </xf>
    <xf numFmtId="49" fontId="6" fillId="5" borderId="36" xfId="0" applyNumberFormat="1" applyFont="1" applyFill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20" fillId="0" borderId="0" xfId="0" applyFont="1">
      <alignment vertical="center"/>
    </xf>
    <xf numFmtId="0" fontId="21" fillId="0" borderId="0" xfId="1" applyNumberFormat="1" applyFont="1" applyAlignment="1" applyProtection="1">
      <alignment vertical="center"/>
    </xf>
    <xf numFmtId="0" fontId="25" fillId="0" borderId="12" xfId="0" applyFont="1" applyBorder="1" applyAlignment="1">
      <alignment horizontal="center"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 shrinkToFit="1"/>
    </xf>
    <xf numFmtId="0" fontId="2" fillId="8" borderId="19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49" fontId="6" fillId="8" borderId="28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49" fontId="6" fillId="8" borderId="2" xfId="0" applyNumberFormat="1" applyFont="1" applyFill="1" applyBorder="1" applyAlignment="1">
      <alignment horizontal="center" vertical="center"/>
    </xf>
    <xf numFmtId="49" fontId="6" fillId="8" borderId="29" xfId="0" applyNumberFormat="1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 shrinkToFit="1"/>
    </xf>
    <xf numFmtId="49" fontId="6" fillId="8" borderId="8" xfId="0" applyNumberFormat="1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horizontal="center" vertical="center"/>
    </xf>
    <xf numFmtId="49" fontId="6" fillId="9" borderId="28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49" fontId="6" fillId="9" borderId="2" xfId="0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 vertical="center" shrinkToFit="1"/>
    </xf>
    <xf numFmtId="0" fontId="2" fillId="9" borderId="19" xfId="0" applyFont="1" applyFill="1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49" fontId="6" fillId="9" borderId="29" xfId="0" applyNumberFormat="1" applyFont="1" applyFill="1" applyBorder="1" applyAlignment="1">
      <alignment horizontal="center" vertical="center"/>
    </xf>
    <xf numFmtId="49" fontId="6" fillId="9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13" fillId="5" borderId="46" xfId="0" applyFont="1" applyFill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5" fontId="13" fillId="0" borderId="46" xfId="0" applyNumberFormat="1" applyFont="1" applyBorder="1" applyAlignment="1">
      <alignment horizontal="center" vertical="center" shrinkToFit="1"/>
    </xf>
    <xf numFmtId="5" fontId="13" fillId="0" borderId="32" xfId="0" applyNumberFormat="1" applyFont="1" applyBorder="1" applyAlignment="1">
      <alignment horizontal="center" vertical="center" shrinkToFit="1"/>
    </xf>
    <xf numFmtId="178" fontId="13" fillId="0" borderId="12" xfId="0" applyNumberFormat="1" applyFont="1" applyBorder="1" applyAlignment="1" applyProtection="1">
      <alignment horizontal="center" vertical="center"/>
      <protection locked="0"/>
    </xf>
    <xf numFmtId="176" fontId="13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6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3" fillId="0" borderId="60" xfId="0" applyFont="1" applyBorder="1" applyAlignment="1" applyProtection="1">
      <alignment horizontal="center" vertical="center"/>
      <protection locked="0"/>
    </xf>
    <xf numFmtId="0" fontId="13" fillId="0" borderId="61" xfId="0" applyFont="1" applyBorder="1" applyAlignment="1" applyProtection="1">
      <alignment horizontal="center" vertical="center"/>
      <protection locked="0"/>
    </xf>
    <xf numFmtId="0" fontId="13" fillId="0" borderId="6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2" xfId="0" applyFont="1" applyBorder="1" applyAlignment="1" applyProtection="1">
      <alignment horizontal="center" vertical="center"/>
      <protection locked="0"/>
    </xf>
    <xf numFmtId="0" fontId="13" fillId="0" borderId="4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3" fillId="0" borderId="46" xfId="0" applyFont="1" applyBorder="1" applyAlignment="1" applyProtection="1">
      <alignment horizontal="center" vertical="center" shrinkToFit="1"/>
      <protection locked="0"/>
    </xf>
    <xf numFmtId="0" fontId="13" fillId="0" borderId="48" xfId="0" applyFont="1" applyBorder="1" applyAlignment="1" applyProtection="1">
      <alignment horizontal="center" vertical="center" shrinkToFit="1"/>
      <protection locked="0"/>
    </xf>
    <xf numFmtId="0" fontId="13" fillId="0" borderId="32" xfId="0" applyFont="1" applyBorder="1" applyAlignment="1" applyProtection="1">
      <alignment horizontal="center" vertical="center" shrinkToFit="1"/>
      <protection locked="0"/>
    </xf>
    <xf numFmtId="0" fontId="22" fillId="0" borderId="46" xfId="0" applyFont="1" applyBorder="1" applyAlignment="1" applyProtection="1">
      <alignment horizontal="center" vertical="center" shrinkToFit="1"/>
      <protection locked="0"/>
    </xf>
    <xf numFmtId="0" fontId="22" fillId="0" borderId="48" xfId="0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23" fillId="0" borderId="46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/>
    </xf>
    <xf numFmtId="0" fontId="6" fillId="8" borderId="45" xfId="0" applyFont="1" applyFill="1" applyBorder="1" applyAlignment="1">
      <alignment horizontal="center" vertical="center"/>
    </xf>
    <xf numFmtId="0" fontId="6" fillId="8" borderId="57" xfId="0" applyFont="1" applyFill="1" applyBorder="1" applyAlignment="1">
      <alignment horizontal="center" vertical="center"/>
    </xf>
    <xf numFmtId="0" fontId="6" fillId="8" borderId="58" xfId="0" applyFont="1" applyFill="1" applyBorder="1" applyAlignment="1">
      <alignment horizontal="center" vertical="center"/>
    </xf>
    <xf numFmtId="0" fontId="6" fillId="8" borderId="59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47" xfId="0" applyFont="1" applyFill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6" fillId="8" borderId="56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6" fillId="8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/>
    </xf>
    <xf numFmtId="0" fontId="6" fillId="9" borderId="45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8" fillId="9" borderId="28" xfId="0" applyFont="1" applyFill="1" applyBorder="1" applyAlignment="1">
      <alignment horizontal="center" vertical="center"/>
    </xf>
    <xf numFmtId="0" fontId="18" fillId="9" borderId="29" xfId="0" applyFont="1" applyFill="1" applyBorder="1" applyAlignment="1">
      <alignment horizontal="center" vertical="center"/>
    </xf>
    <xf numFmtId="0" fontId="13" fillId="9" borderId="46" xfId="0" applyFont="1" applyFill="1" applyBorder="1" applyAlignment="1">
      <alignment horizontal="center" vertical="center"/>
    </xf>
    <xf numFmtId="0" fontId="13" fillId="9" borderId="47" xfId="0" applyFont="1" applyFill="1" applyBorder="1" applyAlignment="1">
      <alignment horizontal="center" vertical="center"/>
    </xf>
    <xf numFmtId="0" fontId="18" fillId="9" borderId="44" xfId="0" applyFont="1" applyFill="1" applyBorder="1" applyAlignment="1">
      <alignment horizontal="center" vertical="center"/>
    </xf>
    <xf numFmtId="0" fontId="18" fillId="9" borderId="55" xfId="0" applyFont="1" applyFill="1" applyBorder="1" applyAlignment="1">
      <alignment horizontal="center" vertical="center"/>
    </xf>
    <xf numFmtId="0" fontId="18" fillId="9" borderId="56" xfId="0" applyFont="1" applyFill="1" applyBorder="1" applyAlignment="1">
      <alignment horizontal="center" vertical="center"/>
    </xf>
    <xf numFmtId="0" fontId="18" fillId="9" borderId="57" xfId="0" applyFont="1" applyFill="1" applyBorder="1" applyAlignment="1">
      <alignment horizontal="center" vertical="center"/>
    </xf>
    <xf numFmtId="0" fontId="18" fillId="9" borderId="58" xfId="0" applyFont="1" applyFill="1" applyBorder="1" applyAlignment="1">
      <alignment horizontal="center" vertical="center"/>
    </xf>
    <xf numFmtId="0" fontId="18" fillId="9" borderId="59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178" fontId="13" fillId="0" borderId="46" xfId="0" applyNumberFormat="1" applyFont="1" applyBorder="1" applyAlignment="1" applyProtection="1">
      <alignment horizontal="center" vertical="center"/>
      <protection locked="0"/>
    </xf>
    <xf numFmtId="178" fontId="13" fillId="0" borderId="32" xfId="0" applyNumberFormat="1" applyFont="1" applyBorder="1" applyAlignment="1" applyProtection="1">
      <alignment horizontal="center" vertical="center"/>
      <protection locked="0"/>
    </xf>
    <xf numFmtId="0" fontId="23" fillId="0" borderId="46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9" borderId="28" xfId="0" applyFont="1" applyFill="1" applyBorder="1" applyAlignment="1" applyProtection="1">
      <alignment horizontal="center" vertical="center" shrinkToFit="1"/>
      <protection locked="0"/>
    </xf>
  </cellXfs>
  <cellStyles count="3">
    <cellStyle name="ハイパーリンク" xfId="1" builtinId="8"/>
    <cellStyle name="標準" xfId="0" builtinId="0"/>
    <cellStyle name="標準_Book1" xfId="2" xr:uid="{9992B0D9-4AE1-4ABD-9780-DC9C510D93D8}"/>
  </cellStyles>
  <dxfs count="43"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meji_rikujyo@yahoo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02E6-5C07-4354-AF9A-9BCE51743DE8}">
  <sheetPr codeName="Sheet1">
    <tabColor indexed="13"/>
  </sheetPr>
  <dimension ref="A2:K33"/>
  <sheetViews>
    <sheetView showGridLines="0" showRowColHeaders="0" tabSelected="1" zoomScaleNormal="100" workbookViewId="0">
      <selection activeCell="F9" sqref="F9"/>
    </sheetView>
  </sheetViews>
  <sheetFormatPr defaultRowHeight="13" x14ac:dyDescent="0.2"/>
  <sheetData>
    <row r="2" spans="1:9" ht="28" x14ac:dyDescent="0.2">
      <c r="A2" s="116" t="s">
        <v>199</v>
      </c>
      <c r="B2" s="116"/>
      <c r="C2" s="116"/>
      <c r="D2" s="116"/>
      <c r="E2" s="116"/>
      <c r="F2" s="116"/>
      <c r="G2" s="116"/>
      <c r="H2" s="116"/>
      <c r="I2" s="116"/>
    </row>
    <row r="3" spans="1:9" ht="21" x14ac:dyDescent="0.2">
      <c r="A3" s="118"/>
      <c r="B3" s="118"/>
      <c r="C3" s="118"/>
      <c r="D3" s="118"/>
      <c r="E3" s="118"/>
      <c r="F3" s="118"/>
      <c r="G3" s="118"/>
      <c r="H3" s="118"/>
      <c r="I3" s="118"/>
    </row>
    <row r="5" spans="1:9" ht="23.5" x14ac:dyDescent="0.2">
      <c r="A5" s="119" t="s">
        <v>0</v>
      </c>
      <c r="B5" s="119"/>
      <c r="C5" s="119"/>
      <c r="D5" s="119"/>
      <c r="E5" s="119"/>
      <c r="F5" s="119"/>
      <c r="G5" s="119"/>
      <c r="H5" s="119"/>
      <c r="I5" s="119"/>
    </row>
    <row r="6" spans="1:9" ht="23.5" x14ac:dyDescent="0.2">
      <c r="A6" s="119" t="s">
        <v>1</v>
      </c>
      <c r="B6" s="119"/>
      <c r="C6" s="119"/>
      <c r="D6" s="119"/>
      <c r="E6" s="119"/>
      <c r="F6" s="119"/>
      <c r="G6" s="119"/>
      <c r="H6" s="119"/>
      <c r="I6" s="119"/>
    </row>
    <row r="8" spans="1:9" ht="21" x14ac:dyDescent="0.2">
      <c r="B8" s="3" t="s">
        <v>255</v>
      </c>
    </row>
    <row r="9" spans="1:9" ht="19" x14ac:dyDescent="0.2">
      <c r="B9" s="115" t="s">
        <v>257</v>
      </c>
    </row>
    <row r="10" spans="1:9" ht="21" x14ac:dyDescent="0.2">
      <c r="B10" s="3"/>
    </row>
    <row r="11" spans="1:9" ht="21" x14ac:dyDescent="0.2">
      <c r="B11" s="3" t="s">
        <v>256</v>
      </c>
    </row>
    <row r="12" spans="1:9" ht="16.5" x14ac:dyDescent="0.2">
      <c r="B12" s="4"/>
    </row>
    <row r="13" spans="1:9" ht="18.75" customHeight="1" x14ac:dyDescent="0.2">
      <c r="C13" s="2" t="s">
        <v>2</v>
      </c>
      <c r="E13" s="80" t="s">
        <v>3</v>
      </c>
      <c r="F13" s="2"/>
      <c r="G13" s="2"/>
    </row>
    <row r="14" spans="1:9" ht="19" x14ac:dyDescent="0.2">
      <c r="C14" s="2"/>
      <c r="E14" s="80"/>
      <c r="F14" s="2"/>
      <c r="G14" s="2"/>
    </row>
    <row r="15" spans="1:9" ht="19" x14ac:dyDescent="0.2">
      <c r="B15" s="2"/>
      <c r="C15" s="2" t="s">
        <v>4</v>
      </c>
      <c r="E15" s="2" t="s">
        <v>5</v>
      </c>
      <c r="F15" s="2"/>
      <c r="G15" s="2"/>
      <c r="H15" s="2"/>
    </row>
    <row r="16" spans="1:9" ht="13.5" customHeight="1" x14ac:dyDescent="0.2">
      <c r="B16" s="2"/>
      <c r="C16" s="2"/>
      <c r="E16" s="1"/>
      <c r="G16" s="79" t="s">
        <v>253</v>
      </c>
      <c r="H16" s="79"/>
    </row>
    <row r="17" spans="2:11" ht="23.5" x14ac:dyDescent="0.2">
      <c r="B17" s="2"/>
      <c r="C17" s="2"/>
      <c r="E17" s="1"/>
      <c r="G17" s="79"/>
      <c r="H17" s="79"/>
    </row>
    <row r="18" spans="2:11" ht="19" x14ac:dyDescent="0.2">
      <c r="B18" s="2"/>
      <c r="C18" s="2" t="s">
        <v>6</v>
      </c>
      <c r="E18" s="2" t="s">
        <v>7</v>
      </c>
      <c r="F18" s="2"/>
      <c r="G18" s="2"/>
      <c r="H18" s="2"/>
      <c r="I18" s="2"/>
      <c r="J18" s="2"/>
      <c r="K18" s="2"/>
    </row>
    <row r="19" spans="2:11" ht="19" x14ac:dyDescent="0.2">
      <c r="B19" s="2"/>
      <c r="C19" s="2"/>
      <c r="E19" s="2" t="s">
        <v>8</v>
      </c>
      <c r="F19" s="2"/>
      <c r="G19" s="2"/>
      <c r="H19" s="2"/>
      <c r="I19" s="2"/>
      <c r="J19" s="2"/>
      <c r="K19" s="2"/>
    </row>
    <row r="20" spans="2:11" ht="19" x14ac:dyDescent="0.2">
      <c r="B20" s="2"/>
      <c r="C20" s="2"/>
      <c r="E20" s="2" t="s">
        <v>9</v>
      </c>
      <c r="F20" s="2"/>
      <c r="G20" s="2"/>
      <c r="H20" s="2"/>
      <c r="I20" s="2"/>
      <c r="J20" s="2"/>
      <c r="K20" s="2"/>
    </row>
    <row r="21" spans="2:11" ht="19" x14ac:dyDescent="0.2">
      <c r="B21" s="2"/>
      <c r="C21" s="2"/>
      <c r="E21" s="2"/>
      <c r="F21" s="2"/>
      <c r="G21" s="2"/>
      <c r="H21" s="2"/>
      <c r="I21" s="2"/>
      <c r="J21" s="2"/>
      <c r="K21" s="2"/>
    </row>
    <row r="22" spans="2:11" ht="18.75" customHeight="1" x14ac:dyDescent="0.2">
      <c r="B22" s="2"/>
      <c r="C22" s="79" t="s">
        <v>10</v>
      </c>
      <c r="E22" s="2" t="s">
        <v>252</v>
      </c>
      <c r="F22" s="2"/>
      <c r="G22" s="2"/>
      <c r="H22" s="2"/>
      <c r="I22" s="2"/>
      <c r="J22" s="2"/>
      <c r="K22" s="2"/>
    </row>
    <row r="23" spans="2:11" ht="13.5" customHeight="1" x14ac:dyDescent="0.2">
      <c r="B23" s="2"/>
      <c r="C23" s="2"/>
      <c r="E23" s="2"/>
      <c r="F23" s="2"/>
      <c r="G23" s="2"/>
      <c r="H23" s="2"/>
      <c r="I23" s="2"/>
      <c r="J23" s="2"/>
      <c r="K23" s="2"/>
    </row>
    <row r="24" spans="2:11" ht="18.75" customHeight="1" x14ac:dyDescent="0.2">
      <c r="B24" s="2"/>
      <c r="C24" s="117" t="s">
        <v>254</v>
      </c>
      <c r="D24" s="117"/>
      <c r="E24" s="117"/>
      <c r="F24" s="117"/>
      <c r="G24" s="117"/>
      <c r="H24" s="117"/>
      <c r="I24" s="117"/>
      <c r="J24" s="2"/>
      <c r="K24" s="2"/>
    </row>
    <row r="25" spans="2:11" ht="15" customHeight="1" x14ac:dyDescent="0.2"/>
    <row r="26" spans="2:11" ht="13.5" customHeight="1" x14ac:dyDescent="0.2">
      <c r="B26" s="4" t="s">
        <v>200</v>
      </c>
    </row>
    <row r="27" spans="2:11" ht="18.75" customHeight="1" x14ac:dyDescent="0.2">
      <c r="B27" s="4" t="s">
        <v>201</v>
      </c>
    </row>
    <row r="28" spans="2:11" ht="18.75" customHeight="1" x14ac:dyDescent="0.2"/>
    <row r="29" spans="2:11" ht="18.75" customHeight="1" x14ac:dyDescent="0.2"/>
    <row r="30" spans="2:11" ht="13.5" customHeight="1" x14ac:dyDescent="0.2"/>
    <row r="31" spans="2:11" ht="18.75" customHeight="1" x14ac:dyDescent="0.2"/>
    <row r="32" spans="2:11" ht="18.75" customHeight="1" x14ac:dyDescent="0.2"/>
    <row r="33" ht="13.5" customHeight="1" x14ac:dyDescent="0.2"/>
  </sheetData>
  <sheetProtection selectLockedCells="1"/>
  <mergeCells count="5">
    <mergeCell ref="A2:I2"/>
    <mergeCell ref="C24:I24"/>
    <mergeCell ref="A3:I3"/>
    <mergeCell ref="A5:I5"/>
    <mergeCell ref="A6:I6"/>
  </mergeCells>
  <phoneticPr fontId="1"/>
  <hyperlinks>
    <hyperlink ref="E13" r:id="rId1" xr:uid="{49E09138-D3C6-44A5-804E-28118871A808}"/>
  </hyperlinks>
  <pageMargins left="0.39370078740157483" right="0.39370078740157483" top="0.39370078740157483" bottom="0.39370078740157483" header="0.51181102362204722" footer="0.51181102362204722"/>
  <pageSetup paperSize="9" scale="90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25E7-290C-4408-B5AC-50ADCC19650D}">
  <sheetPr>
    <tabColor indexed="11"/>
  </sheetPr>
  <dimension ref="A1:AK165"/>
  <sheetViews>
    <sheetView showGridLines="0" view="pageBreakPreview" zoomScale="88" zoomScaleNormal="100" zoomScaleSheetLayoutView="100" workbookViewId="0">
      <selection activeCell="G5" sqref="G5:I5"/>
    </sheetView>
  </sheetViews>
  <sheetFormatPr defaultColWidth="9" defaultRowHeight="13" x14ac:dyDescent="0.2"/>
  <cols>
    <col min="1" max="1" width="10.26953125" style="5" customWidth="1"/>
    <col min="2" max="2" width="8" style="5" customWidth="1"/>
    <col min="3" max="6" width="9.08984375" style="5" customWidth="1"/>
    <col min="7" max="7" width="5.453125" style="5" bestFit="1" customWidth="1"/>
    <col min="8" max="8" width="13.90625" style="5" bestFit="1" customWidth="1"/>
    <col min="9" max="13" width="9" style="5"/>
    <col min="14" max="14" width="8.453125" style="5" bestFit="1" customWidth="1"/>
    <col min="15" max="15" width="10.453125" style="5" bestFit="1" customWidth="1"/>
    <col min="16" max="16" width="13.90625" style="5" bestFit="1" customWidth="1"/>
    <col min="17" max="17" width="11.36328125" style="5" bestFit="1" customWidth="1"/>
    <col min="18" max="18" width="11.54296875" style="5" bestFit="1" customWidth="1"/>
    <col min="19" max="21" width="10.453125" style="5" bestFit="1" customWidth="1"/>
    <col min="22" max="22" width="15" style="5" bestFit="1" customWidth="1"/>
    <col min="23" max="23" width="10.453125" style="5" bestFit="1" customWidth="1"/>
    <col min="24" max="16384" width="9" style="5"/>
  </cols>
  <sheetData>
    <row r="1" spans="1:37" ht="50.15" customHeight="1" x14ac:dyDescent="0.2">
      <c r="A1" s="162" t="s">
        <v>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37" ht="23.5" x14ac:dyDescent="0.2">
      <c r="A2" s="121" t="s">
        <v>202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37" ht="23.5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37" x14ac:dyDescent="0.2">
      <c r="J4" s="164" t="s">
        <v>210</v>
      </c>
      <c r="K4" s="164"/>
      <c r="L4" s="164"/>
      <c r="M4" s="41"/>
    </row>
    <row r="5" spans="1:37" ht="31.5" customHeight="1" x14ac:dyDescent="0.2">
      <c r="A5" s="171" t="s">
        <v>211</v>
      </c>
      <c r="B5" s="172"/>
      <c r="C5" s="172"/>
      <c r="D5" s="173"/>
      <c r="E5" s="140" t="s">
        <v>13</v>
      </c>
      <c r="F5" s="141"/>
      <c r="G5" s="165"/>
      <c r="H5" s="166"/>
      <c r="I5" s="167"/>
      <c r="J5" s="168" t="str">
        <f>IF(G5="","",VLOOKUP(G5,$H$86:$J$156,3,FALSE))</f>
        <v/>
      </c>
      <c r="K5" s="169"/>
      <c r="L5" s="170"/>
      <c r="M5" s="49"/>
    </row>
    <row r="6" spans="1:37" x14ac:dyDescent="0.2">
      <c r="A6" s="150" t="s">
        <v>14</v>
      </c>
      <c r="B6" s="152" t="s">
        <v>15</v>
      </c>
      <c r="C6" s="153"/>
      <c r="D6" s="153" t="s">
        <v>16</v>
      </c>
      <c r="E6" s="153"/>
      <c r="F6" s="128" t="s">
        <v>17</v>
      </c>
      <c r="G6" s="129"/>
      <c r="H6" s="129"/>
      <c r="I6" s="129"/>
      <c r="J6" s="129"/>
      <c r="K6" s="129"/>
      <c r="L6" s="130"/>
    </row>
    <row r="7" spans="1:37" ht="34.5" customHeight="1" x14ac:dyDescent="0.2">
      <c r="A7" s="158"/>
      <c r="B7" s="159"/>
      <c r="C7" s="160"/>
      <c r="D7" s="161"/>
      <c r="E7" s="161"/>
      <c r="F7" s="125"/>
      <c r="G7" s="126"/>
      <c r="H7" s="126"/>
      <c r="I7" s="126"/>
      <c r="J7" s="126"/>
      <c r="K7" s="126"/>
      <c r="L7" s="127"/>
    </row>
    <row r="8" spans="1:37" x14ac:dyDescent="0.2">
      <c r="A8" s="150" t="s">
        <v>18</v>
      </c>
      <c r="B8" s="152" t="s">
        <v>15</v>
      </c>
      <c r="C8" s="153"/>
      <c r="D8" s="153" t="s">
        <v>16</v>
      </c>
      <c r="E8" s="154"/>
      <c r="F8" s="129" t="s">
        <v>19</v>
      </c>
      <c r="G8" s="129"/>
      <c r="H8" s="129"/>
      <c r="I8" s="129"/>
      <c r="J8" s="129"/>
      <c r="K8" s="129"/>
      <c r="L8" s="130"/>
    </row>
    <row r="9" spans="1:37" ht="33" customHeight="1" x14ac:dyDescent="0.2">
      <c r="A9" s="151"/>
      <c r="B9" s="155"/>
      <c r="C9" s="156"/>
      <c r="D9" s="157"/>
      <c r="E9" s="157"/>
      <c r="F9" s="125"/>
      <c r="G9" s="126"/>
      <c r="H9" s="126"/>
      <c r="I9" s="126"/>
      <c r="J9" s="126"/>
      <c r="K9" s="126"/>
      <c r="L9" s="127"/>
    </row>
    <row r="10" spans="1:37" ht="13.5" customHeight="1" x14ac:dyDescent="0.2">
      <c r="A10" s="148"/>
      <c r="B10" s="120"/>
      <c r="C10" s="120"/>
      <c r="D10" s="120"/>
      <c r="E10" s="120"/>
      <c r="J10" s="20"/>
      <c r="K10" s="20"/>
      <c r="L10" s="20"/>
      <c r="O10" s="5" t="s">
        <v>20</v>
      </c>
    </row>
    <row r="11" spans="1:37" ht="31" customHeight="1" x14ac:dyDescent="0.2">
      <c r="A11" s="149"/>
      <c r="B11" s="121"/>
      <c r="C11" s="121"/>
      <c r="D11" s="121"/>
      <c r="E11" s="121"/>
      <c r="J11" s="20"/>
      <c r="K11" s="20"/>
      <c r="L11" s="20"/>
    </row>
    <row r="12" spans="1:37" ht="13.5" customHeight="1" thickBot="1" x14ac:dyDescent="0.25">
      <c r="B12" s="41"/>
      <c r="C12" s="41"/>
      <c r="D12" s="41"/>
      <c r="E12" s="41"/>
      <c r="J12" s="20"/>
      <c r="K12" s="20"/>
      <c r="L12" s="20"/>
    </row>
    <row r="13" spans="1:37" ht="37" customHeight="1" thickBot="1" x14ac:dyDescent="0.25">
      <c r="A13" s="140" t="s">
        <v>21</v>
      </c>
      <c r="B13" s="141"/>
      <c r="C13" s="25" t="s">
        <v>22</v>
      </c>
      <c r="D13" s="25" t="s">
        <v>23</v>
      </c>
      <c r="E13" s="43" t="s">
        <v>24</v>
      </c>
      <c r="F13" s="142" t="s">
        <v>204</v>
      </c>
      <c r="G13" s="142"/>
      <c r="H13" s="66"/>
      <c r="I13" s="142" t="s">
        <v>25</v>
      </c>
      <c r="J13" s="143"/>
      <c r="K13" s="144" t="s">
        <v>26</v>
      </c>
      <c r="L13" s="145"/>
      <c r="O13" s="44">
        <f>C5</f>
        <v>0</v>
      </c>
      <c r="P13" s="45">
        <f>G5</f>
        <v>0</v>
      </c>
      <c r="Q13" s="45" t="str">
        <f>J5</f>
        <v/>
      </c>
      <c r="R13" s="45" t="str">
        <f>B7&amp;"  "&amp;D7</f>
        <v xml:space="preserve">  </v>
      </c>
      <c r="S13" s="45">
        <f>G7</f>
        <v>0</v>
      </c>
      <c r="T13" s="45">
        <f>J7</f>
        <v>0</v>
      </c>
      <c r="U13" s="46" t="e">
        <f>#REF!</f>
        <v>#REF!</v>
      </c>
      <c r="V13" s="47" t="e">
        <f>#REF!</f>
        <v>#REF!</v>
      </c>
      <c r="W13" s="48" t="e">
        <f>#REF!</f>
        <v>#REF!</v>
      </c>
      <c r="X13" s="44">
        <f>B14</f>
        <v>0</v>
      </c>
      <c r="Y13" s="45">
        <f>C14</f>
        <v>0</v>
      </c>
      <c r="Z13" s="45">
        <f>D14</f>
        <v>0</v>
      </c>
      <c r="AA13" s="45">
        <f>E14</f>
        <v>0</v>
      </c>
      <c r="AB13" s="45">
        <f>G14</f>
        <v>0</v>
      </c>
      <c r="AC13" s="45">
        <f>I14</f>
        <v>0</v>
      </c>
      <c r="AD13" s="45">
        <f>K14</f>
        <v>0</v>
      </c>
      <c r="AE13" s="44" t="e">
        <f>#REF!</f>
        <v>#REF!</v>
      </c>
      <c r="AF13" s="45" t="e">
        <f>#REF!</f>
        <v>#REF!</v>
      </c>
      <c r="AG13" s="45" t="e">
        <f>#REF!</f>
        <v>#REF!</v>
      </c>
      <c r="AH13" s="45" t="e">
        <f>#REF!</f>
        <v>#REF!</v>
      </c>
      <c r="AI13" s="45" t="e">
        <f>#REF!</f>
        <v>#REF!</v>
      </c>
      <c r="AJ13" s="45" t="e">
        <f>#REF!</f>
        <v>#REF!</v>
      </c>
      <c r="AK13" s="50" t="e">
        <f>#REF!</f>
        <v>#REF!</v>
      </c>
    </row>
    <row r="14" spans="1:37" ht="36.5" customHeight="1" x14ac:dyDescent="0.2">
      <c r="A14" s="140" t="s">
        <v>27</v>
      </c>
      <c r="B14" s="141"/>
      <c r="C14" s="81">
        <f>COUNTIF($M$19:$M$82,15)</f>
        <v>0</v>
      </c>
      <c r="D14" s="25">
        <f>COUNTIF($M$19:$M$82,16)</f>
        <v>0</v>
      </c>
      <c r="E14" s="25">
        <f>SUM(B14:D14)</f>
        <v>0</v>
      </c>
      <c r="F14" s="146"/>
      <c r="G14" s="146"/>
      <c r="H14" s="67"/>
      <c r="I14" s="147"/>
      <c r="J14" s="147"/>
      <c r="K14" s="144">
        <f>I14*500</f>
        <v>0</v>
      </c>
      <c r="L14" s="145"/>
    </row>
    <row r="15" spans="1:37" ht="13.5" customHeight="1" x14ac:dyDescent="0.2">
      <c r="D15" s="6"/>
      <c r="H15" s="34"/>
      <c r="I15" s="23"/>
      <c r="J15" s="19"/>
      <c r="K15" s="19"/>
      <c r="L15" s="19"/>
    </row>
    <row r="16" spans="1:37" ht="27" customHeight="1" thickBot="1" x14ac:dyDescent="0.25">
      <c r="A16" s="56"/>
      <c r="B16" s="23"/>
      <c r="C16" s="23"/>
      <c r="H16" s="35"/>
      <c r="I16" s="135" t="s">
        <v>29</v>
      </c>
      <c r="J16" s="136"/>
      <c r="K16" s="137"/>
      <c r="L16" s="21" t="s">
        <v>30</v>
      </c>
      <c r="O16" s="5" t="s">
        <v>31</v>
      </c>
    </row>
    <row r="17" spans="1:18" ht="30" customHeight="1" x14ac:dyDescent="0.2">
      <c r="A17" s="138" t="s">
        <v>205</v>
      </c>
      <c r="B17" s="139"/>
      <c r="C17" s="63" t="s">
        <v>15</v>
      </c>
      <c r="D17" s="63" t="s">
        <v>16</v>
      </c>
      <c r="E17" s="63" t="s">
        <v>32</v>
      </c>
      <c r="F17" s="63" t="s">
        <v>33</v>
      </c>
      <c r="G17" s="63" t="s">
        <v>34</v>
      </c>
      <c r="H17" s="63" t="s">
        <v>35</v>
      </c>
      <c r="I17" s="64" t="s">
        <v>36</v>
      </c>
      <c r="J17" s="64" t="s">
        <v>37</v>
      </c>
      <c r="K17" s="65" t="s">
        <v>38</v>
      </c>
      <c r="L17" s="16" t="s">
        <v>39</v>
      </c>
      <c r="O17" s="36" t="s">
        <v>40</v>
      </c>
      <c r="P17" s="37" t="s">
        <v>41</v>
      </c>
      <c r="Q17" s="37" t="s">
        <v>42</v>
      </c>
      <c r="R17" s="38" t="s">
        <v>43</v>
      </c>
    </row>
    <row r="18" spans="1:18" ht="29.5" customHeight="1" x14ac:dyDescent="0.2">
      <c r="A18" s="131" t="s">
        <v>44</v>
      </c>
      <c r="B18" s="134"/>
      <c r="C18" s="59"/>
      <c r="D18" s="59"/>
      <c r="E18" s="72"/>
      <c r="F18" s="72"/>
      <c r="G18" s="72"/>
      <c r="H18" s="60" t="str">
        <f t="shared" ref="H18:H25" si="0">IF(C18="","",$G$5)</f>
        <v/>
      </c>
      <c r="I18" s="72"/>
      <c r="J18" s="72"/>
      <c r="K18" s="73"/>
      <c r="L18" s="68"/>
      <c r="O18" s="69"/>
      <c r="P18" s="70"/>
      <c r="Q18" s="70"/>
      <c r="R18" s="71"/>
    </row>
    <row r="19" spans="1:18" ht="29.5" customHeight="1" x14ac:dyDescent="0.2">
      <c r="A19" s="57" t="s">
        <v>45</v>
      </c>
      <c r="B19" s="58" t="s">
        <v>46</v>
      </c>
      <c r="C19" s="59"/>
      <c r="D19" s="59"/>
      <c r="E19" s="59"/>
      <c r="F19" s="59"/>
      <c r="G19" s="59"/>
      <c r="H19" s="60" t="str">
        <f t="shared" si="0"/>
        <v/>
      </c>
      <c r="I19" s="58"/>
      <c r="J19" s="58"/>
      <c r="K19" s="61"/>
      <c r="L19" s="22" t="str">
        <f t="shared" ref="L19:L25" si="1">IF(P19="","",COUNTIF($P$19:$P$82,P19))</f>
        <v/>
      </c>
      <c r="M19" s="33" t="str">
        <f t="shared" ref="M19:M25" si="2">IF(L19="","",VALUE(L19&amp;G19))</f>
        <v/>
      </c>
      <c r="N19" s="10"/>
      <c r="O19" s="39" t="str">
        <f t="shared" ref="O19:O25" si="3">IF(C19="","",$C$5*100+B19)</f>
        <v/>
      </c>
      <c r="P19" s="12" t="str">
        <f t="shared" ref="P19:P25" si="4">IF(C19="","",IF(LENB(C19)+LENB(D19)&gt;=10,C19&amp;D19,IF(LENB(C19)+LENB(D19)&gt;=8,C19&amp;"  "&amp;D19,IF(LENB(C19)+LENB(D19)&gt;=6,C19&amp;"    "&amp;D19,C19&amp;"      "&amp;D19)))&amp;IF(G19="","",IF(LENB(G19)&gt;=2,G19," "&amp;G19)))</f>
        <v/>
      </c>
      <c r="Q19" s="13" t="str">
        <f t="shared" ref="Q19:Q25" si="5">IF(C19="","",$G$5)</f>
        <v/>
      </c>
      <c r="R19" s="51" t="str">
        <f t="shared" ref="R19:R25" si="6">IF(AND(E19="",F19=""),"",ASC(E19)&amp;" "&amp;ASC(F19))</f>
        <v/>
      </c>
    </row>
    <row r="20" spans="1:18" ht="29.5" customHeight="1" x14ac:dyDescent="0.2">
      <c r="A20" s="32" t="s">
        <v>45</v>
      </c>
      <c r="B20" s="18" t="s">
        <v>47</v>
      </c>
      <c r="C20" s="7"/>
      <c r="D20" s="7"/>
      <c r="E20" s="7"/>
      <c r="F20" s="7"/>
      <c r="G20" s="7"/>
      <c r="H20" s="55" t="str">
        <f t="shared" si="0"/>
        <v/>
      </c>
      <c r="I20" s="18"/>
      <c r="J20" s="18"/>
      <c r="K20" s="17"/>
      <c r="L20" s="22" t="str">
        <f t="shared" si="1"/>
        <v/>
      </c>
      <c r="M20" s="33" t="str">
        <f t="shared" si="2"/>
        <v/>
      </c>
      <c r="N20" s="10"/>
      <c r="O20" s="39" t="str">
        <f t="shared" si="3"/>
        <v/>
      </c>
      <c r="P20" s="12" t="str">
        <f t="shared" si="4"/>
        <v/>
      </c>
      <c r="Q20" s="13" t="str">
        <f t="shared" si="5"/>
        <v/>
      </c>
      <c r="R20" s="51" t="str">
        <f t="shared" si="6"/>
        <v/>
      </c>
    </row>
    <row r="21" spans="1:18" ht="29.5" customHeight="1" thickBot="1" x14ac:dyDescent="0.25">
      <c r="A21" s="32" t="s">
        <v>45</v>
      </c>
      <c r="B21" s="18" t="s">
        <v>48</v>
      </c>
      <c r="C21" s="7"/>
      <c r="D21" s="7"/>
      <c r="E21" s="7"/>
      <c r="F21" s="7"/>
      <c r="G21" s="7"/>
      <c r="H21" s="55" t="str">
        <f t="shared" si="0"/>
        <v/>
      </c>
      <c r="I21" s="18"/>
      <c r="J21" s="18"/>
      <c r="K21" s="17"/>
      <c r="L21" s="22" t="str">
        <f t="shared" si="1"/>
        <v/>
      </c>
      <c r="M21" s="33" t="str">
        <f t="shared" si="2"/>
        <v/>
      </c>
      <c r="N21" s="10"/>
      <c r="O21" s="40" t="str">
        <f t="shared" si="3"/>
        <v/>
      </c>
      <c r="P21" s="52" t="str">
        <f t="shared" si="4"/>
        <v/>
      </c>
      <c r="Q21" s="53" t="str">
        <f t="shared" si="5"/>
        <v/>
      </c>
      <c r="R21" s="54" t="str">
        <f t="shared" si="6"/>
        <v/>
      </c>
    </row>
    <row r="22" spans="1:18" ht="29.5" customHeight="1" x14ac:dyDescent="0.2">
      <c r="A22" s="32" t="s">
        <v>45</v>
      </c>
      <c r="B22" s="58" t="s">
        <v>49</v>
      </c>
      <c r="C22" s="59"/>
      <c r="D22" s="59"/>
      <c r="E22" s="59"/>
      <c r="F22" s="59"/>
      <c r="G22" s="59"/>
      <c r="H22" s="60" t="str">
        <f t="shared" si="0"/>
        <v/>
      </c>
      <c r="I22" s="58"/>
      <c r="J22" s="58"/>
      <c r="K22" s="61"/>
      <c r="L22" s="62" t="str">
        <f t="shared" si="1"/>
        <v/>
      </c>
      <c r="M22" s="33" t="str">
        <f t="shared" si="2"/>
        <v/>
      </c>
      <c r="N22" s="10"/>
      <c r="O22" s="39" t="str">
        <f t="shared" si="3"/>
        <v/>
      </c>
      <c r="P22" s="12" t="str">
        <f t="shared" si="4"/>
        <v/>
      </c>
      <c r="Q22" s="13" t="str">
        <f t="shared" si="5"/>
        <v/>
      </c>
      <c r="R22" s="51" t="str">
        <f t="shared" si="6"/>
        <v/>
      </c>
    </row>
    <row r="23" spans="1:18" ht="29.5" customHeight="1" x14ac:dyDescent="0.2">
      <c r="A23" s="32" t="s">
        <v>45</v>
      </c>
      <c r="B23" s="18" t="s">
        <v>50</v>
      </c>
      <c r="C23" s="7"/>
      <c r="D23" s="7"/>
      <c r="E23" s="7"/>
      <c r="F23" s="7"/>
      <c r="G23" s="7"/>
      <c r="H23" s="55" t="str">
        <f t="shared" si="0"/>
        <v/>
      </c>
      <c r="I23" s="18"/>
      <c r="J23" s="18"/>
      <c r="K23" s="17"/>
      <c r="L23" s="22" t="str">
        <f t="shared" si="1"/>
        <v/>
      </c>
      <c r="M23" s="33" t="str">
        <f t="shared" si="2"/>
        <v/>
      </c>
      <c r="N23" s="10"/>
      <c r="O23" s="39" t="str">
        <f t="shared" si="3"/>
        <v/>
      </c>
      <c r="P23" s="12" t="str">
        <f t="shared" si="4"/>
        <v/>
      </c>
      <c r="Q23" s="13" t="str">
        <f t="shared" si="5"/>
        <v/>
      </c>
      <c r="R23" s="51" t="str">
        <f t="shared" si="6"/>
        <v/>
      </c>
    </row>
    <row r="24" spans="1:18" ht="29.5" customHeight="1" thickBot="1" x14ac:dyDescent="0.25">
      <c r="A24" s="32" t="s">
        <v>45</v>
      </c>
      <c r="B24" s="18" t="s">
        <v>51</v>
      </c>
      <c r="C24" s="7"/>
      <c r="D24" s="7"/>
      <c r="E24" s="7"/>
      <c r="F24" s="7"/>
      <c r="G24" s="7"/>
      <c r="H24" s="55" t="str">
        <f t="shared" si="0"/>
        <v/>
      </c>
      <c r="I24" s="18"/>
      <c r="J24" s="18"/>
      <c r="K24" s="17"/>
      <c r="L24" s="22" t="str">
        <f t="shared" si="1"/>
        <v/>
      </c>
      <c r="M24" s="33" t="str">
        <f t="shared" si="2"/>
        <v/>
      </c>
      <c r="N24" s="10"/>
      <c r="O24" s="40" t="str">
        <f t="shared" si="3"/>
        <v/>
      </c>
      <c r="P24" s="52" t="str">
        <f t="shared" si="4"/>
        <v/>
      </c>
      <c r="Q24" s="53" t="str">
        <f t="shared" si="5"/>
        <v/>
      </c>
      <c r="R24" s="54" t="str">
        <f t="shared" si="6"/>
        <v/>
      </c>
    </row>
    <row r="25" spans="1:18" ht="29.5" customHeight="1" x14ac:dyDescent="0.2">
      <c r="A25" s="32" t="s">
        <v>45</v>
      </c>
      <c r="B25" s="18" t="s">
        <v>52</v>
      </c>
      <c r="C25" s="7"/>
      <c r="D25" s="7"/>
      <c r="E25" s="7"/>
      <c r="F25" s="78"/>
      <c r="G25" s="7"/>
      <c r="H25" s="55" t="str">
        <f t="shared" si="0"/>
        <v/>
      </c>
      <c r="I25" s="18"/>
      <c r="J25" s="18"/>
      <c r="K25" s="17"/>
      <c r="L25" s="77" t="str">
        <f t="shared" si="1"/>
        <v/>
      </c>
      <c r="M25" s="33" t="str">
        <f t="shared" si="2"/>
        <v/>
      </c>
      <c r="N25" s="10"/>
      <c r="O25" s="39" t="str">
        <f t="shared" si="3"/>
        <v/>
      </c>
      <c r="P25" s="12" t="str">
        <f t="shared" si="4"/>
        <v/>
      </c>
      <c r="Q25" s="13" t="str">
        <f t="shared" si="5"/>
        <v/>
      </c>
      <c r="R25" s="51" t="str">
        <f t="shared" si="6"/>
        <v/>
      </c>
    </row>
    <row r="26" spans="1:18" ht="13.5" customHeight="1" x14ac:dyDescent="0.2">
      <c r="I26" s="76"/>
      <c r="J26" s="76"/>
      <c r="K26" s="76"/>
      <c r="L26" s="76"/>
      <c r="M26" s="33"/>
      <c r="N26" s="10"/>
      <c r="P26" s="74"/>
      <c r="Q26" s="75"/>
      <c r="R26" s="75"/>
    </row>
    <row r="27" spans="1:18" ht="24.5" customHeight="1" thickBot="1" x14ac:dyDescent="0.25">
      <c r="A27" s="56"/>
      <c r="B27" s="23"/>
      <c r="C27" s="23"/>
      <c r="H27" s="35"/>
      <c r="I27" s="131" t="s">
        <v>29</v>
      </c>
      <c r="J27" s="132"/>
      <c r="K27" s="133"/>
      <c r="L27" s="21" t="s">
        <v>30</v>
      </c>
    </row>
    <row r="28" spans="1:18" ht="30" customHeight="1" x14ac:dyDescent="0.2">
      <c r="A28" s="138" t="s">
        <v>206</v>
      </c>
      <c r="B28" s="139"/>
      <c r="C28" s="63" t="s">
        <v>15</v>
      </c>
      <c r="D28" s="63" t="s">
        <v>16</v>
      </c>
      <c r="E28" s="63" t="s">
        <v>32</v>
      </c>
      <c r="F28" s="63" t="s">
        <v>33</v>
      </c>
      <c r="G28" s="63" t="s">
        <v>34</v>
      </c>
      <c r="H28" s="63" t="s">
        <v>35</v>
      </c>
      <c r="I28" s="64" t="s">
        <v>36</v>
      </c>
      <c r="J28" s="64" t="s">
        <v>37</v>
      </c>
      <c r="K28" s="65" t="s">
        <v>38</v>
      </c>
      <c r="L28" s="16" t="s">
        <v>39</v>
      </c>
      <c r="O28" s="36"/>
      <c r="P28" s="37"/>
      <c r="Q28" s="37"/>
      <c r="R28" s="38"/>
    </row>
    <row r="29" spans="1:18" ht="29.5" customHeight="1" x14ac:dyDescent="0.2">
      <c r="A29" s="131" t="s">
        <v>44</v>
      </c>
      <c r="B29" s="134"/>
      <c r="C29" s="59"/>
      <c r="D29" s="59"/>
      <c r="E29" s="72"/>
      <c r="F29" s="72"/>
      <c r="G29" s="72"/>
      <c r="H29" s="60" t="str">
        <f t="shared" ref="H29:H36" si="7">IF(C29="","",$G$5)</f>
        <v/>
      </c>
      <c r="I29" s="72"/>
      <c r="J29" s="72"/>
      <c r="K29" s="73"/>
      <c r="L29" s="68"/>
      <c r="O29" s="69"/>
      <c r="P29" s="70"/>
      <c r="Q29" s="70"/>
      <c r="R29" s="71"/>
    </row>
    <row r="30" spans="1:18" ht="29.5" customHeight="1" x14ac:dyDescent="0.2">
      <c r="A30" s="57" t="s">
        <v>45</v>
      </c>
      <c r="B30" s="58" t="s">
        <v>46</v>
      </c>
      <c r="C30" s="59"/>
      <c r="D30" s="59"/>
      <c r="E30" s="59"/>
      <c r="F30" s="59"/>
      <c r="G30" s="59"/>
      <c r="H30" s="60" t="str">
        <f t="shared" si="7"/>
        <v/>
      </c>
      <c r="I30" s="58"/>
      <c r="J30" s="58"/>
      <c r="K30" s="61"/>
      <c r="L30" s="22" t="str">
        <f t="shared" ref="L30:L36" si="8">IF(P30="","",COUNTIF($P$19:$P$82,P30))</f>
        <v/>
      </c>
      <c r="M30" s="33" t="str">
        <f t="shared" ref="M30:M36" si="9">IF(L30="","",VALUE(L30&amp;G30))</f>
        <v/>
      </c>
      <c r="N30" s="10"/>
      <c r="O30" s="39" t="str">
        <f t="shared" ref="O30:O36" si="10">IF(C30="","",$C$5*100+B30)</f>
        <v/>
      </c>
      <c r="P30" s="12" t="str">
        <f t="shared" ref="P30:P36" si="11">IF(C30="","",IF(LENB(C30)+LENB(D30)&gt;=10,C30&amp;D30,IF(LENB(C30)+LENB(D30)&gt;=8,C30&amp;"  "&amp;D30,IF(LENB(C30)+LENB(D30)&gt;=6,C30&amp;"    "&amp;D30,C30&amp;"      "&amp;D30)))&amp;IF(G30="","",IF(LENB(G30)&gt;=2,G30," "&amp;G30)))</f>
        <v/>
      </c>
      <c r="Q30" s="13" t="str">
        <f t="shared" ref="Q30:Q36" si="12">IF(C30="","",$G$5)</f>
        <v/>
      </c>
      <c r="R30" s="51" t="str">
        <f t="shared" ref="R30:R36" si="13">IF(AND(E30="",F30=""),"",ASC(E30)&amp;" "&amp;ASC(F30))</f>
        <v/>
      </c>
    </row>
    <row r="31" spans="1:18" ht="29.5" customHeight="1" x14ac:dyDescent="0.2">
      <c r="A31" s="32" t="s">
        <v>45</v>
      </c>
      <c r="B31" s="18" t="s">
        <v>47</v>
      </c>
      <c r="C31" s="7"/>
      <c r="D31" s="7"/>
      <c r="E31" s="7"/>
      <c r="F31" s="7"/>
      <c r="G31" s="7"/>
      <c r="H31" s="55" t="str">
        <f t="shared" si="7"/>
        <v/>
      </c>
      <c r="I31" s="18"/>
      <c r="J31" s="18"/>
      <c r="K31" s="17"/>
      <c r="L31" s="22" t="str">
        <f t="shared" si="8"/>
        <v/>
      </c>
      <c r="M31" s="33" t="str">
        <f t="shared" si="9"/>
        <v/>
      </c>
      <c r="N31" s="10"/>
      <c r="O31" s="39" t="str">
        <f t="shared" si="10"/>
        <v/>
      </c>
      <c r="P31" s="12" t="str">
        <f t="shared" si="11"/>
        <v/>
      </c>
      <c r="Q31" s="13" t="str">
        <f t="shared" si="12"/>
        <v/>
      </c>
      <c r="R31" s="51" t="str">
        <f t="shared" si="13"/>
        <v/>
      </c>
    </row>
    <row r="32" spans="1:18" ht="29.5" customHeight="1" thickBot="1" x14ac:dyDescent="0.25">
      <c r="A32" s="32" t="s">
        <v>45</v>
      </c>
      <c r="B32" s="18" t="s">
        <v>48</v>
      </c>
      <c r="C32" s="7"/>
      <c r="D32" s="7"/>
      <c r="E32" s="7"/>
      <c r="F32" s="7"/>
      <c r="G32" s="7"/>
      <c r="H32" s="55" t="str">
        <f t="shared" si="7"/>
        <v/>
      </c>
      <c r="I32" s="18"/>
      <c r="J32" s="18"/>
      <c r="K32" s="17"/>
      <c r="L32" s="22" t="str">
        <f t="shared" si="8"/>
        <v/>
      </c>
      <c r="M32" s="33" t="str">
        <f t="shared" si="9"/>
        <v/>
      </c>
      <c r="N32" s="10"/>
      <c r="O32" s="40" t="str">
        <f t="shared" si="10"/>
        <v/>
      </c>
      <c r="P32" s="52" t="str">
        <f t="shared" si="11"/>
        <v/>
      </c>
      <c r="Q32" s="53" t="str">
        <f t="shared" si="12"/>
        <v/>
      </c>
      <c r="R32" s="54" t="str">
        <f t="shared" si="13"/>
        <v/>
      </c>
    </row>
    <row r="33" spans="1:18" ht="29.5" customHeight="1" x14ac:dyDescent="0.2">
      <c r="A33" s="32" t="s">
        <v>45</v>
      </c>
      <c r="B33" s="58" t="s">
        <v>49</v>
      </c>
      <c r="C33" s="59"/>
      <c r="D33" s="59"/>
      <c r="E33" s="59"/>
      <c r="F33" s="59"/>
      <c r="G33" s="59"/>
      <c r="H33" s="60" t="str">
        <f t="shared" si="7"/>
        <v/>
      </c>
      <c r="I33" s="58"/>
      <c r="J33" s="58"/>
      <c r="K33" s="61"/>
      <c r="L33" s="62" t="str">
        <f t="shared" si="8"/>
        <v/>
      </c>
      <c r="M33" s="33" t="str">
        <f t="shared" si="9"/>
        <v/>
      </c>
      <c r="N33" s="10"/>
      <c r="O33" s="39" t="str">
        <f t="shared" si="10"/>
        <v/>
      </c>
      <c r="P33" s="12" t="str">
        <f t="shared" si="11"/>
        <v/>
      </c>
      <c r="Q33" s="13" t="str">
        <f t="shared" si="12"/>
        <v/>
      </c>
      <c r="R33" s="51" t="str">
        <f t="shared" si="13"/>
        <v/>
      </c>
    </row>
    <row r="34" spans="1:18" ht="29.5" customHeight="1" x14ac:dyDescent="0.2">
      <c r="A34" s="32" t="s">
        <v>45</v>
      </c>
      <c r="B34" s="18" t="s">
        <v>50</v>
      </c>
      <c r="C34" s="7"/>
      <c r="D34" s="7"/>
      <c r="E34" s="7"/>
      <c r="F34" s="7"/>
      <c r="G34" s="7"/>
      <c r="H34" s="55" t="str">
        <f t="shared" si="7"/>
        <v/>
      </c>
      <c r="I34" s="18"/>
      <c r="J34" s="18"/>
      <c r="K34" s="17"/>
      <c r="L34" s="22" t="str">
        <f t="shared" si="8"/>
        <v/>
      </c>
      <c r="M34" s="33" t="str">
        <f t="shared" si="9"/>
        <v/>
      </c>
      <c r="N34" s="10"/>
      <c r="O34" s="39" t="str">
        <f t="shared" si="10"/>
        <v/>
      </c>
      <c r="P34" s="12" t="str">
        <f t="shared" si="11"/>
        <v/>
      </c>
      <c r="Q34" s="13" t="str">
        <f t="shared" si="12"/>
        <v/>
      </c>
      <c r="R34" s="51" t="str">
        <f t="shared" si="13"/>
        <v/>
      </c>
    </row>
    <row r="35" spans="1:18" ht="29.5" customHeight="1" thickBot="1" x14ac:dyDescent="0.25">
      <c r="A35" s="32" t="s">
        <v>45</v>
      </c>
      <c r="B35" s="18" t="s">
        <v>51</v>
      </c>
      <c r="C35" s="7"/>
      <c r="D35" s="7"/>
      <c r="E35" s="7"/>
      <c r="F35" s="7"/>
      <c r="G35" s="7"/>
      <c r="H35" s="55" t="str">
        <f t="shared" si="7"/>
        <v/>
      </c>
      <c r="I35" s="18"/>
      <c r="J35" s="18"/>
      <c r="K35" s="17"/>
      <c r="L35" s="22" t="str">
        <f t="shared" si="8"/>
        <v/>
      </c>
      <c r="M35" s="33" t="str">
        <f t="shared" si="9"/>
        <v/>
      </c>
      <c r="N35" s="10"/>
      <c r="O35" s="40" t="str">
        <f t="shared" si="10"/>
        <v/>
      </c>
      <c r="P35" s="52" t="str">
        <f t="shared" si="11"/>
        <v/>
      </c>
      <c r="Q35" s="53" t="str">
        <f t="shared" si="12"/>
        <v/>
      </c>
      <c r="R35" s="54" t="str">
        <f t="shared" si="13"/>
        <v/>
      </c>
    </row>
    <row r="36" spans="1:18" ht="29.5" customHeight="1" x14ac:dyDescent="0.2">
      <c r="A36" s="32" t="s">
        <v>45</v>
      </c>
      <c r="B36" s="18" t="s">
        <v>52</v>
      </c>
      <c r="C36" s="7"/>
      <c r="D36" s="7"/>
      <c r="E36" s="7"/>
      <c r="F36" s="78"/>
      <c r="G36" s="7"/>
      <c r="H36" s="55" t="str">
        <f t="shared" si="7"/>
        <v/>
      </c>
      <c r="I36" s="18"/>
      <c r="J36" s="18"/>
      <c r="K36" s="17"/>
      <c r="L36" s="77" t="str">
        <f t="shared" si="8"/>
        <v/>
      </c>
      <c r="M36" s="33" t="str">
        <f t="shared" si="9"/>
        <v/>
      </c>
      <c r="N36" s="10"/>
      <c r="O36" s="39" t="str">
        <f t="shared" si="10"/>
        <v/>
      </c>
      <c r="P36" s="12" t="str">
        <f t="shared" si="11"/>
        <v/>
      </c>
      <c r="Q36" s="13" t="str">
        <f t="shared" si="12"/>
        <v/>
      </c>
      <c r="R36" s="51" t="str">
        <f t="shared" si="13"/>
        <v/>
      </c>
    </row>
    <row r="37" spans="1:18" ht="26.5" customHeight="1" x14ac:dyDescent="0.2">
      <c r="M37" s="33"/>
      <c r="N37" s="10"/>
      <c r="P37" s="74"/>
      <c r="Q37" s="75"/>
      <c r="R37" s="75"/>
    </row>
    <row r="38" spans="1:18" ht="16" customHeight="1" x14ac:dyDescent="0.2">
      <c r="I38" s="76"/>
      <c r="J38" s="76"/>
      <c r="K38" s="76"/>
      <c r="L38" s="76"/>
      <c r="M38" s="33"/>
      <c r="N38" s="10"/>
      <c r="P38" s="74"/>
      <c r="Q38" s="75"/>
      <c r="R38" s="75"/>
    </row>
    <row r="39" spans="1:18" ht="30" customHeight="1" thickBot="1" x14ac:dyDescent="0.25">
      <c r="A39" s="56"/>
      <c r="B39" s="23"/>
      <c r="C39" s="23"/>
      <c r="H39" s="35"/>
      <c r="I39" s="122" t="s">
        <v>29</v>
      </c>
      <c r="J39" s="123"/>
      <c r="K39" s="124"/>
      <c r="L39" s="68" t="s">
        <v>30</v>
      </c>
    </row>
    <row r="40" spans="1:18" ht="30" customHeight="1" x14ac:dyDescent="0.2">
      <c r="A40" s="138" t="s">
        <v>207</v>
      </c>
      <c r="B40" s="139"/>
      <c r="C40" s="63" t="s">
        <v>15</v>
      </c>
      <c r="D40" s="63" t="s">
        <v>16</v>
      </c>
      <c r="E40" s="63" t="s">
        <v>32</v>
      </c>
      <c r="F40" s="63" t="s">
        <v>33</v>
      </c>
      <c r="G40" s="63" t="s">
        <v>34</v>
      </c>
      <c r="H40" s="63" t="s">
        <v>35</v>
      </c>
      <c r="I40" s="64" t="s">
        <v>36</v>
      </c>
      <c r="J40" s="64" t="s">
        <v>37</v>
      </c>
      <c r="K40" s="65" t="s">
        <v>38</v>
      </c>
      <c r="L40" s="16" t="s">
        <v>39</v>
      </c>
      <c r="O40" s="36"/>
      <c r="P40" s="37"/>
      <c r="Q40" s="37"/>
      <c r="R40" s="38"/>
    </row>
    <row r="41" spans="1:18" ht="29.5" customHeight="1" x14ac:dyDescent="0.2">
      <c r="A41" s="131" t="s">
        <v>44</v>
      </c>
      <c r="B41" s="134"/>
      <c r="C41" s="59"/>
      <c r="D41" s="59"/>
      <c r="E41" s="72"/>
      <c r="F41" s="72"/>
      <c r="G41" s="72"/>
      <c r="H41" s="60" t="str">
        <f t="shared" ref="H41:H48" si="14">IF(C41="","",$G$5)</f>
        <v/>
      </c>
      <c r="I41" s="72"/>
      <c r="J41" s="72"/>
      <c r="K41" s="73"/>
      <c r="L41" s="68"/>
      <c r="O41" s="69"/>
      <c r="P41" s="70"/>
      <c r="Q41" s="70"/>
      <c r="R41" s="71"/>
    </row>
    <row r="42" spans="1:18" ht="29.5" customHeight="1" x14ac:dyDescent="0.2">
      <c r="A42" s="57" t="s">
        <v>45</v>
      </c>
      <c r="B42" s="58" t="s">
        <v>46</v>
      </c>
      <c r="C42" s="59"/>
      <c r="D42" s="59"/>
      <c r="E42" s="59"/>
      <c r="F42" s="59"/>
      <c r="G42" s="59"/>
      <c r="H42" s="60" t="str">
        <f t="shared" si="14"/>
        <v/>
      </c>
      <c r="I42" s="58"/>
      <c r="J42" s="58"/>
      <c r="K42" s="61"/>
      <c r="L42" s="22" t="str">
        <f t="shared" ref="L42:L48" si="15">IF(P42="","",COUNTIF($P$19:$P$82,P42))</f>
        <v/>
      </c>
      <c r="M42" s="33" t="str">
        <f t="shared" ref="M42:M48" si="16">IF(L42="","",VALUE(L42&amp;G42))</f>
        <v/>
      </c>
      <c r="N42" s="10"/>
      <c r="O42" s="39" t="str">
        <f t="shared" ref="O42:O48" si="17">IF(C42="","",$C$5*100+B42)</f>
        <v/>
      </c>
      <c r="P42" s="12" t="str">
        <f t="shared" ref="P42:P48" si="18">IF(C42="","",IF(LENB(C42)+LENB(D42)&gt;=10,C42&amp;D42,IF(LENB(C42)+LENB(D42)&gt;=8,C42&amp;"  "&amp;D42,IF(LENB(C42)+LENB(D42)&gt;=6,C42&amp;"    "&amp;D42,C42&amp;"      "&amp;D42)))&amp;IF(G42="","",IF(LENB(G42)&gt;=2,G42," "&amp;G42)))</f>
        <v/>
      </c>
      <c r="Q42" s="13" t="str">
        <f t="shared" ref="Q42:Q48" si="19">IF(C42="","",$G$5)</f>
        <v/>
      </c>
      <c r="R42" s="51" t="str">
        <f t="shared" ref="R42:R48" si="20">IF(AND(E42="",F42=""),"",ASC(E42)&amp;" "&amp;ASC(F42))</f>
        <v/>
      </c>
    </row>
    <row r="43" spans="1:18" ht="29.5" customHeight="1" x14ac:dyDescent="0.2">
      <c r="A43" s="32" t="s">
        <v>45</v>
      </c>
      <c r="B43" s="18" t="s">
        <v>47</v>
      </c>
      <c r="C43" s="7"/>
      <c r="D43" s="7"/>
      <c r="E43" s="7"/>
      <c r="F43" s="7"/>
      <c r="G43" s="7"/>
      <c r="H43" s="55" t="str">
        <f t="shared" si="14"/>
        <v/>
      </c>
      <c r="I43" s="18"/>
      <c r="J43" s="18"/>
      <c r="K43" s="17"/>
      <c r="L43" s="22" t="str">
        <f t="shared" si="15"/>
        <v/>
      </c>
      <c r="M43" s="33" t="str">
        <f t="shared" si="16"/>
        <v/>
      </c>
      <c r="N43" s="10"/>
      <c r="O43" s="39" t="str">
        <f t="shared" si="17"/>
        <v/>
      </c>
      <c r="P43" s="12" t="str">
        <f t="shared" si="18"/>
        <v/>
      </c>
      <c r="Q43" s="13" t="str">
        <f t="shared" si="19"/>
        <v/>
      </c>
      <c r="R43" s="51" t="str">
        <f t="shared" si="20"/>
        <v/>
      </c>
    </row>
    <row r="44" spans="1:18" ht="29.5" customHeight="1" thickBot="1" x14ac:dyDescent="0.25">
      <c r="A44" s="32" t="s">
        <v>45</v>
      </c>
      <c r="B44" s="18" t="s">
        <v>48</v>
      </c>
      <c r="C44" s="7"/>
      <c r="D44" s="7"/>
      <c r="E44" s="7"/>
      <c r="F44" s="7"/>
      <c r="G44" s="7"/>
      <c r="H44" s="55" t="str">
        <f t="shared" si="14"/>
        <v/>
      </c>
      <c r="I44" s="18"/>
      <c r="J44" s="18"/>
      <c r="K44" s="17"/>
      <c r="L44" s="22" t="str">
        <f t="shared" si="15"/>
        <v/>
      </c>
      <c r="M44" s="33" t="str">
        <f t="shared" si="16"/>
        <v/>
      </c>
      <c r="N44" s="10"/>
      <c r="O44" s="40" t="str">
        <f t="shared" si="17"/>
        <v/>
      </c>
      <c r="P44" s="52" t="str">
        <f t="shared" si="18"/>
        <v/>
      </c>
      <c r="Q44" s="53" t="str">
        <f t="shared" si="19"/>
        <v/>
      </c>
      <c r="R44" s="54" t="str">
        <f t="shared" si="20"/>
        <v/>
      </c>
    </row>
    <row r="45" spans="1:18" ht="29.5" customHeight="1" x14ac:dyDescent="0.2">
      <c r="A45" s="32" t="s">
        <v>45</v>
      </c>
      <c r="B45" s="58" t="s">
        <v>49</v>
      </c>
      <c r="C45" s="59"/>
      <c r="D45" s="59"/>
      <c r="E45" s="59"/>
      <c r="F45" s="59"/>
      <c r="G45" s="59"/>
      <c r="H45" s="60" t="str">
        <f t="shared" si="14"/>
        <v/>
      </c>
      <c r="I45" s="58"/>
      <c r="J45" s="58"/>
      <c r="K45" s="61"/>
      <c r="L45" s="62" t="str">
        <f t="shared" si="15"/>
        <v/>
      </c>
      <c r="M45" s="33" t="str">
        <f t="shared" si="16"/>
        <v/>
      </c>
      <c r="N45" s="10"/>
      <c r="O45" s="39" t="str">
        <f t="shared" si="17"/>
        <v/>
      </c>
      <c r="P45" s="12" t="str">
        <f t="shared" si="18"/>
        <v/>
      </c>
      <c r="Q45" s="13" t="str">
        <f t="shared" si="19"/>
        <v/>
      </c>
      <c r="R45" s="51" t="str">
        <f t="shared" si="20"/>
        <v/>
      </c>
    </row>
    <row r="46" spans="1:18" ht="29.5" customHeight="1" x14ac:dyDescent="0.2">
      <c r="A46" s="32" t="s">
        <v>45</v>
      </c>
      <c r="B46" s="18" t="s">
        <v>50</v>
      </c>
      <c r="C46" s="7"/>
      <c r="D46" s="7"/>
      <c r="E46" s="7"/>
      <c r="F46" s="7"/>
      <c r="G46" s="7"/>
      <c r="H46" s="55" t="str">
        <f t="shared" si="14"/>
        <v/>
      </c>
      <c r="I46" s="18"/>
      <c r="J46" s="18"/>
      <c r="K46" s="17"/>
      <c r="L46" s="22" t="str">
        <f t="shared" si="15"/>
        <v/>
      </c>
      <c r="M46" s="33" t="str">
        <f t="shared" si="16"/>
        <v/>
      </c>
      <c r="N46" s="10"/>
      <c r="O46" s="39" t="str">
        <f t="shared" si="17"/>
        <v/>
      </c>
      <c r="P46" s="12" t="str">
        <f t="shared" si="18"/>
        <v/>
      </c>
      <c r="Q46" s="13" t="str">
        <f t="shared" si="19"/>
        <v/>
      </c>
      <c r="R46" s="51" t="str">
        <f t="shared" si="20"/>
        <v/>
      </c>
    </row>
    <row r="47" spans="1:18" ht="29.5" customHeight="1" thickBot="1" x14ac:dyDescent="0.25">
      <c r="A47" s="32" t="s">
        <v>45</v>
      </c>
      <c r="B47" s="18" t="s">
        <v>51</v>
      </c>
      <c r="C47" s="7"/>
      <c r="D47" s="7"/>
      <c r="E47" s="7"/>
      <c r="F47" s="7"/>
      <c r="G47" s="7"/>
      <c r="H47" s="55" t="str">
        <f t="shared" si="14"/>
        <v/>
      </c>
      <c r="I47" s="18"/>
      <c r="J47" s="18"/>
      <c r="K47" s="17"/>
      <c r="L47" s="22" t="str">
        <f t="shared" si="15"/>
        <v/>
      </c>
      <c r="M47" s="33" t="str">
        <f t="shared" si="16"/>
        <v/>
      </c>
      <c r="N47" s="10"/>
      <c r="O47" s="40" t="str">
        <f t="shared" si="17"/>
        <v/>
      </c>
      <c r="P47" s="52" t="str">
        <f t="shared" si="18"/>
        <v/>
      </c>
      <c r="Q47" s="53" t="str">
        <f t="shared" si="19"/>
        <v/>
      </c>
      <c r="R47" s="54" t="str">
        <f t="shared" si="20"/>
        <v/>
      </c>
    </row>
    <row r="48" spans="1:18" ht="29.5" customHeight="1" x14ac:dyDescent="0.2">
      <c r="A48" s="32" t="s">
        <v>45</v>
      </c>
      <c r="B48" s="18" t="s">
        <v>52</v>
      </c>
      <c r="C48" s="7"/>
      <c r="D48" s="7"/>
      <c r="E48" s="7"/>
      <c r="F48" s="78"/>
      <c r="G48" s="7"/>
      <c r="H48" s="55" t="str">
        <f t="shared" si="14"/>
        <v/>
      </c>
      <c r="I48" s="18"/>
      <c r="J48" s="18"/>
      <c r="K48" s="17"/>
      <c r="L48" s="77" t="str">
        <f t="shared" si="15"/>
        <v/>
      </c>
      <c r="M48" s="33" t="str">
        <f t="shared" si="16"/>
        <v/>
      </c>
      <c r="N48" s="10"/>
      <c r="O48" s="39" t="str">
        <f t="shared" si="17"/>
        <v/>
      </c>
      <c r="P48" s="12" t="str">
        <f t="shared" si="18"/>
        <v/>
      </c>
      <c r="Q48" s="13" t="str">
        <f t="shared" si="19"/>
        <v/>
      </c>
      <c r="R48" s="51" t="str">
        <f t="shared" si="20"/>
        <v/>
      </c>
    </row>
    <row r="49" spans="1:18" ht="10" customHeight="1" x14ac:dyDescent="0.2">
      <c r="I49" s="76"/>
      <c r="J49" s="76"/>
      <c r="K49" s="76"/>
      <c r="L49" s="76"/>
      <c r="M49" s="33"/>
      <c r="N49" s="10"/>
      <c r="P49" s="74"/>
      <c r="Q49" s="75"/>
      <c r="R49" s="75"/>
    </row>
    <row r="50" spans="1:18" ht="30" customHeight="1" thickBot="1" x14ac:dyDescent="0.25">
      <c r="A50" s="56"/>
      <c r="B50" s="23"/>
      <c r="C50" s="23"/>
      <c r="H50" s="35"/>
      <c r="I50" s="131" t="s">
        <v>29</v>
      </c>
      <c r="J50" s="132"/>
      <c r="K50" s="133"/>
      <c r="L50" s="21" t="s">
        <v>30</v>
      </c>
    </row>
    <row r="51" spans="1:18" ht="30" customHeight="1" x14ac:dyDescent="0.2">
      <c r="A51" s="138" t="s">
        <v>208</v>
      </c>
      <c r="B51" s="139"/>
      <c r="C51" s="63" t="s">
        <v>15</v>
      </c>
      <c r="D51" s="63" t="s">
        <v>16</v>
      </c>
      <c r="E51" s="63" t="s">
        <v>32</v>
      </c>
      <c r="F51" s="63" t="s">
        <v>33</v>
      </c>
      <c r="G51" s="63" t="s">
        <v>34</v>
      </c>
      <c r="H51" s="63" t="s">
        <v>35</v>
      </c>
      <c r="I51" s="64" t="s">
        <v>36</v>
      </c>
      <c r="J51" s="64" t="s">
        <v>37</v>
      </c>
      <c r="K51" s="65" t="s">
        <v>38</v>
      </c>
      <c r="L51" s="16" t="s">
        <v>39</v>
      </c>
      <c r="O51" s="36"/>
      <c r="P51" s="37"/>
      <c r="Q51" s="37"/>
      <c r="R51" s="38"/>
    </row>
    <row r="52" spans="1:18" ht="30" customHeight="1" x14ac:dyDescent="0.2">
      <c r="A52" s="131" t="s">
        <v>44</v>
      </c>
      <c r="B52" s="134"/>
      <c r="C52" s="59"/>
      <c r="D52" s="59"/>
      <c r="E52" s="72"/>
      <c r="F52" s="72"/>
      <c r="G52" s="72"/>
      <c r="H52" s="60" t="str">
        <f t="shared" ref="H52:H59" si="21">IF(C52="","",$G$5)</f>
        <v/>
      </c>
      <c r="I52" s="72"/>
      <c r="J52" s="72"/>
      <c r="K52" s="73"/>
      <c r="L52" s="68"/>
      <c r="O52" s="69"/>
      <c r="P52" s="70"/>
      <c r="Q52" s="70"/>
      <c r="R52" s="71"/>
    </row>
    <row r="53" spans="1:18" ht="30" customHeight="1" x14ac:dyDescent="0.2">
      <c r="A53" s="57" t="s">
        <v>45</v>
      </c>
      <c r="B53" s="58" t="s">
        <v>46</v>
      </c>
      <c r="C53" s="59"/>
      <c r="D53" s="59"/>
      <c r="E53" s="59"/>
      <c r="F53" s="59"/>
      <c r="G53" s="59"/>
      <c r="H53" s="60" t="str">
        <f t="shared" si="21"/>
        <v/>
      </c>
      <c r="I53" s="58"/>
      <c r="J53" s="58"/>
      <c r="K53" s="61"/>
      <c r="L53" s="22" t="str">
        <f t="shared" ref="L53:L59" si="22">IF(P53="","",COUNTIF($P$19:$P$82,P53))</f>
        <v/>
      </c>
      <c r="M53" s="33" t="str">
        <f t="shared" ref="M53:M59" si="23">IF(L53="","",VALUE(L53&amp;G53))</f>
        <v/>
      </c>
      <c r="N53" s="10"/>
      <c r="O53" s="39" t="str">
        <f t="shared" ref="O53:O59" si="24">IF(C53="","",$C$5*100+B53)</f>
        <v/>
      </c>
      <c r="P53" s="12" t="str">
        <f t="shared" ref="P53:P59" si="25">IF(C53="","",IF(LENB(C53)+LENB(D53)&gt;=10,C53&amp;D53,IF(LENB(C53)+LENB(D53)&gt;=8,C53&amp;"  "&amp;D53,IF(LENB(C53)+LENB(D53)&gt;=6,C53&amp;"    "&amp;D53,C53&amp;"      "&amp;D53)))&amp;IF(G53="","",IF(LENB(G53)&gt;=2,G53," "&amp;G53)))</f>
        <v/>
      </c>
      <c r="Q53" s="13" t="str">
        <f t="shared" ref="Q53:Q59" si="26">IF(C53="","",$G$5)</f>
        <v/>
      </c>
      <c r="R53" s="51" t="str">
        <f t="shared" ref="R53:R59" si="27">IF(AND(E53="",F53=""),"",ASC(E53)&amp;" "&amp;ASC(F53))</f>
        <v/>
      </c>
    </row>
    <row r="54" spans="1:18" ht="30" customHeight="1" x14ac:dyDescent="0.2">
      <c r="A54" s="32" t="s">
        <v>45</v>
      </c>
      <c r="B54" s="18" t="s">
        <v>47</v>
      </c>
      <c r="C54" s="7"/>
      <c r="D54" s="7"/>
      <c r="E54" s="7"/>
      <c r="F54" s="7"/>
      <c r="G54" s="7"/>
      <c r="H54" s="55" t="str">
        <f t="shared" si="21"/>
        <v/>
      </c>
      <c r="I54" s="18"/>
      <c r="J54" s="18"/>
      <c r="K54" s="17"/>
      <c r="L54" s="22" t="str">
        <f t="shared" si="22"/>
        <v/>
      </c>
      <c r="M54" s="33" t="str">
        <f t="shared" si="23"/>
        <v/>
      </c>
      <c r="N54" s="10"/>
      <c r="O54" s="39" t="str">
        <f t="shared" si="24"/>
        <v/>
      </c>
      <c r="P54" s="12" t="str">
        <f t="shared" si="25"/>
        <v/>
      </c>
      <c r="Q54" s="13" t="str">
        <f t="shared" si="26"/>
        <v/>
      </c>
      <c r="R54" s="51" t="str">
        <f t="shared" si="27"/>
        <v/>
      </c>
    </row>
    <row r="55" spans="1:18" ht="30" customHeight="1" thickBot="1" x14ac:dyDescent="0.25">
      <c r="A55" s="32" t="s">
        <v>45</v>
      </c>
      <c r="B55" s="18" t="s">
        <v>48</v>
      </c>
      <c r="C55" s="7"/>
      <c r="D55" s="7"/>
      <c r="E55" s="7"/>
      <c r="F55" s="7"/>
      <c r="G55" s="7"/>
      <c r="H55" s="55" t="str">
        <f t="shared" si="21"/>
        <v/>
      </c>
      <c r="I55" s="18"/>
      <c r="J55" s="18"/>
      <c r="K55" s="17"/>
      <c r="L55" s="22" t="str">
        <f t="shared" si="22"/>
        <v/>
      </c>
      <c r="M55" s="33" t="str">
        <f t="shared" si="23"/>
        <v/>
      </c>
      <c r="N55" s="10"/>
      <c r="O55" s="40" t="str">
        <f t="shared" si="24"/>
        <v/>
      </c>
      <c r="P55" s="52" t="str">
        <f t="shared" si="25"/>
        <v/>
      </c>
      <c r="Q55" s="53" t="str">
        <f t="shared" si="26"/>
        <v/>
      </c>
      <c r="R55" s="54" t="str">
        <f t="shared" si="27"/>
        <v/>
      </c>
    </row>
    <row r="56" spans="1:18" ht="30" customHeight="1" x14ac:dyDescent="0.2">
      <c r="A56" s="32" t="s">
        <v>45</v>
      </c>
      <c r="B56" s="58" t="s">
        <v>49</v>
      </c>
      <c r="C56" s="59"/>
      <c r="D56" s="59"/>
      <c r="E56" s="59"/>
      <c r="F56" s="59"/>
      <c r="G56" s="59"/>
      <c r="H56" s="60" t="str">
        <f t="shared" si="21"/>
        <v/>
      </c>
      <c r="I56" s="58"/>
      <c r="J56" s="58"/>
      <c r="K56" s="61"/>
      <c r="L56" s="62" t="str">
        <f t="shared" si="22"/>
        <v/>
      </c>
      <c r="M56" s="33" t="str">
        <f t="shared" si="23"/>
        <v/>
      </c>
      <c r="N56" s="10"/>
      <c r="O56" s="39" t="str">
        <f t="shared" si="24"/>
        <v/>
      </c>
      <c r="P56" s="12" t="str">
        <f t="shared" si="25"/>
        <v/>
      </c>
      <c r="Q56" s="13" t="str">
        <f t="shared" si="26"/>
        <v/>
      </c>
      <c r="R56" s="51" t="str">
        <f t="shared" si="27"/>
        <v/>
      </c>
    </row>
    <row r="57" spans="1:18" ht="30" customHeight="1" x14ac:dyDescent="0.2">
      <c r="A57" s="32" t="s">
        <v>45</v>
      </c>
      <c r="B57" s="18" t="s">
        <v>50</v>
      </c>
      <c r="C57" s="7"/>
      <c r="D57" s="7"/>
      <c r="E57" s="7"/>
      <c r="F57" s="7"/>
      <c r="G57" s="7"/>
      <c r="H57" s="55" t="str">
        <f t="shared" si="21"/>
        <v/>
      </c>
      <c r="I57" s="18"/>
      <c r="J57" s="18"/>
      <c r="K57" s="17"/>
      <c r="L57" s="22" t="str">
        <f t="shared" si="22"/>
        <v/>
      </c>
      <c r="M57" s="33" t="str">
        <f t="shared" si="23"/>
        <v/>
      </c>
      <c r="N57" s="10"/>
      <c r="O57" s="39" t="str">
        <f t="shared" si="24"/>
        <v/>
      </c>
      <c r="P57" s="12" t="str">
        <f t="shared" si="25"/>
        <v/>
      </c>
      <c r="Q57" s="13" t="str">
        <f t="shared" si="26"/>
        <v/>
      </c>
      <c r="R57" s="51" t="str">
        <f t="shared" si="27"/>
        <v/>
      </c>
    </row>
    <row r="58" spans="1:18" ht="30" customHeight="1" thickBot="1" x14ac:dyDescent="0.25">
      <c r="A58" s="32" t="s">
        <v>45</v>
      </c>
      <c r="B58" s="18" t="s">
        <v>51</v>
      </c>
      <c r="C58" s="7"/>
      <c r="D58" s="7"/>
      <c r="E58" s="7"/>
      <c r="F58" s="7"/>
      <c r="G58" s="7"/>
      <c r="H58" s="55" t="str">
        <f t="shared" si="21"/>
        <v/>
      </c>
      <c r="I58" s="18"/>
      <c r="J58" s="18"/>
      <c r="K58" s="17"/>
      <c r="L58" s="22" t="str">
        <f t="shared" si="22"/>
        <v/>
      </c>
      <c r="M58" s="33" t="str">
        <f t="shared" si="23"/>
        <v/>
      </c>
      <c r="N58" s="10"/>
      <c r="O58" s="40" t="str">
        <f t="shared" si="24"/>
        <v/>
      </c>
      <c r="P58" s="52" t="str">
        <f t="shared" si="25"/>
        <v/>
      </c>
      <c r="Q58" s="53" t="str">
        <f t="shared" si="26"/>
        <v/>
      </c>
      <c r="R58" s="54" t="str">
        <f t="shared" si="27"/>
        <v/>
      </c>
    </row>
    <row r="59" spans="1:18" ht="30" customHeight="1" x14ac:dyDescent="0.2">
      <c r="A59" s="32" t="s">
        <v>45</v>
      </c>
      <c r="B59" s="18" t="s">
        <v>52</v>
      </c>
      <c r="C59" s="7"/>
      <c r="D59" s="7"/>
      <c r="E59" s="7"/>
      <c r="F59" s="78"/>
      <c r="G59" s="7"/>
      <c r="H59" s="55" t="str">
        <f t="shared" si="21"/>
        <v/>
      </c>
      <c r="I59" s="18"/>
      <c r="J59" s="18"/>
      <c r="K59" s="17"/>
      <c r="L59" s="77" t="str">
        <f t="shared" si="22"/>
        <v/>
      </c>
      <c r="M59" s="33" t="str">
        <f t="shared" si="23"/>
        <v/>
      </c>
      <c r="N59" s="10"/>
      <c r="O59" s="39" t="str">
        <f t="shared" si="24"/>
        <v/>
      </c>
      <c r="P59" s="12" t="str">
        <f t="shared" si="25"/>
        <v/>
      </c>
      <c r="Q59" s="13" t="str">
        <f t="shared" si="26"/>
        <v/>
      </c>
      <c r="R59" s="51" t="str">
        <f t="shared" si="27"/>
        <v/>
      </c>
    </row>
    <row r="60" spans="1:18" ht="24.9" customHeight="1" x14ac:dyDescent="0.2">
      <c r="M60" s="33"/>
      <c r="N60" s="10"/>
      <c r="P60" s="74"/>
      <c r="Q60" s="75"/>
      <c r="R60" s="75"/>
    </row>
    <row r="61" spans="1:18" ht="12" customHeight="1" x14ac:dyDescent="0.2">
      <c r="I61" s="76"/>
      <c r="J61" s="76"/>
      <c r="K61" s="76"/>
      <c r="L61" s="76"/>
      <c r="M61" s="33"/>
      <c r="N61" s="10"/>
      <c r="P61" s="74"/>
      <c r="Q61" s="75"/>
      <c r="R61" s="75"/>
    </row>
    <row r="62" spans="1:18" ht="24" thickBot="1" x14ac:dyDescent="0.25">
      <c r="A62" s="56"/>
      <c r="B62" s="23"/>
      <c r="C62" s="23"/>
      <c r="H62" s="35"/>
      <c r="I62" s="122" t="s">
        <v>29</v>
      </c>
      <c r="J62" s="123"/>
      <c r="K62" s="124"/>
      <c r="L62" s="68" t="s">
        <v>30</v>
      </c>
    </row>
    <row r="63" spans="1:18" ht="23.5" x14ac:dyDescent="0.2">
      <c r="A63" s="138" t="s">
        <v>209</v>
      </c>
      <c r="B63" s="139"/>
      <c r="C63" s="63" t="s">
        <v>15</v>
      </c>
      <c r="D63" s="63" t="s">
        <v>16</v>
      </c>
      <c r="E63" s="63" t="s">
        <v>32</v>
      </c>
      <c r="F63" s="63" t="s">
        <v>33</v>
      </c>
      <c r="G63" s="63" t="s">
        <v>34</v>
      </c>
      <c r="H63" s="63" t="s">
        <v>35</v>
      </c>
      <c r="I63" s="64" t="s">
        <v>36</v>
      </c>
      <c r="J63" s="64" t="s">
        <v>37</v>
      </c>
      <c r="K63" s="65" t="s">
        <v>38</v>
      </c>
      <c r="L63" s="16" t="s">
        <v>39</v>
      </c>
      <c r="O63" s="36"/>
      <c r="P63" s="37"/>
      <c r="Q63" s="37"/>
      <c r="R63" s="38"/>
    </row>
    <row r="64" spans="1:18" ht="30" customHeight="1" x14ac:dyDescent="0.2">
      <c r="A64" s="131" t="s">
        <v>44</v>
      </c>
      <c r="B64" s="134"/>
      <c r="C64" s="59"/>
      <c r="D64" s="59"/>
      <c r="E64" s="72"/>
      <c r="F64" s="72"/>
      <c r="G64" s="72"/>
      <c r="H64" s="60" t="str">
        <f t="shared" ref="H64:H71" si="28">IF(C64="","",$G$5)</f>
        <v/>
      </c>
      <c r="I64" s="72"/>
      <c r="J64" s="72"/>
      <c r="K64" s="73"/>
      <c r="L64" s="68"/>
      <c r="O64" s="69"/>
      <c r="P64" s="70"/>
      <c r="Q64" s="70"/>
      <c r="R64" s="71"/>
    </row>
    <row r="65" spans="1:18" ht="30" customHeight="1" x14ac:dyDescent="0.2">
      <c r="A65" s="57" t="s">
        <v>45</v>
      </c>
      <c r="B65" s="58" t="s">
        <v>46</v>
      </c>
      <c r="C65" s="59"/>
      <c r="D65" s="59"/>
      <c r="E65" s="59"/>
      <c r="F65" s="59"/>
      <c r="G65" s="59"/>
      <c r="H65" s="60" t="str">
        <f t="shared" si="28"/>
        <v/>
      </c>
      <c r="I65" s="58"/>
      <c r="J65" s="58"/>
      <c r="K65" s="61"/>
      <c r="L65" s="22" t="str">
        <f t="shared" ref="L65:L71" si="29">IF(P65="","",COUNTIF($P$19:$P$82,P65))</f>
        <v/>
      </c>
      <c r="M65" s="33" t="str">
        <f t="shared" ref="M65:M71" si="30">IF(L65="","",VALUE(L65&amp;G65))</f>
        <v/>
      </c>
      <c r="N65" s="10"/>
      <c r="O65" s="39" t="str">
        <f t="shared" ref="O65:O71" si="31">IF(C65="","",$C$5*100+B65)</f>
        <v/>
      </c>
      <c r="P65" s="12" t="str">
        <f t="shared" ref="P65:P71" si="32">IF(C65="","",IF(LENB(C65)+LENB(D65)&gt;=10,C65&amp;D65,IF(LENB(C65)+LENB(D65)&gt;=8,C65&amp;"  "&amp;D65,IF(LENB(C65)+LENB(D65)&gt;=6,C65&amp;"    "&amp;D65,C65&amp;"      "&amp;D65)))&amp;IF(G65="","",IF(LENB(G65)&gt;=2,G65," "&amp;G65)))</f>
        <v/>
      </c>
      <c r="Q65" s="13" t="str">
        <f t="shared" ref="Q65:Q71" si="33">IF(C65="","",$G$5)</f>
        <v/>
      </c>
      <c r="R65" s="51" t="str">
        <f t="shared" ref="R65:R71" si="34">IF(AND(E65="",F65=""),"",ASC(E65)&amp;" "&amp;ASC(F65))</f>
        <v/>
      </c>
    </row>
    <row r="66" spans="1:18" ht="30" customHeight="1" x14ac:dyDescent="0.2">
      <c r="A66" s="32" t="s">
        <v>45</v>
      </c>
      <c r="B66" s="18" t="s">
        <v>47</v>
      </c>
      <c r="C66" s="7"/>
      <c r="D66" s="7"/>
      <c r="E66" s="7"/>
      <c r="F66" s="7"/>
      <c r="G66" s="7"/>
      <c r="H66" s="55" t="str">
        <f t="shared" si="28"/>
        <v/>
      </c>
      <c r="I66" s="18"/>
      <c r="J66" s="18"/>
      <c r="K66" s="17"/>
      <c r="L66" s="22" t="str">
        <f t="shared" si="29"/>
        <v/>
      </c>
      <c r="M66" s="33" t="str">
        <f t="shared" si="30"/>
        <v/>
      </c>
      <c r="N66" s="10"/>
      <c r="O66" s="39" t="str">
        <f t="shared" si="31"/>
        <v/>
      </c>
      <c r="P66" s="12" t="str">
        <f t="shared" si="32"/>
        <v/>
      </c>
      <c r="Q66" s="13" t="str">
        <f t="shared" si="33"/>
        <v/>
      </c>
      <c r="R66" s="51" t="str">
        <f t="shared" si="34"/>
        <v/>
      </c>
    </row>
    <row r="67" spans="1:18" ht="30" customHeight="1" thickBot="1" x14ac:dyDescent="0.25">
      <c r="A67" s="32" t="s">
        <v>45</v>
      </c>
      <c r="B67" s="18" t="s">
        <v>48</v>
      </c>
      <c r="C67" s="7"/>
      <c r="D67" s="7"/>
      <c r="E67" s="7"/>
      <c r="F67" s="7"/>
      <c r="G67" s="7"/>
      <c r="H67" s="55" t="str">
        <f t="shared" si="28"/>
        <v/>
      </c>
      <c r="I67" s="18"/>
      <c r="J67" s="18"/>
      <c r="K67" s="17"/>
      <c r="L67" s="22" t="str">
        <f t="shared" si="29"/>
        <v/>
      </c>
      <c r="M67" s="33" t="str">
        <f t="shared" si="30"/>
        <v/>
      </c>
      <c r="N67" s="10"/>
      <c r="O67" s="40" t="str">
        <f t="shared" si="31"/>
        <v/>
      </c>
      <c r="P67" s="52" t="str">
        <f t="shared" si="32"/>
        <v/>
      </c>
      <c r="Q67" s="53" t="str">
        <f t="shared" si="33"/>
        <v/>
      </c>
      <c r="R67" s="54" t="str">
        <f t="shared" si="34"/>
        <v/>
      </c>
    </row>
    <row r="68" spans="1:18" ht="30" customHeight="1" x14ac:dyDescent="0.2">
      <c r="A68" s="32" t="s">
        <v>45</v>
      </c>
      <c r="B68" s="58" t="s">
        <v>49</v>
      </c>
      <c r="C68" s="59"/>
      <c r="D68" s="59"/>
      <c r="E68" s="59"/>
      <c r="F68" s="59"/>
      <c r="G68" s="59"/>
      <c r="H68" s="60" t="str">
        <f t="shared" si="28"/>
        <v/>
      </c>
      <c r="I68" s="58"/>
      <c r="J68" s="58"/>
      <c r="K68" s="61"/>
      <c r="L68" s="62" t="str">
        <f t="shared" si="29"/>
        <v/>
      </c>
      <c r="M68" s="33" t="str">
        <f t="shared" si="30"/>
        <v/>
      </c>
      <c r="N68" s="10"/>
      <c r="O68" s="39" t="str">
        <f t="shared" si="31"/>
        <v/>
      </c>
      <c r="P68" s="12" t="str">
        <f t="shared" si="32"/>
        <v/>
      </c>
      <c r="Q68" s="13" t="str">
        <f t="shared" si="33"/>
        <v/>
      </c>
      <c r="R68" s="51" t="str">
        <f t="shared" si="34"/>
        <v/>
      </c>
    </row>
    <row r="69" spans="1:18" ht="30" customHeight="1" x14ac:dyDescent="0.2">
      <c r="A69" s="32" t="s">
        <v>45</v>
      </c>
      <c r="B69" s="18" t="s">
        <v>50</v>
      </c>
      <c r="C69" s="7"/>
      <c r="D69" s="7"/>
      <c r="E69" s="7"/>
      <c r="F69" s="7"/>
      <c r="G69" s="7"/>
      <c r="H69" s="55" t="str">
        <f t="shared" si="28"/>
        <v/>
      </c>
      <c r="I69" s="18"/>
      <c r="J69" s="18"/>
      <c r="K69" s="17"/>
      <c r="L69" s="22" t="str">
        <f t="shared" si="29"/>
        <v/>
      </c>
      <c r="M69" s="33" t="str">
        <f t="shared" si="30"/>
        <v/>
      </c>
      <c r="N69" s="10"/>
      <c r="O69" s="39" t="str">
        <f t="shared" si="31"/>
        <v/>
      </c>
      <c r="P69" s="12" t="str">
        <f t="shared" si="32"/>
        <v/>
      </c>
      <c r="Q69" s="13" t="str">
        <f t="shared" si="33"/>
        <v/>
      </c>
      <c r="R69" s="51" t="str">
        <f t="shared" si="34"/>
        <v/>
      </c>
    </row>
    <row r="70" spans="1:18" ht="30" customHeight="1" thickBot="1" x14ac:dyDescent="0.25">
      <c r="A70" s="32" t="s">
        <v>45</v>
      </c>
      <c r="B70" s="18" t="s">
        <v>51</v>
      </c>
      <c r="C70" s="7"/>
      <c r="D70" s="7"/>
      <c r="E70" s="7"/>
      <c r="F70" s="7"/>
      <c r="G70" s="7"/>
      <c r="H70" s="55" t="str">
        <f t="shared" si="28"/>
        <v/>
      </c>
      <c r="I70" s="18"/>
      <c r="J70" s="18"/>
      <c r="K70" s="17"/>
      <c r="L70" s="22" t="str">
        <f t="shared" si="29"/>
        <v/>
      </c>
      <c r="M70" s="33" t="str">
        <f t="shared" si="30"/>
        <v/>
      </c>
      <c r="N70" s="10"/>
      <c r="O70" s="40" t="str">
        <f t="shared" si="31"/>
        <v/>
      </c>
      <c r="P70" s="52" t="str">
        <f t="shared" si="32"/>
        <v/>
      </c>
      <c r="Q70" s="53" t="str">
        <f t="shared" si="33"/>
        <v/>
      </c>
      <c r="R70" s="54" t="str">
        <f t="shared" si="34"/>
        <v/>
      </c>
    </row>
    <row r="71" spans="1:18" ht="30" customHeight="1" x14ac:dyDescent="0.2">
      <c r="A71" s="32" t="s">
        <v>45</v>
      </c>
      <c r="B71" s="18" t="s">
        <v>52</v>
      </c>
      <c r="C71" s="7"/>
      <c r="D71" s="7"/>
      <c r="E71" s="7"/>
      <c r="F71" s="78"/>
      <c r="G71" s="7"/>
      <c r="H71" s="55" t="str">
        <f t="shared" si="28"/>
        <v/>
      </c>
      <c r="I71" s="18"/>
      <c r="J71" s="18"/>
      <c r="K71" s="17"/>
      <c r="L71" s="77" t="str">
        <f t="shared" si="29"/>
        <v/>
      </c>
      <c r="M71" s="33" t="str">
        <f t="shared" si="30"/>
        <v/>
      </c>
      <c r="N71" s="10"/>
      <c r="O71" s="39" t="str">
        <f t="shared" si="31"/>
        <v/>
      </c>
      <c r="P71" s="12" t="str">
        <f t="shared" si="32"/>
        <v/>
      </c>
      <c r="Q71" s="13" t="str">
        <f t="shared" si="33"/>
        <v/>
      </c>
      <c r="R71" s="51" t="str">
        <f t="shared" si="34"/>
        <v/>
      </c>
    </row>
    <row r="72" spans="1:18" ht="24.9" customHeight="1" x14ac:dyDescent="0.2">
      <c r="M72" s="33"/>
      <c r="N72" s="10"/>
      <c r="P72" s="74"/>
      <c r="Q72" s="75"/>
      <c r="R72" s="75"/>
    </row>
    <row r="73" spans="1:18" ht="30" customHeight="1" thickBot="1" x14ac:dyDescent="0.25">
      <c r="A73" s="56"/>
      <c r="B73" s="23"/>
      <c r="C73" s="23"/>
      <c r="H73" s="35"/>
      <c r="I73" s="131" t="s">
        <v>29</v>
      </c>
      <c r="J73" s="132"/>
      <c r="K73" s="133"/>
      <c r="L73" s="21" t="s">
        <v>30</v>
      </c>
    </row>
    <row r="74" spans="1:18" ht="30" customHeight="1" x14ac:dyDescent="0.2">
      <c r="A74" s="138" t="s">
        <v>212</v>
      </c>
      <c r="B74" s="139"/>
      <c r="C74" s="63" t="s">
        <v>15</v>
      </c>
      <c r="D74" s="63" t="s">
        <v>16</v>
      </c>
      <c r="E74" s="63" t="s">
        <v>32</v>
      </c>
      <c r="F74" s="63" t="s">
        <v>33</v>
      </c>
      <c r="G74" s="63" t="s">
        <v>34</v>
      </c>
      <c r="H74" s="63" t="s">
        <v>35</v>
      </c>
      <c r="I74" s="64" t="s">
        <v>36</v>
      </c>
      <c r="J74" s="64" t="s">
        <v>37</v>
      </c>
      <c r="K74" s="65" t="s">
        <v>38</v>
      </c>
      <c r="L74" s="16" t="s">
        <v>39</v>
      </c>
      <c r="O74" s="36"/>
      <c r="P74" s="37"/>
      <c r="Q74" s="37"/>
      <c r="R74" s="38"/>
    </row>
    <row r="75" spans="1:18" ht="30" customHeight="1" x14ac:dyDescent="0.2">
      <c r="A75" s="131" t="s">
        <v>44</v>
      </c>
      <c r="B75" s="134"/>
      <c r="C75" s="59"/>
      <c r="D75" s="59"/>
      <c r="E75" s="72"/>
      <c r="F75" s="72"/>
      <c r="G75" s="72"/>
      <c r="H75" s="60" t="str">
        <f t="shared" ref="H75:H82" si="35">IF(C75="","",$G$5)</f>
        <v/>
      </c>
      <c r="I75" s="72"/>
      <c r="J75" s="72"/>
      <c r="K75" s="73"/>
      <c r="L75" s="68"/>
      <c r="O75" s="69"/>
      <c r="P75" s="70"/>
      <c r="Q75" s="70"/>
      <c r="R75" s="71"/>
    </row>
    <row r="76" spans="1:18" ht="30" customHeight="1" x14ac:dyDescent="0.2">
      <c r="A76" s="57" t="s">
        <v>45</v>
      </c>
      <c r="B76" s="58" t="s">
        <v>46</v>
      </c>
      <c r="C76" s="59"/>
      <c r="D76" s="59"/>
      <c r="E76" s="59"/>
      <c r="F76" s="59"/>
      <c r="G76" s="59"/>
      <c r="H76" s="60" t="str">
        <f t="shared" si="35"/>
        <v/>
      </c>
      <c r="I76" s="58"/>
      <c r="J76" s="58"/>
      <c r="K76" s="61"/>
      <c r="L76" s="22" t="str">
        <f t="shared" ref="L76:L82" si="36">IF(P76="","",COUNTIF($P$19:$P$82,P76))</f>
        <v/>
      </c>
      <c r="M76" s="33" t="str">
        <f t="shared" ref="M76:M82" si="37">IF(L76="","",VALUE(L76&amp;G76))</f>
        <v/>
      </c>
      <c r="N76" s="10"/>
      <c r="O76" s="39" t="str">
        <f t="shared" ref="O76:O82" si="38">IF(C76="","",$C$5*100+B76)</f>
        <v/>
      </c>
      <c r="P76" s="12" t="str">
        <f t="shared" ref="P76:P82" si="39">IF(C76="","",IF(LENB(C76)+LENB(D76)&gt;=10,C76&amp;D76,IF(LENB(C76)+LENB(D76)&gt;=8,C76&amp;"  "&amp;D76,IF(LENB(C76)+LENB(D76)&gt;=6,C76&amp;"    "&amp;D76,C76&amp;"      "&amp;D76)))&amp;IF(G76="","",IF(LENB(G76)&gt;=2,G76," "&amp;G76)))</f>
        <v/>
      </c>
      <c r="Q76" s="13" t="str">
        <f t="shared" ref="Q76:Q82" si="40">IF(C76="","",$G$5)</f>
        <v/>
      </c>
      <c r="R76" s="51" t="str">
        <f t="shared" ref="R76:R82" si="41">IF(AND(E76="",F76=""),"",ASC(E76)&amp;" "&amp;ASC(F76))</f>
        <v/>
      </c>
    </row>
    <row r="77" spans="1:18" ht="30" customHeight="1" x14ac:dyDescent="0.2">
      <c r="A77" s="32" t="s">
        <v>45</v>
      </c>
      <c r="B77" s="18" t="s">
        <v>47</v>
      </c>
      <c r="C77" s="7"/>
      <c r="D77" s="7"/>
      <c r="E77" s="7"/>
      <c r="F77" s="7"/>
      <c r="G77" s="7"/>
      <c r="H77" s="55" t="str">
        <f t="shared" si="35"/>
        <v/>
      </c>
      <c r="I77" s="18"/>
      <c r="J77" s="18"/>
      <c r="K77" s="17"/>
      <c r="L77" s="22" t="str">
        <f t="shared" si="36"/>
        <v/>
      </c>
      <c r="M77" s="33" t="str">
        <f t="shared" si="37"/>
        <v/>
      </c>
      <c r="N77" s="10"/>
      <c r="O77" s="39" t="str">
        <f t="shared" si="38"/>
        <v/>
      </c>
      <c r="P77" s="12" t="str">
        <f t="shared" si="39"/>
        <v/>
      </c>
      <c r="Q77" s="13" t="str">
        <f t="shared" si="40"/>
        <v/>
      </c>
      <c r="R77" s="51" t="str">
        <f t="shared" si="41"/>
        <v/>
      </c>
    </row>
    <row r="78" spans="1:18" ht="30" customHeight="1" thickBot="1" x14ac:dyDescent="0.25">
      <c r="A78" s="32" t="s">
        <v>45</v>
      </c>
      <c r="B78" s="18" t="s">
        <v>48</v>
      </c>
      <c r="C78" s="7"/>
      <c r="D78" s="7"/>
      <c r="E78" s="7"/>
      <c r="F78" s="7"/>
      <c r="G78" s="7"/>
      <c r="H78" s="55" t="str">
        <f t="shared" si="35"/>
        <v/>
      </c>
      <c r="I78" s="18"/>
      <c r="J78" s="18"/>
      <c r="K78" s="17"/>
      <c r="L78" s="22" t="str">
        <f t="shared" si="36"/>
        <v/>
      </c>
      <c r="M78" s="33" t="str">
        <f t="shared" si="37"/>
        <v/>
      </c>
      <c r="N78" s="10"/>
      <c r="O78" s="40" t="str">
        <f t="shared" si="38"/>
        <v/>
      </c>
      <c r="P78" s="52" t="str">
        <f t="shared" si="39"/>
        <v/>
      </c>
      <c r="Q78" s="53" t="str">
        <f t="shared" si="40"/>
        <v/>
      </c>
      <c r="R78" s="54" t="str">
        <f t="shared" si="41"/>
        <v/>
      </c>
    </row>
    <row r="79" spans="1:18" ht="30" customHeight="1" x14ac:dyDescent="0.2">
      <c r="A79" s="32" t="s">
        <v>45</v>
      </c>
      <c r="B79" s="58" t="s">
        <v>49</v>
      </c>
      <c r="C79" s="59"/>
      <c r="D79" s="59"/>
      <c r="E79" s="59"/>
      <c r="F79" s="59"/>
      <c r="G79" s="59"/>
      <c r="H79" s="60" t="str">
        <f t="shared" si="35"/>
        <v/>
      </c>
      <c r="I79" s="58"/>
      <c r="J79" s="58"/>
      <c r="K79" s="61"/>
      <c r="L79" s="62" t="str">
        <f t="shared" si="36"/>
        <v/>
      </c>
      <c r="M79" s="33" t="str">
        <f t="shared" si="37"/>
        <v/>
      </c>
      <c r="N79" s="10"/>
      <c r="O79" s="39" t="str">
        <f t="shared" si="38"/>
        <v/>
      </c>
      <c r="P79" s="12" t="str">
        <f t="shared" si="39"/>
        <v/>
      </c>
      <c r="Q79" s="13" t="str">
        <f t="shared" si="40"/>
        <v/>
      </c>
      <c r="R79" s="51" t="str">
        <f t="shared" si="41"/>
        <v/>
      </c>
    </row>
    <row r="80" spans="1:18" ht="30" customHeight="1" x14ac:dyDescent="0.2">
      <c r="A80" s="32" t="s">
        <v>45</v>
      </c>
      <c r="B80" s="18" t="s">
        <v>50</v>
      </c>
      <c r="C80" s="7"/>
      <c r="D80" s="7"/>
      <c r="E80" s="7"/>
      <c r="F80" s="7"/>
      <c r="G80" s="7"/>
      <c r="H80" s="55" t="str">
        <f t="shared" si="35"/>
        <v/>
      </c>
      <c r="I80" s="18"/>
      <c r="J80" s="18"/>
      <c r="K80" s="17"/>
      <c r="L80" s="22" t="str">
        <f t="shared" si="36"/>
        <v/>
      </c>
      <c r="M80" s="33" t="str">
        <f t="shared" si="37"/>
        <v/>
      </c>
      <c r="N80" s="10"/>
      <c r="O80" s="39" t="str">
        <f t="shared" si="38"/>
        <v/>
      </c>
      <c r="P80" s="12" t="str">
        <f t="shared" si="39"/>
        <v/>
      </c>
      <c r="Q80" s="13" t="str">
        <f t="shared" si="40"/>
        <v/>
      </c>
      <c r="R80" s="51" t="str">
        <f t="shared" si="41"/>
        <v/>
      </c>
    </row>
    <row r="81" spans="1:18" ht="30" customHeight="1" thickBot="1" x14ac:dyDescent="0.25">
      <c r="A81" s="32" t="s">
        <v>45</v>
      </c>
      <c r="B81" s="18" t="s">
        <v>51</v>
      </c>
      <c r="C81" s="7"/>
      <c r="D81" s="7"/>
      <c r="E81" s="7"/>
      <c r="F81" s="7"/>
      <c r="G81" s="7"/>
      <c r="H81" s="55" t="str">
        <f t="shared" si="35"/>
        <v/>
      </c>
      <c r="I81" s="18"/>
      <c r="J81" s="18"/>
      <c r="K81" s="17"/>
      <c r="L81" s="22" t="str">
        <f t="shared" si="36"/>
        <v/>
      </c>
      <c r="M81" s="33" t="str">
        <f t="shared" si="37"/>
        <v/>
      </c>
      <c r="N81" s="10"/>
      <c r="O81" s="40" t="str">
        <f t="shared" si="38"/>
        <v/>
      </c>
      <c r="P81" s="52" t="str">
        <f t="shared" si="39"/>
        <v/>
      </c>
      <c r="Q81" s="53" t="str">
        <f t="shared" si="40"/>
        <v/>
      </c>
      <c r="R81" s="54" t="str">
        <f t="shared" si="41"/>
        <v/>
      </c>
    </row>
    <row r="82" spans="1:18" ht="30" customHeight="1" x14ac:dyDescent="0.2">
      <c r="A82" s="32" t="s">
        <v>45</v>
      </c>
      <c r="B82" s="18" t="s">
        <v>52</v>
      </c>
      <c r="C82" s="7"/>
      <c r="D82" s="7"/>
      <c r="E82" s="7"/>
      <c r="F82" s="78"/>
      <c r="G82" s="7"/>
      <c r="H82" s="55" t="str">
        <f t="shared" si="35"/>
        <v/>
      </c>
      <c r="I82" s="18"/>
      <c r="J82" s="18"/>
      <c r="K82" s="17"/>
      <c r="L82" s="77" t="str">
        <f t="shared" si="36"/>
        <v/>
      </c>
      <c r="M82" s="33" t="str">
        <f t="shared" si="37"/>
        <v/>
      </c>
      <c r="N82" s="10"/>
      <c r="O82" s="39" t="str">
        <f t="shared" si="38"/>
        <v/>
      </c>
      <c r="P82" s="12" t="str">
        <f t="shared" si="39"/>
        <v/>
      </c>
      <c r="Q82" s="13" t="str">
        <f t="shared" si="40"/>
        <v/>
      </c>
      <c r="R82" s="51" t="str">
        <f t="shared" si="41"/>
        <v/>
      </c>
    </row>
    <row r="83" spans="1:18" ht="24.75" customHeight="1" x14ac:dyDescent="0.2"/>
    <row r="84" spans="1:18" ht="24.75" customHeight="1" x14ac:dyDescent="0.2"/>
    <row r="85" spans="1:18" x14ac:dyDescent="0.2">
      <c r="A85" s="41"/>
      <c r="D85" s="41"/>
      <c r="G85" s="8" t="s">
        <v>53</v>
      </c>
      <c r="H85" s="9" t="s">
        <v>54</v>
      </c>
      <c r="I85" s="9" t="s">
        <v>55</v>
      </c>
      <c r="J85" s="42" t="s">
        <v>56</v>
      </c>
      <c r="K85" s="26" t="s">
        <v>57</v>
      </c>
      <c r="L85" s="42" t="s">
        <v>58</v>
      </c>
    </row>
    <row r="86" spans="1:18" x14ac:dyDescent="0.2">
      <c r="A86" s="24"/>
      <c r="D86" s="41"/>
      <c r="G86" s="30">
        <v>1</v>
      </c>
      <c r="H86" s="14" t="s">
        <v>59</v>
      </c>
      <c r="I86" s="30">
        <v>1</v>
      </c>
      <c r="J86" s="27" t="s">
        <v>60</v>
      </c>
      <c r="K86" s="11" t="s">
        <v>61</v>
      </c>
      <c r="L86" s="28">
        <v>1</v>
      </c>
    </row>
    <row r="87" spans="1:18" x14ac:dyDescent="0.2">
      <c r="A87" s="24"/>
      <c r="D87" s="41"/>
      <c r="G87" s="30">
        <v>2</v>
      </c>
      <c r="H87" s="14" t="s">
        <v>62</v>
      </c>
      <c r="I87" s="30">
        <v>2</v>
      </c>
      <c r="J87" s="27" t="s">
        <v>63</v>
      </c>
      <c r="K87" s="11" t="s">
        <v>61</v>
      </c>
      <c r="L87" s="28">
        <v>2</v>
      </c>
    </row>
    <row r="88" spans="1:18" x14ac:dyDescent="0.2">
      <c r="A88" s="24"/>
      <c r="D88" s="41"/>
      <c r="G88" s="30">
        <v>3</v>
      </c>
      <c r="H88" s="14" t="s">
        <v>64</v>
      </c>
      <c r="I88" s="30">
        <v>3</v>
      </c>
      <c r="J88" s="27" t="s">
        <v>65</v>
      </c>
      <c r="K88" s="11" t="s">
        <v>61</v>
      </c>
      <c r="L88" s="28">
        <v>3</v>
      </c>
    </row>
    <row r="89" spans="1:18" x14ac:dyDescent="0.2">
      <c r="A89" s="24"/>
      <c r="D89" s="41"/>
      <c r="G89" s="30">
        <v>4</v>
      </c>
      <c r="H89" s="14" t="s">
        <v>66</v>
      </c>
      <c r="I89" s="30">
        <v>4</v>
      </c>
      <c r="J89" s="27" t="s">
        <v>67</v>
      </c>
      <c r="K89" s="11" t="s">
        <v>61</v>
      </c>
      <c r="L89" s="28">
        <v>4</v>
      </c>
    </row>
    <row r="90" spans="1:18" x14ac:dyDescent="0.2">
      <c r="A90" s="24"/>
      <c r="D90" s="41"/>
      <c r="G90" s="30">
        <v>5</v>
      </c>
      <c r="H90" s="14" t="s">
        <v>68</v>
      </c>
      <c r="I90" s="30">
        <v>5</v>
      </c>
      <c r="J90" s="27" t="s">
        <v>69</v>
      </c>
      <c r="K90" s="11" t="s">
        <v>61</v>
      </c>
      <c r="L90" s="28">
        <v>5</v>
      </c>
    </row>
    <row r="91" spans="1:18" x14ac:dyDescent="0.2">
      <c r="A91" s="24"/>
      <c r="D91" s="41"/>
      <c r="G91" s="30">
        <v>6</v>
      </c>
      <c r="H91" s="14" t="s">
        <v>70</v>
      </c>
      <c r="I91" s="30">
        <v>6</v>
      </c>
      <c r="J91" s="27" t="s">
        <v>71</v>
      </c>
      <c r="K91" s="11" t="s">
        <v>61</v>
      </c>
      <c r="L91" s="28">
        <v>6</v>
      </c>
    </row>
    <row r="92" spans="1:18" x14ac:dyDescent="0.2">
      <c r="A92" s="24"/>
      <c r="D92" s="41"/>
      <c r="G92" s="30">
        <v>7</v>
      </c>
      <c r="H92" s="14" t="s">
        <v>72</v>
      </c>
      <c r="I92" s="30">
        <v>7</v>
      </c>
      <c r="J92" s="27" t="s">
        <v>73</v>
      </c>
      <c r="K92" s="11" t="s">
        <v>61</v>
      </c>
      <c r="L92" s="28">
        <v>7</v>
      </c>
    </row>
    <row r="93" spans="1:18" x14ac:dyDescent="0.2">
      <c r="A93" s="24"/>
      <c r="D93" s="41"/>
      <c r="G93" s="30">
        <v>8</v>
      </c>
      <c r="H93" s="14" t="s">
        <v>74</v>
      </c>
      <c r="I93" s="30">
        <v>8</v>
      </c>
      <c r="J93" s="27" t="s">
        <v>75</v>
      </c>
      <c r="K93" s="11" t="s">
        <v>61</v>
      </c>
      <c r="L93" s="28">
        <v>8</v>
      </c>
    </row>
    <row r="94" spans="1:18" x14ac:dyDescent="0.2">
      <c r="A94" s="24"/>
      <c r="D94" s="41"/>
      <c r="G94" s="30">
        <v>9</v>
      </c>
      <c r="H94" s="14" t="s">
        <v>76</v>
      </c>
      <c r="I94" s="30">
        <v>9</v>
      </c>
      <c r="J94" s="27" t="s">
        <v>77</v>
      </c>
      <c r="K94" s="11" t="s">
        <v>61</v>
      </c>
      <c r="L94" s="28">
        <v>9</v>
      </c>
    </row>
    <row r="95" spans="1:18" x14ac:dyDescent="0.2">
      <c r="A95" s="24"/>
      <c r="D95" s="41"/>
      <c r="G95" s="30">
        <v>10</v>
      </c>
      <c r="H95" s="14" t="s">
        <v>78</v>
      </c>
      <c r="I95" s="30">
        <v>10</v>
      </c>
      <c r="J95" s="27" t="s">
        <v>79</v>
      </c>
      <c r="K95" s="11" t="s">
        <v>61</v>
      </c>
      <c r="L95" s="28">
        <v>10</v>
      </c>
    </row>
    <row r="96" spans="1:18" x14ac:dyDescent="0.2">
      <c r="A96" s="24"/>
      <c r="G96" s="30">
        <v>11</v>
      </c>
      <c r="H96" s="14" t="s">
        <v>80</v>
      </c>
      <c r="I96" s="30">
        <v>11</v>
      </c>
      <c r="J96" s="27" t="s">
        <v>81</v>
      </c>
      <c r="K96" s="11" t="s">
        <v>61</v>
      </c>
      <c r="L96" s="28">
        <v>11</v>
      </c>
    </row>
    <row r="97" spans="1:12" x14ac:dyDescent="0.2">
      <c r="A97" s="24"/>
      <c r="G97" s="30">
        <v>12</v>
      </c>
      <c r="H97" s="14" t="s">
        <v>82</v>
      </c>
      <c r="I97" s="30">
        <v>12</v>
      </c>
      <c r="J97" s="27" t="s">
        <v>83</v>
      </c>
      <c r="K97" s="11" t="s">
        <v>61</v>
      </c>
      <c r="L97" s="28">
        <v>12</v>
      </c>
    </row>
    <row r="98" spans="1:12" x14ac:dyDescent="0.2">
      <c r="A98" s="24"/>
      <c r="G98" s="30">
        <v>13</v>
      </c>
      <c r="H98" s="14" t="s">
        <v>84</v>
      </c>
      <c r="I98" s="30">
        <v>13</v>
      </c>
      <c r="J98" s="27" t="s">
        <v>85</v>
      </c>
      <c r="K98" s="11" t="s">
        <v>61</v>
      </c>
      <c r="L98" s="28">
        <v>13</v>
      </c>
    </row>
    <row r="99" spans="1:12" x14ac:dyDescent="0.2">
      <c r="A99" s="24"/>
      <c r="G99" s="30">
        <v>14</v>
      </c>
      <c r="H99" s="14" t="s">
        <v>86</v>
      </c>
      <c r="I99" s="30">
        <v>14</v>
      </c>
      <c r="J99" s="27" t="s">
        <v>87</v>
      </c>
      <c r="K99" s="11" t="s">
        <v>61</v>
      </c>
      <c r="L99" s="28">
        <v>14</v>
      </c>
    </row>
    <row r="100" spans="1:12" x14ac:dyDescent="0.2">
      <c r="A100" s="24"/>
      <c r="G100" s="30">
        <v>15</v>
      </c>
      <c r="H100" s="14" t="s">
        <v>88</v>
      </c>
      <c r="I100" s="30">
        <v>15</v>
      </c>
      <c r="J100" s="27" t="s">
        <v>89</v>
      </c>
      <c r="K100" s="11" t="s">
        <v>61</v>
      </c>
      <c r="L100" s="28">
        <v>15</v>
      </c>
    </row>
    <row r="101" spans="1:12" x14ac:dyDescent="0.2">
      <c r="A101" s="24"/>
      <c r="G101" s="30">
        <v>16</v>
      </c>
      <c r="H101" s="14" t="s">
        <v>90</v>
      </c>
      <c r="I101" s="30">
        <v>16</v>
      </c>
      <c r="J101" s="27" t="s">
        <v>91</v>
      </c>
      <c r="K101" s="11" t="s">
        <v>61</v>
      </c>
      <c r="L101" s="28">
        <v>16</v>
      </c>
    </row>
    <row r="102" spans="1:12" x14ac:dyDescent="0.2">
      <c r="A102" s="24"/>
      <c r="G102" s="30">
        <v>17</v>
      </c>
      <c r="H102" s="14" t="s">
        <v>92</v>
      </c>
      <c r="I102" s="30">
        <v>17</v>
      </c>
      <c r="J102" s="27" t="s">
        <v>93</v>
      </c>
      <c r="K102" s="11" t="s">
        <v>61</v>
      </c>
      <c r="L102" s="28">
        <v>17</v>
      </c>
    </row>
    <row r="103" spans="1:12" x14ac:dyDescent="0.2">
      <c r="A103" s="24"/>
      <c r="G103" s="30">
        <v>18</v>
      </c>
      <c r="H103" s="14" t="s">
        <v>94</v>
      </c>
      <c r="I103" s="30">
        <v>18</v>
      </c>
      <c r="J103" s="27" t="s">
        <v>95</v>
      </c>
      <c r="K103" s="11" t="s">
        <v>61</v>
      </c>
      <c r="L103" s="28">
        <v>18</v>
      </c>
    </row>
    <row r="104" spans="1:12" x14ac:dyDescent="0.2">
      <c r="A104" s="24"/>
      <c r="G104" s="30">
        <v>19</v>
      </c>
      <c r="H104" s="14" t="s">
        <v>96</v>
      </c>
      <c r="I104" s="30">
        <v>19</v>
      </c>
      <c r="J104" s="27" t="s">
        <v>97</v>
      </c>
      <c r="K104" s="11" t="s">
        <v>61</v>
      </c>
      <c r="L104" s="28">
        <v>19</v>
      </c>
    </row>
    <row r="105" spans="1:12" x14ac:dyDescent="0.2">
      <c r="A105" s="24"/>
      <c r="G105" s="30">
        <v>20</v>
      </c>
      <c r="H105" s="14" t="s">
        <v>98</v>
      </c>
      <c r="I105" s="30">
        <v>20</v>
      </c>
      <c r="J105" s="27" t="s">
        <v>99</v>
      </c>
      <c r="K105" s="11" t="s">
        <v>61</v>
      </c>
      <c r="L105" s="28">
        <v>20</v>
      </c>
    </row>
    <row r="106" spans="1:12" x14ac:dyDescent="0.2">
      <c r="A106" s="24"/>
      <c r="G106" s="30">
        <v>21</v>
      </c>
      <c r="H106" s="14"/>
      <c r="I106" s="30">
        <v>21</v>
      </c>
      <c r="J106" s="27"/>
      <c r="K106" s="11"/>
      <c r="L106" s="28">
        <v>21</v>
      </c>
    </row>
    <row r="107" spans="1:12" x14ac:dyDescent="0.2">
      <c r="A107" s="24"/>
      <c r="G107" s="30">
        <v>22</v>
      </c>
      <c r="H107" s="14" t="s">
        <v>100</v>
      </c>
      <c r="I107" s="30">
        <v>22</v>
      </c>
      <c r="J107" s="27" t="s">
        <v>101</v>
      </c>
      <c r="K107" s="11" t="s">
        <v>61</v>
      </c>
      <c r="L107" s="28">
        <v>22</v>
      </c>
    </row>
    <row r="108" spans="1:12" x14ac:dyDescent="0.2">
      <c r="A108" s="24"/>
      <c r="G108" s="30">
        <v>23</v>
      </c>
      <c r="H108" s="14" t="s">
        <v>102</v>
      </c>
      <c r="I108" s="30">
        <v>23</v>
      </c>
      <c r="J108" s="27" t="s">
        <v>103</v>
      </c>
      <c r="K108" s="11" t="s">
        <v>61</v>
      </c>
      <c r="L108" s="28">
        <v>23</v>
      </c>
    </row>
    <row r="109" spans="1:12" x14ac:dyDescent="0.2">
      <c r="A109" s="24"/>
      <c r="G109" s="30">
        <v>24</v>
      </c>
      <c r="H109" s="14" t="s">
        <v>104</v>
      </c>
      <c r="I109" s="30">
        <v>24</v>
      </c>
      <c r="J109" s="27" t="s">
        <v>105</v>
      </c>
      <c r="K109" s="11" t="s">
        <v>61</v>
      </c>
      <c r="L109" s="28">
        <v>24</v>
      </c>
    </row>
    <row r="110" spans="1:12" x14ac:dyDescent="0.2">
      <c r="A110" s="24"/>
      <c r="G110" s="30">
        <v>25</v>
      </c>
      <c r="H110" s="14" t="s">
        <v>106</v>
      </c>
      <c r="I110" s="30">
        <v>25</v>
      </c>
      <c r="J110" s="27" t="s">
        <v>107</v>
      </c>
      <c r="K110" s="11" t="s">
        <v>61</v>
      </c>
      <c r="L110" s="28">
        <v>25</v>
      </c>
    </row>
    <row r="111" spans="1:12" x14ac:dyDescent="0.2">
      <c r="A111" s="24"/>
      <c r="G111" s="30">
        <v>26</v>
      </c>
      <c r="H111" s="14" t="s">
        <v>108</v>
      </c>
      <c r="I111" s="30">
        <v>26</v>
      </c>
      <c r="J111" s="27" t="s">
        <v>109</v>
      </c>
      <c r="K111" s="11" t="s">
        <v>61</v>
      </c>
      <c r="L111" s="28">
        <v>26</v>
      </c>
    </row>
    <row r="112" spans="1:12" x14ac:dyDescent="0.2">
      <c r="A112" s="24"/>
      <c r="G112" s="30">
        <v>27</v>
      </c>
      <c r="H112" s="14" t="s">
        <v>110</v>
      </c>
      <c r="I112" s="30">
        <v>27</v>
      </c>
      <c r="J112" s="27" t="s">
        <v>111</v>
      </c>
      <c r="K112" s="11" t="s">
        <v>61</v>
      </c>
      <c r="L112" s="28">
        <v>27</v>
      </c>
    </row>
    <row r="113" spans="1:12" x14ac:dyDescent="0.2">
      <c r="A113" s="24"/>
      <c r="G113" s="30">
        <v>28</v>
      </c>
      <c r="H113" s="14" t="s">
        <v>112</v>
      </c>
      <c r="I113" s="30">
        <v>28</v>
      </c>
      <c r="J113" s="27" t="s">
        <v>113</v>
      </c>
      <c r="K113" s="11" t="s">
        <v>61</v>
      </c>
      <c r="L113" s="28">
        <v>28</v>
      </c>
    </row>
    <row r="114" spans="1:12" x14ac:dyDescent="0.2">
      <c r="A114" s="24"/>
      <c r="G114" s="30">
        <v>29</v>
      </c>
      <c r="H114" s="14" t="s">
        <v>114</v>
      </c>
      <c r="I114" s="30">
        <v>29</v>
      </c>
      <c r="J114" s="27" t="s">
        <v>115</v>
      </c>
      <c r="K114" s="11" t="s">
        <v>61</v>
      </c>
      <c r="L114" s="28">
        <v>29</v>
      </c>
    </row>
    <row r="115" spans="1:12" x14ac:dyDescent="0.2">
      <c r="A115" s="24"/>
      <c r="G115" s="30">
        <v>30</v>
      </c>
      <c r="H115" s="14" t="s">
        <v>116</v>
      </c>
      <c r="I115" s="30">
        <v>30</v>
      </c>
      <c r="J115" s="27" t="s">
        <v>117</v>
      </c>
      <c r="K115" s="11" t="s">
        <v>61</v>
      </c>
      <c r="L115" s="28">
        <v>30</v>
      </c>
    </row>
    <row r="116" spans="1:12" x14ac:dyDescent="0.2">
      <c r="A116" s="24"/>
      <c r="G116" s="30">
        <v>31</v>
      </c>
      <c r="H116" s="14" t="s">
        <v>118</v>
      </c>
      <c r="I116" s="30">
        <v>31</v>
      </c>
      <c r="J116" s="27" t="s">
        <v>119</v>
      </c>
      <c r="K116" s="11" t="s">
        <v>61</v>
      </c>
      <c r="L116" s="28">
        <v>31</v>
      </c>
    </row>
    <row r="117" spans="1:12" x14ac:dyDescent="0.2">
      <c r="A117" s="24"/>
      <c r="G117" s="30">
        <v>32</v>
      </c>
      <c r="H117" s="14" t="s">
        <v>120</v>
      </c>
      <c r="I117" s="30">
        <v>32</v>
      </c>
      <c r="J117" s="27" t="s">
        <v>121</v>
      </c>
      <c r="K117" s="11" t="s">
        <v>61</v>
      </c>
      <c r="L117" s="28">
        <v>32</v>
      </c>
    </row>
    <row r="118" spans="1:12" x14ac:dyDescent="0.2">
      <c r="A118" s="24"/>
      <c r="G118" s="30">
        <v>33</v>
      </c>
      <c r="H118" s="14" t="s">
        <v>122</v>
      </c>
      <c r="I118" s="30">
        <v>33</v>
      </c>
      <c r="J118" s="27" t="s">
        <v>123</v>
      </c>
      <c r="K118" s="11" t="s">
        <v>61</v>
      </c>
      <c r="L118" s="28">
        <v>33</v>
      </c>
    </row>
    <row r="119" spans="1:12" x14ac:dyDescent="0.2">
      <c r="A119" s="24"/>
      <c r="G119" s="30">
        <v>34</v>
      </c>
      <c r="H119" s="14" t="s">
        <v>124</v>
      </c>
      <c r="I119" s="30">
        <v>34</v>
      </c>
      <c r="J119" s="27" t="s">
        <v>125</v>
      </c>
      <c r="K119" s="11" t="s">
        <v>61</v>
      </c>
      <c r="L119" s="28">
        <v>34</v>
      </c>
    </row>
    <row r="120" spans="1:12" x14ac:dyDescent="0.2">
      <c r="A120" s="24"/>
      <c r="G120" s="30">
        <v>35</v>
      </c>
      <c r="H120" s="14" t="s">
        <v>126</v>
      </c>
      <c r="I120" s="30">
        <v>35</v>
      </c>
      <c r="J120" s="27" t="s">
        <v>127</v>
      </c>
      <c r="K120" s="11" t="s">
        <v>61</v>
      </c>
      <c r="L120" s="28">
        <v>35</v>
      </c>
    </row>
    <row r="121" spans="1:12" x14ac:dyDescent="0.2">
      <c r="A121" s="24"/>
      <c r="G121" s="30">
        <v>36</v>
      </c>
      <c r="H121" s="14" t="s">
        <v>128</v>
      </c>
      <c r="I121" s="30">
        <v>36</v>
      </c>
      <c r="J121" s="27" t="s">
        <v>129</v>
      </c>
      <c r="K121" s="11" t="s">
        <v>61</v>
      </c>
      <c r="L121" s="28">
        <v>36</v>
      </c>
    </row>
    <row r="122" spans="1:12" x14ac:dyDescent="0.2">
      <c r="A122" s="24"/>
      <c r="G122" s="30">
        <v>37</v>
      </c>
      <c r="H122" s="14" t="s">
        <v>130</v>
      </c>
      <c r="I122" s="30">
        <v>37</v>
      </c>
      <c r="J122" s="27" t="s">
        <v>131</v>
      </c>
      <c r="K122" s="11" t="s">
        <v>61</v>
      </c>
      <c r="L122" s="28">
        <v>37</v>
      </c>
    </row>
    <row r="123" spans="1:12" x14ac:dyDescent="0.2">
      <c r="A123" s="24"/>
      <c r="G123" s="30">
        <v>38</v>
      </c>
      <c r="H123" s="14" t="s">
        <v>132</v>
      </c>
      <c r="I123" s="30">
        <v>38</v>
      </c>
      <c r="J123" s="27" t="s">
        <v>133</v>
      </c>
      <c r="K123" s="11" t="s">
        <v>61</v>
      </c>
      <c r="L123" s="28">
        <v>38</v>
      </c>
    </row>
    <row r="124" spans="1:12" x14ac:dyDescent="0.2">
      <c r="A124" s="24"/>
      <c r="G124" s="30">
        <v>39</v>
      </c>
      <c r="H124" s="14" t="s">
        <v>134</v>
      </c>
      <c r="I124" s="30">
        <v>39</v>
      </c>
      <c r="J124" s="27" t="s">
        <v>135</v>
      </c>
      <c r="K124" s="11" t="s">
        <v>61</v>
      </c>
      <c r="L124" s="28">
        <v>39</v>
      </c>
    </row>
    <row r="125" spans="1:12" x14ac:dyDescent="0.2">
      <c r="A125" s="24"/>
      <c r="G125" s="30">
        <v>40</v>
      </c>
      <c r="H125" s="14" t="s">
        <v>136</v>
      </c>
      <c r="I125" s="30">
        <v>40</v>
      </c>
      <c r="J125" s="27" t="s">
        <v>137</v>
      </c>
      <c r="K125" s="11" t="s">
        <v>61</v>
      </c>
      <c r="L125" s="28">
        <v>40</v>
      </c>
    </row>
    <row r="126" spans="1:12" x14ac:dyDescent="0.2">
      <c r="A126" s="24"/>
      <c r="G126" s="30">
        <v>41</v>
      </c>
      <c r="H126" s="14" t="s">
        <v>138</v>
      </c>
      <c r="I126" s="30">
        <v>41</v>
      </c>
      <c r="J126" s="27" t="s">
        <v>139</v>
      </c>
      <c r="K126" s="11" t="s">
        <v>61</v>
      </c>
      <c r="L126" s="28">
        <v>41</v>
      </c>
    </row>
    <row r="127" spans="1:12" x14ac:dyDescent="0.2">
      <c r="A127" s="24"/>
      <c r="G127" s="30">
        <v>42</v>
      </c>
      <c r="H127" s="14" t="s">
        <v>140</v>
      </c>
      <c r="I127" s="30">
        <v>42</v>
      </c>
      <c r="J127" s="27" t="s">
        <v>141</v>
      </c>
      <c r="K127" s="11" t="s">
        <v>61</v>
      </c>
      <c r="L127" s="28">
        <v>42</v>
      </c>
    </row>
    <row r="128" spans="1:12" x14ac:dyDescent="0.2">
      <c r="A128" s="24"/>
      <c r="G128" s="30">
        <v>43</v>
      </c>
      <c r="H128" s="14" t="s">
        <v>142</v>
      </c>
      <c r="I128" s="30">
        <v>43</v>
      </c>
      <c r="J128" s="27" t="s">
        <v>143</v>
      </c>
      <c r="K128" s="11" t="s">
        <v>61</v>
      </c>
      <c r="L128" s="28">
        <v>43</v>
      </c>
    </row>
    <row r="129" spans="1:12" x14ac:dyDescent="0.2">
      <c r="A129" s="24"/>
      <c r="G129" s="30">
        <v>44</v>
      </c>
      <c r="H129" s="14" t="s">
        <v>144</v>
      </c>
      <c r="I129" s="30">
        <v>44</v>
      </c>
      <c r="J129" s="27" t="s">
        <v>145</v>
      </c>
      <c r="K129" s="11" t="s">
        <v>61</v>
      </c>
      <c r="L129" s="28">
        <v>44</v>
      </c>
    </row>
    <row r="130" spans="1:12" x14ac:dyDescent="0.2">
      <c r="A130" s="24"/>
      <c r="G130" s="30">
        <v>45</v>
      </c>
      <c r="H130" s="14" t="s">
        <v>146</v>
      </c>
      <c r="I130" s="30">
        <v>45</v>
      </c>
      <c r="J130" s="27" t="s">
        <v>147</v>
      </c>
      <c r="K130" s="11" t="s">
        <v>61</v>
      </c>
      <c r="L130" s="28">
        <v>45</v>
      </c>
    </row>
    <row r="131" spans="1:12" x14ac:dyDescent="0.2">
      <c r="A131" s="24"/>
      <c r="G131" s="30">
        <v>46</v>
      </c>
      <c r="H131" s="14" t="s">
        <v>148</v>
      </c>
      <c r="I131" s="30">
        <v>46</v>
      </c>
      <c r="J131" s="27" t="s">
        <v>149</v>
      </c>
      <c r="K131" s="11" t="s">
        <v>61</v>
      </c>
      <c r="L131" s="28">
        <v>46</v>
      </c>
    </row>
    <row r="132" spans="1:12" x14ac:dyDescent="0.2">
      <c r="A132" s="24"/>
      <c r="G132" s="30">
        <v>47</v>
      </c>
      <c r="H132" s="14" t="s">
        <v>150</v>
      </c>
      <c r="I132" s="30">
        <v>47</v>
      </c>
      <c r="J132" s="27" t="s">
        <v>151</v>
      </c>
      <c r="K132" s="11" t="s">
        <v>61</v>
      </c>
      <c r="L132" s="28">
        <v>47</v>
      </c>
    </row>
    <row r="133" spans="1:12" x14ac:dyDescent="0.2">
      <c r="A133" s="24"/>
      <c r="G133" s="30">
        <v>48</v>
      </c>
      <c r="H133" s="14" t="s">
        <v>152</v>
      </c>
      <c r="I133" s="30">
        <v>48</v>
      </c>
      <c r="J133" s="27" t="s">
        <v>153</v>
      </c>
      <c r="K133" s="11" t="s">
        <v>61</v>
      </c>
      <c r="L133" s="28">
        <v>48</v>
      </c>
    </row>
    <row r="134" spans="1:12" x14ac:dyDescent="0.2">
      <c r="A134" s="24"/>
      <c r="G134" s="30">
        <v>49</v>
      </c>
      <c r="H134" s="14" t="s">
        <v>154</v>
      </c>
      <c r="I134" s="30">
        <v>49</v>
      </c>
      <c r="J134" s="27" t="s">
        <v>155</v>
      </c>
      <c r="K134" s="11" t="s">
        <v>61</v>
      </c>
      <c r="L134" s="28">
        <v>49</v>
      </c>
    </row>
    <row r="135" spans="1:12" x14ac:dyDescent="0.2">
      <c r="A135" s="24"/>
      <c r="G135" s="30">
        <v>50</v>
      </c>
      <c r="H135" s="14" t="s">
        <v>156</v>
      </c>
      <c r="I135" s="30">
        <v>50</v>
      </c>
      <c r="J135" s="27" t="s">
        <v>157</v>
      </c>
      <c r="K135" s="11" t="s">
        <v>61</v>
      </c>
      <c r="L135" s="28">
        <v>50</v>
      </c>
    </row>
    <row r="136" spans="1:12" x14ac:dyDescent="0.2">
      <c r="A136" s="24"/>
      <c r="G136" s="30">
        <v>51</v>
      </c>
      <c r="H136" s="14" t="s">
        <v>158</v>
      </c>
      <c r="I136" s="30">
        <v>51</v>
      </c>
      <c r="J136" s="27" t="s">
        <v>159</v>
      </c>
      <c r="K136" s="11" t="s">
        <v>61</v>
      </c>
      <c r="L136" s="28">
        <v>51</v>
      </c>
    </row>
    <row r="137" spans="1:12" x14ac:dyDescent="0.2">
      <c r="G137" s="30">
        <v>52</v>
      </c>
      <c r="H137" s="14" t="s">
        <v>160</v>
      </c>
      <c r="I137" s="30">
        <v>52</v>
      </c>
      <c r="J137" s="27" t="s">
        <v>161</v>
      </c>
      <c r="K137" s="11" t="s">
        <v>61</v>
      </c>
      <c r="L137" s="28">
        <v>52</v>
      </c>
    </row>
    <row r="138" spans="1:12" x14ac:dyDescent="0.2">
      <c r="G138" s="30">
        <v>53</v>
      </c>
      <c r="H138" s="14" t="s">
        <v>162</v>
      </c>
      <c r="I138" s="30">
        <v>53</v>
      </c>
      <c r="J138" s="27" t="s">
        <v>163</v>
      </c>
      <c r="K138" s="11" t="s">
        <v>61</v>
      </c>
      <c r="L138" s="28">
        <v>53</v>
      </c>
    </row>
    <row r="139" spans="1:12" x14ac:dyDescent="0.2">
      <c r="G139" s="30">
        <v>54</v>
      </c>
      <c r="H139" s="14" t="s">
        <v>164</v>
      </c>
      <c r="I139" s="30">
        <v>54</v>
      </c>
      <c r="J139" s="27" t="s">
        <v>165</v>
      </c>
      <c r="K139" s="11" t="s">
        <v>61</v>
      </c>
      <c r="L139" s="28">
        <v>54</v>
      </c>
    </row>
    <row r="140" spans="1:12" x14ac:dyDescent="0.2">
      <c r="G140" s="30">
        <v>55</v>
      </c>
      <c r="H140" s="14" t="s">
        <v>166</v>
      </c>
      <c r="I140" s="30">
        <v>55</v>
      </c>
      <c r="J140" s="27" t="s">
        <v>167</v>
      </c>
      <c r="K140" s="11" t="s">
        <v>61</v>
      </c>
      <c r="L140" s="28">
        <v>55</v>
      </c>
    </row>
    <row r="141" spans="1:12" x14ac:dyDescent="0.2">
      <c r="G141" s="30">
        <v>56</v>
      </c>
      <c r="H141" s="14" t="s">
        <v>168</v>
      </c>
      <c r="I141" s="30">
        <v>56</v>
      </c>
      <c r="J141" s="27" t="s">
        <v>169</v>
      </c>
      <c r="K141" s="11" t="s">
        <v>61</v>
      </c>
      <c r="L141" s="28">
        <v>56</v>
      </c>
    </row>
    <row r="142" spans="1:12" x14ac:dyDescent="0.2">
      <c r="G142" s="30">
        <v>57</v>
      </c>
      <c r="H142" s="14" t="s">
        <v>170</v>
      </c>
      <c r="I142" s="30">
        <v>57</v>
      </c>
      <c r="J142" s="27" t="s">
        <v>171</v>
      </c>
      <c r="K142" s="11" t="s">
        <v>61</v>
      </c>
      <c r="L142" s="28">
        <v>57</v>
      </c>
    </row>
    <row r="143" spans="1:12" x14ac:dyDescent="0.2">
      <c r="G143" s="30">
        <v>58</v>
      </c>
      <c r="H143" s="14" t="s">
        <v>172</v>
      </c>
      <c r="I143" s="30">
        <v>58</v>
      </c>
      <c r="J143" s="27" t="s">
        <v>173</v>
      </c>
      <c r="K143" s="11" t="s">
        <v>61</v>
      </c>
      <c r="L143" s="28">
        <v>58</v>
      </c>
    </row>
    <row r="144" spans="1:12" x14ac:dyDescent="0.2">
      <c r="G144" s="30">
        <v>59</v>
      </c>
      <c r="H144" s="14" t="s">
        <v>174</v>
      </c>
      <c r="I144" s="30">
        <v>59</v>
      </c>
      <c r="J144" s="27" t="s">
        <v>175</v>
      </c>
      <c r="K144" s="11" t="s">
        <v>61</v>
      </c>
      <c r="L144" s="28">
        <v>59</v>
      </c>
    </row>
    <row r="145" spans="7:12" x14ac:dyDescent="0.2">
      <c r="G145" s="30">
        <v>60</v>
      </c>
      <c r="H145" s="14" t="s">
        <v>176</v>
      </c>
      <c r="I145" s="30">
        <v>60</v>
      </c>
      <c r="J145" s="27" t="s">
        <v>177</v>
      </c>
      <c r="K145" s="11" t="s">
        <v>61</v>
      </c>
      <c r="L145" s="28">
        <v>60</v>
      </c>
    </row>
    <row r="146" spans="7:12" x14ac:dyDescent="0.2">
      <c r="G146" s="30">
        <v>61</v>
      </c>
      <c r="H146" s="14" t="s">
        <v>178</v>
      </c>
      <c r="I146" s="30">
        <v>61</v>
      </c>
      <c r="J146" s="27" t="s">
        <v>179</v>
      </c>
      <c r="K146" s="11" t="s">
        <v>61</v>
      </c>
      <c r="L146" s="28">
        <v>61</v>
      </c>
    </row>
    <row r="147" spans="7:12" x14ac:dyDescent="0.2">
      <c r="G147" s="30">
        <v>62</v>
      </c>
      <c r="H147" s="14" t="s">
        <v>180</v>
      </c>
      <c r="I147" s="30">
        <v>62</v>
      </c>
      <c r="J147" s="27" t="s">
        <v>181</v>
      </c>
      <c r="K147" s="11" t="s">
        <v>61</v>
      </c>
      <c r="L147" s="28">
        <v>62</v>
      </c>
    </row>
    <row r="148" spans="7:12" x14ac:dyDescent="0.2">
      <c r="G148" s="30">
        <v>63</v>
      </c>
      <c r="H148" s="14"/>
      <c r="I148" s="30">
        <v>63</v>
      </c>
      <c r="J148" s="27"/>
      <c r="K148" s="11"/>
      <c r="L148" s="28">
        <v>63</v>
      </c>
    </row>
    <row r="149" spans="7:12" x14ac:dyDescent="0.2">
      <c r="G149" s="30">
        <v>64</v>
      </c>
      <c r="H149" s="14" t="s">
        <v>182</v>
      </c>
      <c r="I149" s="30">
        <v>64</v>
      </c>
      <c r="J149" s="27" t="s">
        <v>183</v>
      </c>
      <c r="K149" s="11" t="s">
        <v>61</v>
      </c>
      <c r="L149" s="28">
        <v>64</v>
      </c>
    </row>
    <row r="150" spans="7:12" x14ac:dyDescent="0.2">
      <c r="G150" s="30">
        <v>65</v>
      </c>
      <c r="H150" s="14" t="s">
        <v>184</v>
      </c>
      <c r="I150" s="30">
        <v>65</v>
      </c>
      <c r="J150" s="27" t="s">
        <v>185</v>
      </c>
      <c r="K150" s="11" t="s">
        <v>61</v>
      </c>
      <c r="L150" s="28">
        <v>65</v>
      </c>
    </row>
    <row r="151" spans="7:12" x14ac:dyDescent="0.2">
      <c r="G151" s="30">
        <v>66</v>
      </c>
      <c r="H151" s="14" t="s">
        <v>186</v>
      </c>
      <c r="I151" s="30">
        <v>66</v>
      </c>
      <c r="J151" s="27" t="s">
        <v>187</v>
      </c>
      <c r="K151" s="11" t="s">
        <v>61</v>
      </c>
      <c r="L151" s="28">
        <v>66</v>
      </c>
    </row>
    <row r="152" spans="7:12" x14ac:dyDescent="0.2">
      <c r="G152" s="30">
        <v>67</v>
      </c>
      <c r="H152" s="14" t="s">
        <v>188</v>
      </c>
      <c r="I152" s="30">
        <v>67</v>
      </c>
      <c r="J152" s="27" t="s">
        <v>189</v>
      </c>
      <c r="K152" s="11" t="s">
        <v>61</v>
      </c>
      <c r="L152" s="28">
        <v>67</v>
      </c>
    </row>
    <row r="153" spans="7:12" x14ac:dyDescent="0.2">
      <c r="G153" s="30">
        <v>68</v>
      </c>
      <c r="H153" s="14" t="s">
        <v>190</v>
      </c>
      <c r="I153" s="30">
        <v>68</v>
      </c>
      <c r="J153" s="27" t="s">
        <v>191</v>
      </c>
      <c r="K153" s="11" t="s">
        <v>61</v>
      </c>
      <c r="L153" s="28">
        <v>68</v>
      </c>
    </row>
    <row r="154" spans="7:12" x14ac:dyDescent="0.2">
      <c r="G154" s="30">
        <v>69</v>
      </c>
      <c r="H154" s="14" t="s">
        <v>192</v>
      </c>
      <c r="I154" s="30">
        <v>69</v>
      </c>
      <c r="J154" s="27" t="s">
        <v>193</v>
      </c>
      <c r="K154" s="11" t="s">
        <v>61</v>
      </c>
      <c r="L154" s="28">
        <v>69</v>
      </c>
    </row>
    <row r="155" spans="7:12" x14ac:dyDescent="0.2">
      <c r="G155" s="30">
        <v>70</v>
      </c>
      <c r="H155" s="14" t="s">
        <v>194</v>
      </c>
      <c r="I155" s="30">
        <v>70</v>
      </c>
      <c r="J155" s="27" t="s">
        <v>195</v>
      </c>
      <c r="K155" s="11" t="s">
        <v>61</v>
      </c>
      <c r="L155" s="28">
        <v>70</v>
      </c>
    </row>
    <row r="156" spans="7:12" x14ac:dyDescent="0.2">
      <c r="G156" s="30">
        <v>71</v>
      </c>
      <c r="H156" s="14" t="s">
        <v>196</v>
      </c>
      <c r="I156" s="30">
        <v>71</v>
      </c>
      <c r="J156" s="27" t="s">
        <v>197</v>
      </c>
      <c r="K156" s="11" t="s">
        <v>61</v>
      </c>
      <c r="L156" s="28">
        <v>71</v>
      </c>
    </row>
    <row r="157" spans="7:12" x14ac:dyDescent="0.2">
      <c r="G157" s="30">
        <v>72</v>
      </c>
      <c r="H157" s="14" t="s">
        <v>198</v>
      </c>
      <c r="I157" s="30">
        <v>72</v>
      </c>
      <c r="J157" s="27"/>
      <c r="K157" s="11" t="s">
        <v>61</v>
      </c>
      <c r="L157" s="28">
        <v>72</v>
      </c>
    </row>
    <row r="158" spans="7:12" x14ac:dyDescent="0.2">
      <c r="G158" s="30">
        <v>73</v>
      </c>
      <c r="H158" s="14" t="s">
        <v>198</v>
      </c>
      <c r="I158" s="30">
        <v>73</v>
      </c>
      <c r="J158" s="27"/>
      <c r="K158" s="11" t="s">
        <v>61</v>
      </c>
      <c r="L158" s="28">
        <v>73</v>
      </c>
    </row>
    <row r="159" spans="7:12" x14ac:dyDescent="0.2">
      <c r="G159" s="30">
        <v>74</v>
      </c>
      <c r="H159" s="14" t="s">
        <v>198</v>
      </c>
      <c r="I159" s="30">
        <v>74</v>
      </c>
      <c r="J159" s="27"/>
      <c r="K159" s="11" t="s">
        <v>61</v>
      </c>
      <c r="L159" s="28">
        <v>74</v>
      </c>
    </row>
    <row r="160" spans="7:12" x14ac:dyDescent="0.2">
      <c r="G160" s="30">
        <v>75</v>
      </c>
      <c r="H160" s="14" t="s">
        <v>198</v>
      </c>
      <c r="I160" s="30">
        <v>75</v>
      </c>
      <c r="J160" s="27"/>
      <c r="K160" s="11" t="s">
        <v>61</v>
      </c>
      <c r="L160" s="28">
        <v>75</v>
      </c>
    </row>
    <row r="161" spans="7:12" x14ac:dyDescent="0.2">
      <c r="G161" s="30">
        <v>76</v>
      </c>
      <c r="H161" s="14" t="s">
        <v>198</v>
      </c>
      <c r="I161" s="30">
        <v>76</v>
      </c>
      <c r="J161" s="27"/>
      <c r="K161" s="11" t="s">
        <v>61</v>
      </c>
      <c r="L161" s="28">
        <v>76</v>
      </c>
    </row>
    <row r="162" spans="7:12" x14ac:dyDescent="0.2">
      <c r="G162" s="30">
        <v>77</v>
      </c>
      <c r="H162" s="14" t="s">
        <v>198</v>
      </c>
      <c r="I162" s="30">
        <v>77</v>
      </c>
      <c r="J162" s="27"/>
      <c r="K162" s="11" t="s">
        <v>61</v>
      </c>
      <c r="L162" s="28">
        <v>77</v>
      </c>
    </row>
    <row r="163" spans="7:12" x14ac:dyDescent="0.2">
      <c r="G163" s="30">
        <v>78</v>
      </c>
      <c r="H163" s="14" t="s">
        <v>198</v>
      </c>
      <c r="I163" s="30">
        <v>78</v>
      </c>
      <c r="J163" s="27"/>
      <c r="K163" s="11" t="s">
        <v>61</v>
      </c>
      <c r="L163" s="28">
        <v>78</v>
      </c>
    </row>
    <row r="164" spans="7:12" x14ac:dyDescent="0.2">
      <c r="G164" s="30">
        <v>79</v>
      </c>
      <c r="H164" s="14" t="s">
        <v>198</v>
      </c>
      <c r="I164" s="30">
        <v>79</v>
      </c>
      <c r="J164" s="27"/>
      <c r="K164" s="11" t="s">
        <v>61</v>
      </c>
      <c r="L164" s="28">
        <v>79</v>
      </c>
    </row>
    <row r="165" spans="7:12" x14ac:dyDescent="0.2">
      <c r="G165" s="31">
        <v>80</v>
      </c>
      <c r="H165" s="29" t="s">
        <v>198</v>
      </c>
      <c r="I165" s="31">
        <v>80</v>
      </c>
      <c r="J165" s="29"/>
      <c r="K165" s="15" t="s">
        <v>61</v>
      </c>
      <c r="L165" s="29">
        <v>80</v>
      </c>
    </row>
  </sheetData>
  <sheetProtection algorithmName="SHA-512" hashValue="2Hs9OK0rHdQ3G83/IglxPm3WamxDC9yJNhyVkkdDb3HZLwARdaN/EmY4H6OhkcdGkEZ87PbBXdGJUnYlGskVfw==" saltValue="RDt2hRwgVjG9aZFeHushig==" spinCount="100000" sheet="1" selectLockedCells="1"/>
  <mergeCells count="53">
    <mergeCell ref="A1:L1"/>
    <mergeCell ref="A2:L2"/>
    <mergeCell ref="A3:L3"/>
    <mergeCell ref="J4:L4"/>
    <mergeCell ref="E5:F5"/>
    <mergeCell ref="G5:I5"/>
    <mergeCell ref="J5:L5"/>
    <mergeCell ref="A5:D5"/>
    <mergeCell ref="A6:A7"/>
    <mergeCell ref="B6:C6"/>
    <mergeCell ref="D6:E6"/>
    <mergeCell ref="B7:C7"/>
    <mergeCell ref="D7:E7"/>
    <mergeCell ref="A8:A9"/>
    <mergeCell ref="B8:C8"/>
    <mergeCell ref="D8:E8"/>
    <mergeCell ref="F8:L8"/>
    <mergeCell ref="B9:C9"/>
    <mergeCell ref="D9:E9"/>
    <mergeCell ref="F9:L9"/>
    <mergeCell ref="I73:K73"/>
    <mergeCell ref="A74:B74"/>
    <mergeCell ref="A75:B75"/>
    <mergeCell ref="A28:B28"/>
    <mergeCell ref="A52:B52"/>
    <mergeCell ref="I62:K62"/>
    <mergeCell ref="A63:B63"/>
    <mergeCell ref="A64:B64"/>
    <mergeCell ref="A40:B40"/>
    <mergeCell ref="A41:B41"/>
    <mergeCell ref="I50:K50"/>
    <mergeCell ref="A51:B51"/>
    <mergeCell ref="F7:L7"/>
    <mergeCell ref="F6:L6"/>
    <mergeCell ref="I27:K27"/>
    <mergeCell ref="A29:B29"/>
    <mergeCell ref="A18:B18"/>
    <mergeCell ref="I16:K16"/>
    <mergeCell ref="A17:B17"/>
    <mergeCell ref="A13:B13"/>
    <mergeCell ref="F13:G13"/>
    <mergeCell ref="I13:J13"/>
    <mergeCell ref="K13:L13"/>
    <mergeCell ref="A14:B14"/>
    <mergeCell ref="F14:G14"/>
    <mergeCell ref="I14:J14"/>
    <mergeCell ref="K14:L14"/>
    <mergeCell ref="A10:A11"/>
    <mergeCell ref="B10:C10"/>
    <mergeCell ref="D10:E10"/>
    <mergeCell ref="B11:C11"/>
    <mergeCell ref="D11:E11"/>
    <mergeCell ref="I39:K39"/>
  </mergeCells>
  <phoneticPr fontId="1"/>
  <conditionalFormatting sqref="B7:F7 B9:F9 C13:E14 I14:J14">
    <cfRule type="expression" dxfId="42" priority="12" stopIfTrue="1">
      <formula>IF(B7="",TRUE,FALSE)</formula>
    </cfRule>
  </conditionalFormatting>
  <conditionalFormatting sqref="C18:D25 A19:A25 E19:G25 C29:D36 A30:A36 E30:G36 C41:D48 A42:A48 E42:G48 C52:D59 A53:A59 E53:G59 C75:D82 A76:A82 E76:G82">
    <cfRule type="expression" dxfId="41" priority="13" stopIfTrue="1">
      <formula>A18=""</formula>
    </cfRule>
  </conditionalFormatting>
  <conditionalFormatting sqref="C64:D71 A65:A71 E65:G71">
    <cfRule type="expression" dxfId="40" priority="3" stopIfTrue="1">
      <formula>A64=""</formula>
    </cfRule>
  </conditionalFormatting>
  <conditionalFormatting sqref="F14:G14">
    <cfRule type="containsBlanks" dxfId="39" priority="9">
      <formula>LEN(TRIM(F14))=0</formula>
    </cfRule>
  </conditionalFormatting>
  <conditionalFormatting sqref="G5">
    <cfRule type="expression" dxfId="38" priority="8" stopIfTrue="1">
      <formula>IF(G5="",TRUE,FALSE)</formula>
    </cfRule>
  </conditionalFormatting>
  <conditionalFormatting sqref="G5:L5">
    <cfRule type="cellIs" dxfId="37" priority="5" stopIfTrue="1" operator="equal">
      <formula>""""""</formula>
    </cfRule>
  </conditionalFormatting>
  <conditionalFormatting sqref="H18:H25 H29:H36 H41:H48 H52:H59 H75:H82">
    <cfRule type="expression" dxfId="36" priority="14" stopIfTrue="1">
      <formula>IF(AND(H18="",#REF!=""),TRUE,FALSE)</formula>
    </cfRule>
  </conditionalFormatting>
  <conditionalFormatting sqref="H64:H71">
    <cfRule type="expression" dxfId="35" priority="15" stopIfTrue="1">
      <formula>IF(AND(H64="",#REF!=""),TRUE,FALSE)</formula>
    </cfRule>
  </conditionalFormatting>
  <conditionalFormatting sqref="J5">
    <cfRule type="expression" dxfId="34" priority="6" stopIfTrue="1">
      <formula>IF(J5="",TRUE,FALSE)</formula>
    </cfRule>
  </conditionalFormatting>
  <conditionalFormatting sqref="L19:L25 L30:L36 L42:L48 L53:L59 L76:L82">
    <cfRule type="expression" dxfId="33" priority="10" stopIfTrue="1">
      <formula>IF(L19&gt;=3,TRUE,FALSE)</formula>
    </cfRule>
  </conditionalFormatting>
  <conditionalFormatting sqref="L65:L71">
    <cfRule type="expression" dxfId="32" priority="1" stopIfTrue="1">
      <formula>IF(L65&gt;=3,TRUE,FALSE)</formula>
    </cfRule>
  </conditionalFormatting>
  <dataValidations count="6">
    <dataValidation type="whole" imeMode="off" allowBlank="1" showInputMessage="1" showErrorMessage="1" promptTitle="プログラム申込数" prompt="必要部数を数値で入力してください。_x000a_最大冊数100_x000a_" sqref="I14:J14" xr:uid="{F4A7F68C-9D8D-43F0-812A-9526F79A44B2}">
      <formula1>0</formula1>
      <formula2>100</formula2>
    </dataValidation>
    <dataValidation type="whole" imeMode="off" allowBlank="1" showInputMessage="1" showErrorMessage="1" sqref="G19:G25 G76:G82 G30:G36 G42:G48 G53:G59 G65:G71" xr:uid="{C84EF56E-16C2-4AD2-A4ED-CF2DA917F1C3}">
      <formula1>5</formula1>
      <formula2>6</formula2>
    </dataValidation>
    <dataValidation imeMode="halfKatakana" allowBlank="1" showInputMessage="1" showErrorMessage="1" sqref="E19:F25 E53:F59 E76:F82 E30:F36 E42:F48 J5:L5 E65:F71" xr:uid="{4048DA68-99DA-4637-BD0E-60DF94340B4C}"/>
    <dataValidation imeMode="off" allowBlank="1" showInputMessage="1" showErrorMessage="1" sqref="F7 I53:K59 F9 B19:B25 B30:B36 B76:B82 I19:K25 I76:K82 I30:K36 I42:K48 B42:B48 B53:B59 B65:B71 I65:K71" xr:uid="{5E9097A4-890C-4C76-8971-F6B7F75B14A3}"/>
    <dataValidation imeMode="hiragana" allowBlank="1" showInputMessage="1" showErrorMessage="1" sqref="F13 B7:E7 B9:E9 C75:D82 I15 C13:E14 I13 A14 C18:D25 C29:D36 C41:D48 C52:D59 C64:D71" xr:uid="{7D369838-1FF9-4465-A386-1190F76ED154}"/>
    <dataValidation type="list" imeMode="on" allowBlank="1" showInputMessage="1" showErrorMessage="1" promptTitle="学校名" prompt="▼リストより選択してください_x000a_" sqref="G5:I5" xr:uid="{D3CA5814-EA2F-402A-98CB-D926D202FEAF}">
      <formula1>$H$86:$H$156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fitToHeight="0" orientation="portrait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D481-0C0A-4484-BE19-6DA52FE842A6}">
  <sheetPr>
    <tabColor indexed="11"/>
  </sheetPr>
  <dimension ref="A1:AK165"/>
  <sheetViews>
    <sheetView showGridLines="0" view="pageBreakPreview" zoomScale="70" zoomScaleNormal="100" zoomScaleSheetLayoutView="70" workbookViewId="0">
      <selection activeCell="G5" sqref="G5:I5"/>
    </sheetView>
  </sheetViews>
  <sheetFormatPr defaultColWidth="9" defaultRowHeight="13" x14ac:dyDescent="0.2"/>
  <cols>
    <col min="1" max="1" width="11.81640625" style="5" customWidth="1"/>
    <col min="2" max="2" width="9" style="5"/>
    <col min="3" max="6" width="9.1796875" style="5" customWidth="1"/>
    <col min="7" max="7" width="5.453125" style="5" bestFit="1" customWidth="1"/>
    <col min="8" max="8" width="13.90625" style="5" bestFit="1" customWidth="1"/>
    <col min="9" max="13" width="9" style="5"/>
    <col min="14" max="14" width="8.453125" style="5" bestFit="1" customWidth="1"/>
    <col min="15" max="15" width="10.453125" style="5" bestFit="1" customWidth="1"/>
    <col min="16" max="16" width="13.90625" style="5" bestFit="1" customWidth="1"/>
    <col min="17" max="17" width="11.36328125" style="5" bestFit="1" customWidth="1"/>
    <col min="18" max="18" width="11.54296875" style="5" bestFit="1" customWidth="1"/>
    <col min="19" max="21" width="10.453125" style="5" bestFit="1" customWidth="1"/>
    <col min="22" max="22" width="15" style="5" bestFit="1" customWidth="1"/>
    <col min="23" max="23" width="10.453125" style="5" bestFit="1" customWidth="1"/>
    <col min="24" max="16384" width="9" style="5"/>
  </cols>
  <sheetData>
    <row r="1" spans="1:37" ht="50.15" customHeight="1" x14ac:dyDescent="0.2">
      <c r="A1" s="162" t="s">
        <v>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37" ht="23.5" x14ac:dyDescent="0.2">
      <c r="A2" s="121" t="s">
        <v>202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37" ht="23.5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37" x14ac:dyDescent="0.2">
      <c r="J4" s="164" t="s">
        <v>210</v>
      </c>
      <c r="K4" s="164"/>
      <c r="L4" s="164"/>
      <c r="M4" s="41"/>
    </row>
    <row r="5" spans="1:37" ht="31.5" customHeight="1" x14ac:dyDescent="0.2">
      <c r="A5" s="193" t="s">
        <v>219</v>
      </c>
      <c r="B5" s="194"/>
      <c r="C5" s="194"/>
      <c r="D5" s="195"/>
      <c r="E5" s="140" t="s">
        <v>13</v>
      </c>
      <c r="F5" s="141"/>
      <c r="G5" s="165"/>
      <c r="H5" s="166"/>
      <c r="I5" s="167"/>
      <c r="J5" s="168" t="str">
        <f>IF(G5="","",VLOOKUP(G5,$H$86:$J$156,3,FALSE))</f>
        <v/>
      </c>
      <c r="K5" s="169"/>
      <c r="L5" s="170"/>
      <c r="M5" s="49"/>
    </row>
    <row r="6" spans="1:37" x14ac:dyDescent="0.2">
      <c r="A6" s="190" t="s">
        <v>14</v>
      </c>
      <c r="B6" s="152" t="s">
        <v>15</v>
      </c>
      <c r="C6" s="153"/>
      <c r="D6" s="153" t="s">
        <v>16</v>
      </c>
      <c r="E6" s="153"/>
      <c r="F6" s="128" t="s">
        <v>17</v>
      </c>
      <c r="G6" s="129"/>
      <c r="H6" s="129"/>
      <c r="I6" s="129"/>
      <c r="J6" s="129"/>
      <c r="K6" s="129"/>
      <c r="L6" s="130"/>
    </row>
    <row r="7" spans="1:37" ht="34.5" customHeight="1" x14ac:dyDescent="0.2">
      <c r="A7" s="192"/>
      <c r="B7" s="159"/>
      <c r="C7" s="160"/>
      <c r="D7" s="161"/>
      <c r="E7" s="161"/>
      <c r="F7" s="125"/>
      <c r="G7" s="126"/>
      <c r="H7" s="126"/>
      <c r="I7" s="126"/>
      <c r="J7" s="126"/>
      <c r="K7" s="126"/>
      <c r="L7" s="127"/>
    </row>
    <row r="8" spans="1:37" x14ac:dyDescent="0.2">
      <c r="A8" s="190" t="s">
        <v>18</v>
      </c>
      <c r="B8" s="152" t="s">
        <v>15</v>
      </c>
      <c r="C8" s="153"/>
      <c r="D8" s="153" t="s">
        <v>16</v>
      </c>
      <c r="E8" s="154"/>
      <c r="F8" s="129" t="s">
        <v>19</v>
      </c>
      <c r="G8" s="129"/>
      <c r="H8" s="129"/>
      <c r="I8" s="129"/>
      <c r="J8" s="129"/>
      <c r="K8" s="129"/>
      <c r="L8" s="130"/>
    </row>
    <row r="9" spans="1:37" ht="33" customHeight="1" x14ac:dyDescent="0.2">
      <c r="A9" s="191"/>
      <c r="B9" s="155"/>
      <c r="C9" s="156"/>
      <c r="D9" s="157"/>
      <c r="E9" s="157"/>
      <c r="F9" s="125"/>
      <c r="G9" s="126"/>
      <c r="H9" s="126"/>
      <c r="I9" s="126"/>
      <c r="J9" s="126"/>
      <c r="K9" s="126"/>
      <c r="L9" s="127"/>
    </row>
    <row r="10" spans="1:37" ht="13.5" customHeight="1" x14ac:dyDescent="0.2">
      <c r="A10" s="186"/>
      <c r="B10" s="188"/>
      <c r="C10" s="188"/>
      <c r="D10" s="188"/>
      <c r="E10" s="188"/>
      <c r="J10" s="20"/>
      <c r="K10" s="20"/>
      <c r="L10" s="20"/>
      <c r="O10" s="5" t="s">
        <v>20</v>
      </c>
    </row>
    <row r="11" spans="1:37" ht="31" customHeight="1" x14ac:dyDescent="0.2">
      <c r="A11" s="187"/>
      <c r="B11" s="189"/>
      <c r="C11" s="189"/>
      <c r="D11" s="189"/>
      <c r="E11" s="189"/>
      <c r="J11" s="20"/>
      <c r="K11" s="20"/>
      <c r="L11" s="20"/>
    </row>
    <row r="12" spans="1:37" ht="13.5" customHeight="1" thickBot="1" x14ac:dyDescent="0.25">
      <c r="B12" s="41"/>
      <c r="C12" s="41"/>
      <c r="D12" s="41"/>
      <c r="E12" s="41"/>
      <c r="J12" s="20"/>
      <c r="K12" s="20"/>
      <c r="L12" s="20"/>
    </row>
    <row r="13" spans="1:37" ht="37" customHeight="1" thickBot="1" x14ac:dyDescent="0.25">
      <c r="A13" s="140" t="s">
        <v>21</v>
      </c>
      <c r="B13" s="141"/>
      <c r="C13" s="25" t="s">
        <v>22</v>
      </c>
      <c r="D13" s="25" t="s">
        <v>23</v>
      </c>
      <c r="E13" s="43" t="s">
        <v>24</v>
      </c>
      <c r="F13" s="142" t="s">
        <v>220</v>
      </c>
      <c r="G13" s="142"/>
      <c r="H13" s="66"/>
      <c r="I13" s="142" t="s">
        <v>25</v>
      </c>
      <c r="J13" s="143"/>
      <c r="K13" s="144" t="s">
        <v>26</v>
      </c>
      <c r="L13" s="145"/>
      <c r="O13" s="44">
        <f>C5</f>
        <v>0</v>
      </c>
      <c r="P13" s="45">
        <f>G5</f>
        <v>0</v>
      </c>
      <c r="Q13" s="45" t="str">
        <f>J5</f>
        <v/>
      </c>
      <c r="R13" s="45" t="str">
        <f>B7&amp;"  "&amp;D7</f>
        <v xml:space="preserve">  </v>
      </c>
      <c r="S13" s="45">
        <f>G7</f>
        <v>0</v>
      </c>
      <c r="T13" s="45">
        <f>J7</f>
        <v>0</v>
      </c>
      <c r="U13" s="46" t="e">
        <f>#REF!</f>
        <v>#REF!</v>
      </c>
      <c r="V13" s="47" t="e">
        <f>#REF!</f>
        <v>#REF!</v>
      </c>
      <c r="W13" s="48" t="e">
        <f>#REF!</f>
        <v>#REF!</v>
      </c>
      <c r="X13" s="44">
        <f>B14</f>
        <v>0</v>
      </c>
      <c r="Y13" s="45">
        <f>C14</f>
        <v>0</v>
      </c>
      <c r="Z13" s="45">
        <f>D14</f>
        <v>0</v>
      </c>
      <c r="AA13" s="45">
        <f>E14</f>
        <v>0</v>
      </c>
      <c r="AB13" s="45">
        <f>G14</f>
        <v>0</v>
      </c>
      <c r="AC13" s="45">
        <f>I14</f>
        <v>0</v>
      </c>
      <c r="AD13" s="45">
        <f>K14</f>
        <v>0</v>
      </c>
      <c r="AE13" s="44" t="e">
        <f>#REF!</f>
        <v>#REF!</v>
      </c>
      <c r="AF13" s="45" t="e">
        <f>#REF!</f>
        <v>#REF!</v>
      </c>
      <c r="AG13" s="45" t="e">
        <f>#REF!</f>
        <v>#REF!</v>
      </c>
      <c r="AH13" s="45" t="e">
        <f>#REF!</f>
        <v>#REF!</v>
      </c>
      <c r="AI13" s="45" t="e">
        <f>#REF!</f>
        <v>#REF!</v>
      </c>
      <c r="AJ13" s="45" t="e">
        <f>#REF!</f>
        <v>#REF!</v>
      </c>
      <c r="AK13" s="50" t="e">
        <f>#REF!</f>
        <v>#REF!</v>
      </c>
    </row>
    <row r="14" spans="1:37" ht="36.5" customHeight="1" x14ac:dyDescent="0.2">
      <c r="A14" s="140" t="s">
        <v>28</v>
      </c>
      <c r="B14" s="141"/>
      <c r="C14" s="81">
        <f>COUNTIF($M$19:$M$82,15)</f>
        <v>0</v>
      </c>
      <c r="D14" s="25">
        <f>COUNTIF($M$19:$M$82,16)</f>
        <v>0</v>
      </c>
      <c r="E14" s="25">
        <f>SUM(B14:D14)</f>
        <v>0</v>
      </c>
      <c r="F14" s="146"/>
      <c r="G14" s="146"/>
      <c r="H14" s="67"/>
      <c r="I14" s="147"/>
      <c r="J14" s="147"/>
      <c r="K14" s="144">
        <f>I14*500</f>
        <v>0</v>
      </c>
      <c r="L14" s="145"/>
    </row>
    <row r="15" spans="1:37" ht="13.5" customHeight="1" x14ac:dyDescent="0.2">
      <c r="D15" s="6"/>
      <c r="H15" s="34"/>
      <c r="I15" s="23"/>
      <c r="J15" s="19"/>
      <c r="K15" s="19"/>
      <c r="L15" s="19"/>
    </row>
    <row r="16" spans="1:37" ht="27" customHeight="1" thickBot="1" x14ac:dyDescent="0.25">
      <c r="A16" s="56"/>
      <c r="B16" s="23"/>
      <c r="C16" s="23"/>
      <c r="H16" s="35"/>
      <c r="I16" s="183" t="s">
        <v>29</v>
      </c>
      <c r="J16" s="184"/>
      <c r="K16" s="185"/>
      <c r="L16" s="87" t="s">
        <v>30</v>
      </c>
      <c r="O16" s="5" t="s">
        <v>31</v>
      </c>
    </row>
    <row r="17" spans="1:18" ht="30" customHeight="1" x14ac:dyDescent="0.2">
      <c r="A17" s="179" t="s">
        <v>213</v>
      </c>
      <c r="B17" s="180"/>
      <c r="C17" s="82" t="s">
        <v>15</v>
      </c>
      <c r="D17" s="82" t="s">
        <v>16</v>
      </c>
      <c r="E17" s="82" t="s">
        <v>32</v>
      </c>
      <c r="F17" s="82" t="s">
        <v>33</v>
      </c>
      <c r="G17" s="82" t="s">
        <v>34</v>
      </c>
      <c r="H17" s="82" t="s">
        <v>35</v>
      </c>
      <c r="I17" s="83" t="s">
        <v>36</v>
      </c>
      <c r="J17" s="83" t="s">
        <v>37</v>
      </c>
      <c r="K17" s="84" t="s">
        <v>38</v>
      </c>
      <c r="L17" s="85" t="s">
        <v>39</v>
      </c>
      <c r="O17" s="36" t="s">
        <v>40</v>
      </c>
      <c r="P17" s="37" t="s">
        <v>41</v>
      </c>
      <c r="Q17" s="37" t="s">
        <v>42</v>
      </c>
      <c r="R17" s="38" t="s">
        <v>43</v>
      </c>
    </row>
    <row r="18" spans="1:18" ht="29.5" customHeight="1" x14ac:dyDescent="0.2">
      <c r="A18" s="174" t="s">
        <v>44</v>
      </c>
      <c r="B18" s="175"/>
      <c r="C18" s="59"/>
      <c r="D18" s="59"/>
      <c r="E18" s="88"/>
      <c r="F18" s="88"/>
      <c r="G18" s="88"/>
      <c r="H18" s="89" t="str">
        <f t="shared" ref="H18:H25" si="0">IF(C18="","",$G$5)</f>
        <v/>
      </c>
      <c r="I18" s="88"/>
      <c r="J18" s="88"/>
      <c r="K18" s="90"/>
      <c r="L18" s="91"/>
      <c r="O18" s="69"/>
      <c r="P18" s="70"/>
      <c r="Q18" s="70"/>
      <c r="R18" s="71"/>
    </row>
    <row r="19" spans="1:18" ht="29.5" customHeight="1" x14ac:dyDescent="0.2">
      <c r="A19" s="86" t="s">
        <v>45</v>
      </c>
      <c r="B19" s="92" t="s">
        <v>46</v>
      </c>
      <c r="C19" s="59"/>
      <c r="D19" s="59"/>
      <c r="E19" s="59"/>
      <c r="F19" s="59"/>
      <c r="G19" s="59"/>
      <c r="H19" s="89" t="str">
        <f t="shared" si="0"/>
        <v/>
      </c>
      <c r="I19" s="92"/>
      <c r="J19" s="92"/>
      <c r="K19" s="95"/>
      <c r="L19" s="22" t="str">
        <f t="shared" ref="L19:L25" si="1">IF(P19="","",COUNTIF($P$19:$P$82,P19))</f>
        <v/>
      </c>
      <c r="M19" s="33" t="str">
        <f t="shared" ref="M19:M25" si="2">IF(L19="","",VALUE(L19&amp;G19))</f>
        <v/>
      </c>
      <c r="N19" s="10"/>
      <c r="O19" s="39" t="str">
        <f t="shared" ref="O19:O25" si="3">IF(C19="","",$C$5*100+B19)</f>
        <v/>
      </c>
      <c r="P19" s="12" t="str">
        <f t="shared" ref="P19:P25" si="4">IF(C19="","",IF(LENB(C19)+LENB(D19)&gt;=10,C19&amp;D19,IF(LENB(C19)+LENB(D19)&gt;=8,C19&amp;"  "&amp;D19,IF(LENB(C19)+LENB(D19)&gt;=6,C19&amp;"    "&amp;D19,C19&amp;"      "&amp;D19)))&amp;IF(G19="","",IF(LENB(G19)&gt;=2,G19," "&amp;G19)))</f>
        <v/>
      </c>
      <c r="Q19" s="13" t="str">
        <f t="shared" ref="Q19:Q25" si="5">IF(C19="","",$G$5)</f>
        <v/>
      </c>
      <c r="R19" s="51" t="str">
        <f t="shared" ref="R19:R25" si="6">IF(AND(E19="",F19=""),"",ASC(E19)&amp;" "&amp;ASC(F19))</f>
        <v/>
      </c>
    </row>
    <row r="20" spans="1:18" ht="29.5" customHeight="1" x14ac:dyDescent="0.2">
      <c r="A20" s="93" t="s">
        <v>45</v>
      </c>
      <c r="B20" s="94" t="s">
        <v>47</v>
      </c>
      <c r="C20" s="7"/>
      <c r="D20" s="7"/>
      <c r="E20" s="7"/>
      <c r="F20" s="7"/>
      <c r="G20" s="7"/>
      <c r="H20" s="96" t="str">
        <f t="shared" si="0"/>
        <v/>
      </c>
      <c r="I20" s="94"/>
      <c r="J20" s="94"/>
      <c r="K20" s="97"/>
      <c r="L20" s="22" t="str">
        <f t="shared" si="1"/>
        <v/>
      </c>
      <c r="M20" s="33" t="str">
        <f t="shared" si="2"/>
        <v/>
      </c>
      <c r="N20" s="10"/>
      <c r="O20" s="39" t="str">
        <f t="shared" si="3"/>
        <v/>
      </c>
      <c r="P20" s="12" t="str">
        <f t="shared" si="4"/>
        <v/>
      </c>
      <c r="Q20" s="13" t="str">
        <f t="shared" si="5"/>
        <v/>
      </c>
      <c r="R20" s="51" t="str">
        <f t="shared" si="6"/>
        <v/>
      </c>
    </row>
    <row r="21" spans="1:18" ht="29.5" customHeight="1" thickBot="1" x14ac:dyDescent="0.25">
      <c r="A21" s="93" t="s">
        <v>45</v>
      </c>
      <c r="B21" s="94" t="s">
        <v>48</v>
      </c>
      <c r="C21" s="7"/>
      <c r="D21" s="7"/>
      <c r="E21" s="7"/>
      <c r="F21" s="7"/>
      <c r="G21" s="7"/>
      <c r="H21" s="96" t="str">
        <f t="shared" si="0"/>
        <v/>
      </c>
      <c r="I21" s="94"/>
      <c r="J21" s="94"/>
      <c r="K21" s="97"/>
      <c r="L21" s="22" t="str">
        <f t="shared" si="1"/>
        <v/>
      </c>
      <c r="M21" s="33" t="str">
        <f t="shared" si="2"/>
        <v/>
      </c>
      <c r="N21" s="10"/>
      <c r="O21" s="40" t="str">
        <f t="shared" si="3"/>
        <v/>
      </c>
      <c r="P21" s="52" t="str">
        <f t="shared" si="4"/>
        <v/>
      </c>
      <c r="Q21" s="53" t="str">
        <f t="shared" si="5"/>
        <v/>
      </c>
      <c r="R21" s="54" t="str">
        <f t="shared" si="6"/>
        <v/>
      </c>
    </row>
    <row r="22" spans="1:18" ht="29.5" customHeight="1" x14ac:dyDescent="0.2">
      <c r="A22" s="93" t="s">
        <v>45</v>
      </c>
      <c r="B22" s="92" t="s">
        <v>49</v>
      </c>
      <c r="C22" s="59"/>
      <c r="D22" s="59"/>
      <c r="E22" s="59"/>
      <c r="F22" s="59"/>
      <c r="G22" s="59"/>
      <c r="H22" s="89" t="str">
        <f t="shared" si="0"/>
        <v/>
      </c>
      <c r="I22" s="92"/>
      <c r="J22" s="92"/>
      <c r="K22" s="95"/>
      <c r="L22" s="62" t="str">
        <f t="shared" si="1"/>
        <v/>
      </c>
      <c r="M22" s="33" t="str">
        <f t="shared" si="2"/>
        <v/>
      </c>
      <c r="N22" s="10"/>
      <c r="O22" s="39" t="str">
        <f t="shared" si="3"/>
        <v/>
      </c>
      <c r="P22" s="12" t="str">
        <f t="shared" si="4"/>
        <v/>
      </c>
      <c r="Q22" s="13" t="str">
        <f t="shared" si="5"/>
        <v/>
      </c>
      <c r="R22" s="51" t="str">
        <f t="shared" si="6"/>
        <v/>
      </c>
    </row>
    <row r="23" spans="1:18" ht="29.5" customHeight="1" x14ac:dyDescent="0.2">
      <c r="A23" s="93" t="s">
        <v>45</v>
      </c>
      <c r="B23" s="94" t="s">
        <v>50</v>
      </c>
      <c r="C23" s="7"/>
      <c r="D23" s="7"/>
      <c r="E23" s="7"/>
      <c r="F23" s="7"/>
      <c r="G23" s="7"/>
      <c r="H23" s="96" t="str">
        <f t="shared" si="0"/>
        <v/>
      </c>
      <c r="I23" s="94"/>
      <c r="J23" s="94"/>
      <c r="K23" s="97"/>
      <c r="L23" s="22" t="str">
        <f t="shared" si="1"/>
        <v/>
      </c>
      <c r="M23" s="33" t="str">
        <f t="shared" si="2"/>
        <v/>
      </c>
      <c r="N23" s="10"/>
      <c r="O23" s="39" t="str">
        <f t="shared" si="3"/>
        <v/>
      </c>
      <c r="P23" s="12" t="str">
        <f t="shared" si="4"/>
        <v/>
      </c>
      <c r="Q23" s="13" t="str">
        <f t="shared" si="5"/>
        <v/>
      </c>
      <c r="R23" s="51" t="str">
        <f t="shared" si="6"/>
        <v/>
      </c>
    </row>
    <row r="24" spans="1:18" ht="29.5" customHeight="1" thickBot="1" x14ac:dyDescent="0.25">
      <c r="A24" s="93" t="s">
        <v>45</v>
      </c>
      <c r="B24" s="94" t="s">
        <v>51</v>
      </c>
      <c r="C24" s="7"/>
      <c r="D24" s="7"/>
      <c r="E24" s="7"/>
      <c r="F24" s="7"/>
      <c r="G24" s="7"/>
      <c r="H24" s="96" t="str">
        <f t="shared" si="0"/>
        <v/>
      </c>
      <c r="I24" s="94"/>
      <c r="J24" s="94"/>
      <c r="K24" s="97"/>
      <c r="L24" s="22" t="str">
        <f t="shared" si="1"/>
        <v/>
      </c>
      <c r="M24" s="33" t="str">
        <f t="shared" si="2"/>
        <v/>
      </c>
      <c r="N24" s="10"/>
      <c r="O24" s="40" t="str">
        <f t="shared" si="3"/>
        <v/>
      </c>
      <c r="P24" s="52" t="str">
        <f t="shared" si="4"/>
        <v/>
      </c>
      <c r="Q24" s="53" t="str">
        <f t="shared" si="5"/>
        <v/>
      </c>
      <c r="R24" s="54" t="str">
        <f t="shared" si="6"/>
        <v/>
      </c>
    </row>
    <row r="25" spans="1:18" ht="29.5" customHeight="1" x14ac:dyDescent="0.2">
      <c r="A25" s="93" t="s">
        <v>45</v>
      </c>
      <c r="B25" s="94" t="s">
        <v>52</v>
      </c>
      <c r="C25" s="7"/>
      <c r="D25" s="7"/>
      <c r="E25" s="7"/>
      <c r="F25" s="78"/>
      <c r="G25" s="7"/>
      <c r="H25" s="96" t="str">
        <f t="shared" si="0"/>
        <v/>
      </c>
      <c r="I25" s="94"/>
      <c r="J25" s="94"/>
      <c r="K25" s="97"/>
      <c r="L25" s="77" t="str">
        <f t="shared" si="1"/>
        <v/>
      </c>
      <c r="M25" s="33" t="str">
        <f t="shared" si="2"/>
        <v/>
      </c>
      <c r="N25" s="10"/>
      <c r="O25" s="39" t="str">
        <f t="shared" si="3"/>
        <v/>
      </c>
      <c r="P25" s="12" t="str">
        <f t="shared" si="4"/>
        <v/>
      </c>
      <c r="Q25" s="13" t="str">
        <f t="shared" si="5"/>
        <v/>
      </c>
      <c r="R25" s="51" t="str">
        <f t="shared" si="6"/>
        <v/>
      </c>
    </row>
    <row r="26" spans="1:18" ht="13.5" customHeight="1" x14ac:dyDescent="0.2">
      <c r="I26" s="76"/>
      <c r="J26" s="76"/>
      <c r="K26" s="76"/>
      <c r="L26" s="76"/>
      <c r="M26" s="33"/>
      <c r="N26" s="10"/>
      <c r="P26" s="74"/>
      <c r="Q26" s="75"/>
      <c r="R26" s="75"/>
    </row>
    <row r="27" spans="1:18" ht="24.5" customHeight="1" thickBot="1" x14ac:dyDescent="0.25">
      <c r="A27" s="56"/>
      <c r="B27" s="23"/>
      <c r="C27" s="23"/>
      <c r="H27" s="35"/>
      <c r="I27" s="174" t="s">
        <v>29</v>
      </c>
      <c r="J27" s="181"/>
      <c r="K27" s="182"/>
      <c r="L27" s="87" t="s">
        <v>30</v>
      </c>
    </row>
    <row r="28" spans="1:18" ht="30" customHeight="1" x14ac:dyDescent="0.2">
      <c r="A28" s="179" t="s">
        <v>214</v>
      </c>
      <c r="B28" s="180"/>
      <c r="C28" s="82" t="s">
        <v>15</v>
      </c>
      <c r="D28" s="82" t="s">
        <v>16</v>
      </c>
      <c r="E28" s="82" t="s">
        <v>32</v>
      </c>
      <c r="F28" s="82" t="s">
        <v>33</v>
      </c>
      <c r="G28" s="82" t="s">
        <v>34</v>
      </c>
      <c r="H28" s="82" t="s">
        <v>35</v>
      </c>
      <c r="I28" s="83" t="s">
        <v>36</v>
      </c>
      <c r="J28" s="83" t="s">
        <v>37</v>
      </c>
      <c r="K28" s="84" t="s">
        <v>38</v>
      </c>
      <c r="L28" s="85" t="s">
        <v>39</v>
      </c>
      <c r="O28" s="36"/>
      <c r="P28" s="37"/>
      <c r="Q28" s="37"/>
      <c r="R28" s="38"/>
    </row>
    <row r="29" spans="1:18" ht="29.5" customHeight="1" x14ac:dyDescent="0.2">
      <c r="A29" s="174" t="s">
        <v>44</v>
      </c>
      <c r="B29" s="175"/>
      <c r="C29" s="59"/>
      <c r="D29" s="59"/>
      <c r="E29" s="88"/>
      <c r="F29" s="88"/>
      <c r="G29" s="88"/>
      <c r="H29" s="89" t="str">
        <f t="shared" ref="H29:H36" si="7">IF(C29="","",$G$5)</f>
        <v/>
      </c>
      <c r="I29" s="88"/>
      <c r="J29" s="88"/>
      <c r="K29" s="90"/>
      <c r="L29" s="91"/>
      <c r="O29" s="69"/>
      <c r="P29" s="70"/>
      <c r="Q29" s="70"/>
      <c r="R29" s="71"/>
    </row>
    <row r="30" spans="1:18" ht="29.5" customHeight="1" x14ac:dyDescent="0.2">
      <c r="A30" s="86" t="s">
        <v>45</v>
      </c>
      <c r="B30" s="92" t="s">
        <v>46</v>
      </c>
      <c r="C30" s="59"/>
      <c r="D30" s="59"/>
      <c r="E30" s="59"/>
      <c r="F30" s="59"/>
      <c r="G30" s="59"/>
      <c r="H30" s="89" t="str">
        <f t="shared" si="7"/>
        <v/>
      </c>
      <c r="I30" s="92"/>
      <c r="J30" s="92"/>
      <c r="K30" s="95"/>
      <c r="L30" s="22" t="str">
        <f t="shared" ref="L30:L36" si="8">IF(P30="","",COUNTIF($P$19:$P$82,P30))</f>
        <v/>
      </c>
      <c r="M30" s="33" t="str">
        <f t="shared" ref="M30:M36" si="9">IF(L30="","",VALUE(L30&amp;G30))</f>
        <v/>
      </c>
      <c r="N30" s="10"/>
      <c r="O30" s="39" t="str">
        <f t="shared" ref="O30:O36" si="10">IF(C30="","",$C$5*100+B30)</f>
        <v/>
      </c>
      <c r="P30" s="12" t="str">
        <f t="shared" ref="P30:P36" si="11">IF(C30="","",IF(LENB(C30)+LENB(D30)&gt;=10,C30&amp;D30,IF(LENB(C30)+LENB(D30)&gt;=8,C30&amp;"  "&amp;D30,IF(LENB(C30)+LENB(D30)&gt;=6,C30&amp;"    "&amp;D30,C30&amp;"      "&amp;D30)))&amp;IF(G30="","",IF(LENB(G30)&gt;=2,G30," "&amp;G30)))</f>
        <v/>
      </c>
      <c r="Q30" s="13" t="str">
        <f t="shared" ref="Q30:Q36" si="12">IF(C30="","",$G$5)</f>
        <v/>
      </c>
      <c r="R30" s="51" t="str">
        <f t="shared" ref="R30:R36" si="13">IF(AND(E30="",F30=""),"",ASC(E30)&amp;" "&amp;ASC(F30))</f>
        <v/>
      </c>
    </row>
    <row r="31" spans="1:18" ht="29.5" customHeight="1" x14ac:dyDescent="0.2">
      <c r="A31" s="93" t="s">
        <v>45</v>
      </c>
      <c r="B31" s="94" t="s">
        <v>47</v>
      </c>
      <c r="C31" s="7"/>
      <c r="D31" s="7"/>
      <c r="E31" s="7"/>
      <c r="F31" s="7"/>
      <c r="G31" s="7"/>
      <c r="H31" s="96" t="str">
        <f t="shared" si="7"/>
        <v/>
      </c>
      <c r="I31" s="94"/>
      <c r="J31" s="94"/>
      <c r="K31" s="97"/>
      <c r="L31" s="22" t="str">
        <f t="shared" si="8"/>
        <v/>
      </c>
      <c r="M31" s="33" t="str">
        <f t="shared" si="9"/>
        <v/>
      </c>
      <c r="N31" s="10"/>
      <c r="O31" s="39" t="str">
        <f t="shared" si="10"/>
        <v/>
      </c>
      <c r="P31" s="12" t="str">
        <f t="shared" si="11"/>
        <v/>
      </c>
      <c r="Q31" s="13" t="str">
        <f t="shared" si="12"/>
        <v/>
      </c>
      <c r="R31" s="51" t="str">
        <f t="shared" si="13"/>
        <v/>
      </c>
    </row>
    <row r="32" spans="1:18" ht="29.5" customHeight="1" thickBot="1" x14ac:dyDescent="0.25">
      <c r="A32" s="93" t="s">
        <v>45</v>
      </c>
      <c r="B32" s="94" t="s">
        <v>48</v>
      </c>
      <c r="C32" s="7"/>
      <c r="D32" s="7"/>
      <c r="E32" s="7"/>
      <c r="F32" s="7"/>
      <c r="G32" s="7"/>
      <c r="H32" s="96" t="str">
        <f t="shared" si="7"/>
        <v/>
      </c>
      <c r="I32" s="94"/>
      <c r="J32" s="94"/>
      <c r="K32" s="97"/>
      <c r="L32" s="22" t="str">
        <f t="shared" si="8"/>
        <v/>
      </c>
      <c r="M32" s="33" t="str">
        <f t="shared" si="9"/>
        <v/>
      </c>
      <c r="N32" s="10"/>
      <c r="O32" s="40" t="str">
        <f t="shared" si="10"/>
        <v/>
      </c>
      <c r="P32" s="52" t="str">
        <f t="shared" si="11"/>
        <v/>
      </c>
      <c r="Q32" s="53" t="str">
        <f t="shared" si="12"/>
        <v/>
      </c>
      <c r="R32" s="54" t="str">
        <f t="shared" si="13"/>
        <v/>
      </c>
    </row>
    <row r="33" spans="1:18" ht="29.5" customHeight="1" x14ac:dyDescent="0.2">
      <c r="A33" s="93" t="s">
        <v>45</v>
      </c>
      <c r="B33" s="92" t="s">
        <v>49</v>
      </c>
      <c r="C33" s="59"/>
      <c r="D33" s="59"/>
      <c r="E33" s="59"/>
      <c r="F33" s="59"/>
      <c r="G33" s="59"/>
      <c r="H33" s="89" t="str">
        <f t="shared" si="7"/>
        <v/>
      </c>
      <c r="I33" s="92"/>
      <c r="J33" s="92"/>
      <c r="K33" s="95"/>
      <c r="L33" s="62" t="str">
        <f t="shared" si="8"/>
        <v/>
      </c>
      <c r="M33" s="33" t="str">
        <f t="shared" si="9"/>
        <v/>
      </c>
      <c r="N33" s="10"/>
      <c r="O33" s="39" t="str">
        <f t="shared" si="10"/>
        <v/>
      </c>
      <c r="P33" s="12" t="str">
        <f t="shared" si="11"/>
        <v/>
      </c>
      <c r="Q33" s="13" t="str">
        <f t="shared" si="12"/>
        <v/>
      </c>
      <c r="R33" s="51" t="str">
        <f t="shared" si="13"/>
        <v/>
      </c>
    </row>
    <row r="34" spans="1:18" ht="29.5" customHeight="1" x14ac:dyDescent="0.2">
      <c r="A34" s="93" t="s">
        <v>45</v>
      </c>
      <c r="B34" s="94" t="s">
        <v>50</v>
      </c>
      <c r="C34" s="7"/>
      <c r="D34" s="7"/>
      <c r="E34" s="7"/>
      <c r="F34" s="7"/>
      <c r="G34" s="7"/>
      <c r="H34" s="96" t="str">
        <f t="shared" si="7"/>
        <v/>
      </c>
      <c r="I34" s="94"/>
      <c r="J34" s="94"/>
      <c r="K34" s="97"/>
      <c r="L34" s="22" t="str">
        <f t="shared" si="8"/>
        <v/>
      </c>
      <c r="M34" s="33" t="str">
        <f t="shared" si="9"/>
        <v/>
      </c>
      <c r="N34" s="10"/>
      <c r="O34" s="39" t="str">
        <f t="shared" si="10"/>
        <v/>
      </c>
      <c r="P34" s="12" t="str">
        <f t="shared" si="11"/>
        <v/>
      </c>
      <c r="Q34" s="13" t="str">
        <f t="shared" si="12"/>
        <v/>
      </c>
      <c r="R34" s="51" t="str">
        <f t="shared" si="13"/>
        <v/>
      </c>
    </row>
    <row r="35" spans="1:18" ht="29.5" customHeight="1" thickBot="1" x14ac:dyDescent="0.25">
      <c r="A35" s="93" t="s">
        <v>45</v>
      </c>
      <c r="B35" s="94" t="s">
        <v>51</v>
      </c>
      <c r="C35" s="7"/>
      <c r="D35" s="7"/>
      <c r="E35" s="7"/>
      <c r="F35" s="7"/>
      <c r="G35" s="7"/>
      <c r="H35" s="96" t="str">
        <f t="shared" si="7"/>
        <v/>
      </c>
      <c r="I35" s="94"/>
      <c r="J35" s="94"/>
      <c r="K35" s="97"/>
      <c r="L35" s="22" t="str">
        <f t="shared" si="8"/>
        <v/>
      </c>
      <c r="M35" s="33" t="str">
        <f t="shared" si="9"/>
        <v/>
      </c>
      <c r="N35" s="10"/>
      <c r="O35" s="40" t="str">
        <f t="shared" si="10"/>
        <v/>
      </c>
      <c r="P35" s="52" t="str">
        <f t="shared" si="11"/>
        <v/>
      </c>
      <c r="Q35" s="53" t="str">
        <f t="shared" si="12"/>
        <v/>
      </c>
      <c r="R35" s="54" t="str">
        <f t="shared" si="13"/>
        <v/>
      </c>
    </row>
    <row r="36" spans="1:18" ht="29.5" customHeight="1" x14ac:dyDescent="0.2">
      <c r="A36" s="93" t="s">
        <v>45</v>
      </c>
      <c r="B36" s="94" t="s">
        <v>52</v>
      </c>
      <c r="C36" s="7"/>
      <c r="D36" s="7"/>
      <c r="E36" s="7"/>
      <c r="F36" s="78"/>
      <c r="G36" s="7"/>
      <c r="H36" s="96" t="str">
        <f t="shared" si="7"/>
        <v/>
      </c>
      <c r="I36" s="94"/>
      <c r="J36" s="94"/>
      <c r="K36" s="97"/>
      <c r="L36" s="77" t="str">
        <f t="shared" si="8"/>
        <v/>
      </c>
      <c r="M36" s="33" t="str">
        <f t="shared" si="9"/>
        <v/>
      </c>
      <c r="N36" s="10"/>
      <c r="O36" s="39" t="str">
        <f t="shared" si="10"/>
        <v/>
      </c>
      <c r="P36" s="12" t="str">
        <f t="shared" si="11"/>
        <v/>
      </c>
      <c r="Q36" s="13" t="str">
        <f t="shared" si="12"/>
        <v/>
      </c>
      <c r="R36" s="51" t="str">
        <f t="shared" si="13"/>
        <v/>
      </c>
    </row>
    <row r="37" spans="1:18" ht="26.5" customHeight="1" x14ac:dyDescent="0.2">
      <c r="M37" s="33"/>
      <c r="N37" s="10"/>
      <c r="P37" s="74"/>
      <c r="Q37" s="75"/>
      <c r="R37" s="75"/>
    </row>
    <row r="38" spans="1:18" ht="16" customHeight="1" x14ac:dyDescent="0.2">
      <c r="I38" s="76"/>
      <c r="J38" s="76"/>
      <c r="K38" s="76"/>
      <c r="L38" s="76"/>
      <c r="M38" s="33"/>
      <c r="N38" s="10"/>
      <c r="P38" s="74"/>
      <c r="Q38" s="75"/>
      <c r="R38" s="75"/>
    </row>
    <row r="39" spans="1:18" ht="30" customHeight="1" thickBot="1" x14ac:dyDescent="0.25">
      <c r="A39" s="56"/>
      <c r="B39" s="23"/>
      <c r="C39" s="23"/>
      <c r="H39" s="35"/>
      <c r="I39" s="176" t="s">
        <v>29</v>
      </c>
      <c r="J39" s="177"/>
      <c r="K39" s="178"/>
      <c r="L39" s="91" t="s">
        <v>30</v>
      </c>
    </row>
    <row r="40" spans="1:18" ht="30" customHeight="1" x14ac:dyDescent="0.2">
      <c r="A40" s="179" t="s">
        <v>215</v>
      </c>
      <c r="B40" s="180"/>
      <c r="C40" s="82" t="s">
        <v>15</v>
      </c>
      <c r="D40" s="82" t="s">
        <v>16</v>
      </c>
      <c r="E40" s="82" t="s">
        <v>32</v>
      </c>
      <c r="F40" s="82" t="s">
        <v>33</v>
      </c>
      <c r="G40" s="82" t="s">
        <v>34</v>
      </c>
      <c r="H40" s="82" t="s">
        <v>35</v>
      </c>
      <c r="I40" s="83" t="s">
        <v>36</v>
      </c>
      <c r="J40" s="83" t="s">
        <v>37</v>
      </c>
      <c r="K40" s="84" t="s">
        <v>38</v>
      </c>
      <c r="L40" s="85" t="s">
        <v>39</v>
      </c>
      <c r="O40" s="36"/>
      <c r="P40" s="37"/>
      <c r="Q40" s="37"/>
      <c r="R40" s="38"/>
    </row>
    <row r="41" spans="1:18" ht="29.5" customHeight="1" x14ac:dyDescent="0.2">
      <c r="A41" s="174" t="s">
        <v>44</v>
      </c>
      <c r="B41" s="175"/>
      <c r="C41" s="59"/>
      <c r="D41" s="59"/>
      <c r="E41" s="88"/>
      <c r="F41" s="88"/>
      <c r="G41" s="88"/>
      <c r="H41" s="89" t="str">
        <f t="shared" ref="H41:H48" si="14">IF(C41="","",$G$5)</f>
        <v/>
      </c>
      <c r="I41" s="88"/>
      <c r="J41" s="88"/>
      <c r="K41" s="90"/>
      <c r="L41" s="91"/>
      <c r="O41" s="69"/>
      <c r="P41" s="70"/>
      <c r="Q41" s="70"/>
      <c r="R41" s="71"/>
    </row>
    <row r="42" spans="1:18" ht="29.5" customHeight="1" x14ac:dyDescent="0.2">
      <c r="A42" s="86" t="s">
        <v>45</v>
      </c>
      <c r="B42" s="92" t="s">
        <v>46</v>
      </c>
      <c r="C42" s="59"/>
      <c r="D42" s="59"/>
      <c r="E42" s="59"/>
      <c r="F42" s="59"/>
      <c r="G42" s="59"/>
      <c r="H42" s="89" t="str">
        <f t="shared" si="14"/>
        <v/>
      </c>
      <c r="I42" s="92"/>
      <c r="J42" s="92"/>
      <c r="K42" s="95"/>
      <c r="L42" s="22" t="str">
        <f t="shared" ref="L42:L48" si="15">IF(P42="","",COUNTIF($P$19:$P$82,P42))</f>
        <v/>
      </c>
      <c r="M42" s="33" t="str">
        <f t="shared" ref="M42:M48" si="16">IF(L42="","",VALUE(L42&amp;G42))</f>
        <v/>
      </c>
      <c r="N42" s="10"/>
      <c r="O42" s="39" t="str">
        <f t="shared" ref="O42:O48" si="17">IF(C42="","",$C$5*100+B42)</f>
        <v/>
      </c>
      <c r="P42" s="12" t="str">
        <f t="shared" ref="P42:P48" si="18">IF(C42="","",IF(LENB(C42)+LENB(D42)&gt;=10,C42&amp;D42,IF(LENB(C42)+LENB(D42)&gt;=8,C42&amp;"  "&amp;D42,IF(LENB(C42)+LENB(D42)&gt;=6,C42&amp;"    "&amp;D42,C42&amp;"      "&amp;D42)))&amp;IF(G42="","",IF(LENB(G42)&gt;=2,G42," "&amp;G42)))</f>
        <v/>
      </c>
      <c r="Q42" s="13" t="str">
        <f t="shared" ref="Q42:Q48" si="19">IF(C42="","",$G$5)</f>
        <v/>
      </c>
      <c r="R42" s="51" t="str">
        <f t="shared" ref="R42:R48" si="20">IF(AND(E42="",F42=""),"",ASC(E42)&amp;" "&amp;ASC(F42))</f>
        <v/>
      </c>
    </row>
    <row r="43" spans="1:18" ht="29.5" customHeight="1" x14ac:dyDescent="0.2">
      <c r="A43" s="93" t="s">
        <v>45</v>
      </c>
      <c r="B43" s="94" t="s">
        <v>47</v>
      </c>
      <c r="C43" s="7"/>
      <c r="D43" s="7"/>
      <c r="E43" s="7"/>
      <c r="F43" s="7"/>
      <c r="G43" s="7"/>
      <c r="H43" s="96" t="str">
        <f t="shared" si="14"/>
        <v/>
      </c>
      <c r="I43" s="94"/>
      <c r="J43" s="94"/>
      <c r="K43" s="97"/>
      <c r="L43" s="22" t="str">
        <f t="shared" si="15"/>
        <v/>
      </c>
      <c r="M43" s="33" t="str">
        <f t="shared" si="16"/>
        <v/>
      </c>
      <c r="N43" s="10"/>
      <c r="O43" s="39" t="str">
        <f t="shared" si="17"/>
        <v/>
      </c>
      <c r="P43" s="12" t="str">
        <f t="shared" si="18"/>
        <v/>
      </c>
      <c r="Q43" s="13" t="str">
        <f t="shared" si="19"/>
        <v/>
      </c>
      <c r="R43" s="51" t="str">
        <f t="shared" si="20"/>
        <v/>
      </c>
    </row>
    <row r="44" spans="1:18" ht="29.5" customHeight="1" thickBot="1" x14ac:dyDescent="0.25">
      <c r="A44" s="93" t="s">
        <v>45</v>
      </c>
      <c r="B44" s="94" t="s">
        <v>48</v>
      </c>
      <c r="C44" s="7"/>
      <c r="D44" s="7"/>
      <c r="E44" s="7"/>
      <c r="F44" s="7"/>
      <c r="G44" s="7"/>
      <c r="H44" s="96" t="str">
        <f t="shared" si="14"/>
        <v/>
      </c>
      <c r="I44" s="94"/>
      <c r="J44" s="94"/>
      <c r="K44" s="97"/>
      <c r="L44" s="22" t="str">
        <f t="shared" si="15"/>
        <v/>
      </c>
      <c r="M44" s="33" t="str">
        <f t="shared" si="16"/>
        <v/>
      </c>
      <c r="N44" s="10"/>
      <c r="O44" s="40" t="str">
        <f t="shared" si="17"/>
        <v/>
      </c>
      <c r="P44" s="52" t="str">
        <f t="shared" si="18"/>
        <v/>
      </c>
      <c r="Q44" s="53" t="str">
        <f t="shared" si="19"/>
        <v/>
      </c>
      <c r="R44" s="54" t="str">
        <f t="shared" si="20"/>
        <v/>
      </c>
    </row>
    <row r="45" spans="1:18" ht="29.5" customHeight="1" x14ac:dyDescent="0.2">
      <c r="A45" s="93" t="s">
        <v>45</v>
      </c>
      <c r="B45" s="92" t="s">
        <v>49</v>
      </c>
      <c r="C45" s="59"/>
      <c r="D45" s="59"/>
      <c r="E45" s="59"/>
      <c r="F45" s="59"/>
      <c r="G45" s="59"/>
      <c r="H45" s="89" t="str">
        <f t="shared" si="14"/>
        <v/>
      </c>
      <c r="I45" s="92"/>
      <c r="J45" s="92"/>
      <c r="K45" s="95"/>
      <c r="L45" s="62" t="str">
        <f t="shared" si="15"/>
        <v/>
      </c>
      <c r="M45" s="33" t="str">
        <f t="shared" si="16"/>
        <v/>
      </c>
      <c r="N45" s="10"/>
      <c r="O45" s="39" t="str">
        <f t="shared" si="17"/>
        <v/>
      </c>
      <c r="P45" s="12" t="str">
        <f t="shared" si="18"/>
        <v/>
      </c>
      <c r="Q45" s="13" t="str">
        <f t="shared" si="19"/>
        <v/>
      </c>
      <c r="R45" s="51" t="str">
        <f t="shared" si="20"/>
        <v/>
      </c>
    </row>
    <row r="46" spans="1:18" ht="29.5" customHeight="1" x14ac:dyDescent="0.2">
      <c r="A46" s="93" t="s">
        <v>45</v>
      </c>
      <c r="B46" s="94" t="s">
        <v>50</v>
      </c>
      <c r="C46" s="7"/>
      <c r="D46" s="7"/>
      <c r="E46" s="7"/>
      <c r="F46" s="7"/>
      <c r="G46" s="7"/>
      <c r="H46" s="96" t="str">
        <f t="shared" si="14"/>
        <v/>
      </c>
      <c r="I46" s="94"/>
      <c r="J46" s="94"/>
      <c r="K46" s="97"/>
      <c r="L46" s="22" t="str">
        <f t="shared" si="15"/>
        <v/>
      </c>
      <c r="M46" s="33" t="str">
        <f t="shared" si="16"/>
        <v/>
      </c>
      <c r="N46" s="10"/>
      <c r="O46" s="39" t="str">
        <f t="shared" si="17"/>
        <v/>
      </c>
      <c r="P46" s="12" t="str">
        <f t="shared" si="18"/>
        <v/>
      </c>
      <c r="Q46" s="13" t="str">
        <f t="shared" si="19"/>
        <v/>
      </c>
      <c r="R46" s="51" t="str">
        <f t="shared" si="20"/>
        <v/>
      </c>
    </row>
    <row r="47" spans="1:18" ht="29.5" customHeight="1" thickBot="1" x14ac:dyDescent="0.25">
      <c r="A47" s="93" t="s">
        <v>45</v>
      </c>
      <c r="B47" s="94" t="s">
        <v>51</v>
      </c>
      <c r="C47" s="7"/>
      <c r="D47" s="7"/>
      <c r="E47" s="7"/>
      <c r="F47" s="7"/>
      <c r="G47" s="7"/>
      <c r="H47" s="96" t="str">
        <f t="shared" si="14"/>
        <v/>
      </c>
      <c r="I47" s="94"/>
      <c r="J47" s="94"/>
      <c r="K47" s="97"/>
      <c r="L47" s="22" t="str">
        <f t="shared" si="15"/>
        <v/>
      </c>
      <c r="M47" s="33" t="str">
        <f t="shared" si="16"/>
        <v/>
      </c>
      <c r="N47" s="10"/>
      <c r="O47" s="40" t="str">
        <f t="shared" si="17"/>
        <v/>
      </c>
      <c r="P47" s="52" t="str">
        <f t="shared" si="18"/>
        <v/>
      </c>
      <c r="Q47" s="53" t="str">
        <f t="shared" si="19"/>
        <v/>
      </c>
      <c r="R47" s="54" t="str">
        <f t="shared" si="20"/>
        <v/>
      </c>
    </row>
    <row r="48" spans="1:18" ht="29.5" customHeight="1" x14ac:dyDescent="0.2">
      <c r="A48" s="93" t="s">
        <v>45</v>
      </c>
      <c r="B48" s="94" t="s">
        <v>52</v>
      </c>
      <c r="C48" s="7"/>
      <c r="D48" s="7"/>
      <c r="E48" s="7"/>
      <c r="F48" s="78"/>
      <c r="G48" s="7"/>
      <c r="H48" s="96" t="str">
        <f t="shared" si="14"/>
        <v/>
      </c>
      <c r="I48" s="94"/>
      <c r="J48" s="94"/>
      <c r="K48" s="97"/>
      <c r="L48" s="77" t="str">
        <f t="shared" si="15"/>
        <v/>
      </c>
      <c r="M48" s="33" t="str">
        <f t="shared" si="16"/>
        <v/>
      </c>
      <c r="N48" s="10"/>
      <c r="O48" s="39" t="str">
        <f t="shared" si="17"/>
        <v/>
      </c>
      <c r="P48" s="12" t="str">
        <f t="shared" si="18"/>
        <v/>
      </c>
      <c r="Q48" s="13" t="str">
        <f t="shared" si="19"/>
        <v/>
      </c>
      <c r="R48" s="51" t="str">
        <f t="shared" si="20"/>
        <v/>
      </c>
    </row>
    <row r="49" spans="1:18" ht="10" customHeight="1" x14ac:dyDescent="0.2">
      <c r="I49" s="76"/>
      <c r="J49" s="76"/>
      <c r="K49" s="76"/>
      <c r="L49" s="76"/>
      <c r="M49" s="33"/>
      <c r="N49" s="10"/>
      <c r="P49" s="74"/>
      <c r="Q49" s="75"/>
      <c r="R49" s="75"/>
    </row>
    <row r="50" spans="1:18" ht="30" customHeight="1" thickBot="1" x14ac:dyDescent="0.25">
      <c r="A50" s="56"/>
      <c r="B50" s="23"/>
      <c r="C50" s="23"/>
      <c r="H50" s="35"/>
      <c r="I50" s="174" t="s">
        <v>29</v>
      </c>
      <c r="J50" s="181"/>
      <c r="K50" s="182"/>
      <c r="L50" s="87" t="s">
        <v>30</v>
      </c>
    </row>
    <row r="51" spans="1:18" ht="30" customHeight="1" x14ac:dyDescent="0.2">
      <c r="A51" s="179" t="s">
        <v>216</v>
      </c>
      <c r="B51" s="180"/>
      <c r="C51" s="82" t="s">
        <v>15</v>
      </c>
      <c r="D51" s="82" t="s">
        <v>16</v>
      </c>
      <c r="E51" s="82" t="s">
        <v>32</v>
      </c>
      <c r="F51" s="82" t="s">
        <v>33</v>
      </c>
      <c r="G51" s="82" t="s">
        <v>34</v>
      </c>
      <c r="H51" s="82" t="s">
        <v>35</v>
      </c>
      <c r="I51" s="83" t="s">
        <v>36</v>
      </c>
      <c r="J51" s="83" t="s">
        <v>37</v>
      </c>
      <c r="K51" s="84" t="s">
        <v>38</v>
      </c>
      <c r="L51" s="85" t="s">
        <v>39</v>
      </c>
      <c r="O51" s="36"/>
      <c r="P51" s="37"/>
      <c r="Q51" s="37"/>
      <c r="R51" s="38"/>
    </row>
    <row r="52" spans="1:18" ht="30" customHeight="1" x14ac:dyDescent="0.2">
      <c r="A52" s="174" t="s">
        <v>44</v>
      </c>
      <c r="B52" s="175"/>
      <c r="C52" s="59"/>
      <c r="D52" s="59"/>
      <c r="E52" s="88"/>
      <c r="F52" s="88"/>
      <c r="G52" s="88"/>
      <c r="H52" s="89" t="str">
        <f t="shared" ref="H52:H59" si="21">IF(C52="","",$G$5)</f>
        <v/>
      </c>
      <c r="I52" s="88"/>
      <c r="J52" s="88"/>
      <c r="K52" s="90"/>
      <c r="L52" s="91"/>
      <c r="O52" s="69"/>
      <c r="P52" s="70"/>
      <c r="Q52" s="70"/>
      <c r="R52" s="71"/>
    </row>
    <row r="53" spans="1:18" ht="30" customHeight="1" x14ac:dyDescent="0.2">
      <c r="A53" s="86" t="s">
        <v>45</v>
      </c>
      <c r="B53" s="92" t="s">
        <v>46</v>
      </c>
      <c r="C53" s="59"/>
      <c r="D53" s="59"/>
      <c r="E53" s="59"/>
      <c r="F53" s="59"/>
      <c r="G53" s="59"/>
      <c r="H53" s="89" t="str">
        <f t="shared" si="21"/>
        <v/>
      </c>
      <c r="I53" s="92"/>
      <c r="J53" s="92"/>
      <c r="K53" s="95"/>
      <c r="L53" s="22" t="str">
        <f t="shared" ref="L53:L59" si="22">IF(P53="","",COUNTIF($P$19:$P$82,P53))</f>
        <v/>
      </c>
      <c r="M53" s="33" t="str">
        <f t="shared" ref="M53:M59" si="23">IF(L53="","",VALUE(L53&amp;G53))</f>
        <v/>
      </c>
      <c r="N53" s="10"/>
      <c r="O53" s="39" t="str">
        <f t="shared" ref="O53:O59" si="24">IF(C53="","",$C$5*100+B53)</f>
        <v/>
      </c>
      <c r="P53" s="12" t="str">
        <f t="shared" ref="P53:P59" si="25">IF(C53="","",IF(LENB(C53)+LENB(D53)&gt;=10,C53&amp;D53,IF(LENB(C53)+LENB(D53)&gt;=8,C53&amp;"  "&amp;D53,IF(LENB(C53)+LENB(D53)&gt;=6,C53&amp;"    "&amp;D53,C53&amp;"      "&amp;D53)))&amp;IF(G53="","",IF(LENB(G53)&gt;=2,G53," "&amp;G53)))</f>
        <v/>
      </c>
      <c r="Q53" s="13" t="str">
        <f t="shared" ref="Q53:Q59" si="26">IF(C53="","",$G$5)</f>
        <v/>
      </c>
      <c r="R53" s="51" t="str">
        <f t="shared" ref="R53:R59" si="27">IF(AND(E53="",F53=""),"",ASC(E53)&amp;" "&amp;ASC(F53))</f>
        <v/>
      </c>
    </row>
    <row r="54" spans="1:18" ht="30" customHeight="1" x14ac:dyDescent="0.2">
      <c r="A54" s="93" t="s">
        <v>45</v>
      </c>
      <c r="B54" s="94" t="s">
        <v>47</v>
      </c>
      <c r="C54" s="7"/>
      <c r="D54" s="7"/>
      <c r="E54" s="7"/>
      <c r="F54" s="7"/>
      <c r="G54" s="7"/>
      <c r="H54" s="96" t="str">
        <f t="shared" si="21"/>
        <v/>
      </c>
      <c r="I54" s="94"/>
      <c r="J54" s="94"/>
      <c r="K54" s="97"/>
      <c r="L54" s="22" t="str">
        <f t="shared" si="22"/>
        <v/>
      </c>
      <c r="M54" s="33" t="str">
        <f t="shared" si="23"/>
        <v/>
      </c>
      <c r="N54" s="10"/>
      <c r="O54" s="39" t="str">
        <f t="shared" si="24"/>
        <v/>
      </c>
      <c r="P54" s="12" t="str">
        <f t="shared" si="25"/>
        <v/>
      </c>
      <c r="Q54" s="13" t="str">
        <f t="shared" si="26"/>
        <v/>
      </c>
      <c r="R54" s="51" t="str">
        <f t="shared" si="27"/>
        <v/>
      </c>
    </row>
    <row r="55" spans="1:18" ht="30" customHeight="1" thickBot="1" x14ac:dyDescent="0.25">
      <c r="A55" s="93" t="s">
        <v>45</v>
      </c>
      <c r="B55" s="94" t="s">
        <v>48</v>
      </c>
      <c r="C55" s="7"/>
      <c r="D55" s="7"/>
      <c r="E55" s="7"/>
      <c r="F55" s="7"/>
      <c r="G55" s="7"/>
      <c r="H55" s="96" t="str">
        <f t="shared" si="21"/>
        <v/>
      </c>
      <c r="I55" s="94"/>
      <c r="J55" s="94"/>
      <c r="K55" s="97"/>
      <c r="L55" s="22" t="str">
        <f t="shared" si="22"/>
        <v/>
      </c>
      <c r="M55" s="33" t="str">
        <f t="shared" si="23"/>
        <v/>
      </c>
      <c r="N55" s="10"/>
      <c r="O55" s="40" t="str">
        <f t="shared" si="24"/>
        <v/>
      </c>
      <c r="P55" s="52" t="str">
        <f t="shared" si="25"/>
        <v/>
      </c>
      <c r="Q55" s="53" t="str">
        <f t="shared" si="26"/>
        <v/>
      </c>
      <c r="R55" s="54" t="str">
        <f t="shared" si="27"/>
        <v/>
      </c>
    </row>
    <row r="56" spans="1:18" ht="30" customHeight="1" x14ac:dyDescent="0.2">
      <c r="A56" s="93" t="s">
        <v>45</v>
      </c>
      <c r="B56" s="92" t="s">
        <v>49</v>
      </c>
      <c r="C56" s="59"/>
      <c r="D56" s="59"/>
      <c r="E56" s="59"/>
      <c r="F56" s="59"/>
      <c r="G56" s="59"/>
      <c r="H56" s="89" t="str">
        <f t="shared" si="21"/>
        <v/>
      </c>
      <c r="I56" s="92"/>
      <c r="J56" s="92"/>
      <c r="K56" s="95"/>
      <c r="L56" s="62" t="str">
        <f t="shared" si="22"/>
        <v/>
      </c>
      <c r="M56" s="33" t="str">
        <f t="shared" si="23"/>
        <v/>
      </c>
      <c r="N56" s="10"/>
      <c r="O56" s="39" t="str">
        <f t="shared" si="24"/>
        <v/>
      </c>
      <c r="P56" s="12" t="str">
        <f t="shared" si="25"/>
        <v/>
      </c>
      <c r="Q56" s="13" t="str">
        <f t="shared" si="26"/>
        <v/>
      </c>
      <c r="R56" s="51" t="str">
        <f t="shared" si="27"/>
        <v/>
      </c>
    </row>
    <row r="57" spans="1:18" ht="30" customHeight="1" x14ac:dyDescent="0.2">
      <c r="A57" s="93" t="s">
        <v>45</v>
      </c>
      <c r="B57" s="94" t="s">
        <v>50</v>
      </c>
      <c r="C57" s="7"/>
      <c r="D57" s="7"/>
      <c r="E57" s="7"/>
      <c r="F57" s="7"/>
      <c r="G57" s="7"/>
      <c r="H57" s="96" t="str">
        <f t="shared" si="21"/>
        <v/>
      </c>
      <c r="I57" s="94"/>
      <c r="J57" s="94"/>
      <c r="K57" s="97"/>
      <c r="L57" s="22" t="str">
        <f t="shared" si="22"/>
        <v/>
      </c>
      <c r="M57" s="33" t="str">
        <f t="shared" si="23"/>
        <v/>
      </c>
      <c r="N57" s="10"/>
      <c r="O57" s="39" t="str">
        <f t="shared" si="24"/>
        <v/>
      </c>
      <c r="P57" s="12" t="str">
        <f t="shared" si="25"/>
        <v/>
      </c>
      <c r="Q57" s="13" t="str">
        <f t="shared" si="26"/>
        <v/>
      </c>
      <c r="R57" s="51" t="str">
        <f t="shared" si="27"/>
        <v/>
      </c>
    </row>
    <row r="58" spans="1:18" ht="30" customHeight="1" thickBot="1" x14ac:dyDescent="0.25">
      <c r="A58" s="93" t="s">
        <v>45</v>
      </c>
      <c r="B58" s="94" t="s">
        <v>51</v>
      </c>
      <c r="C58" s="7"/>
      <c r="D58" s="7"/>
      <c r="E58" s="7"/>
      <c r="F58" s="7"/>
      <c r="G58" s="7"/>
      <c r="H58" s="96" t="str">
        <f t="shared" si="21"/>
        <v/>
      </c>
      <c r="I58" s="94"/>
      <c r="J58" s="94"/>
      <c r="K58" s="97"/>
      <c r="L58" s="22" t="str">
        <f t="shared" si="22"/>
        <v/>
      </c>
      <c r="M58" s="33" t="str">
        <f t="shared" si="23"/>
        <v/>
      </c>
      <c r="N58" s="10"/>
      <c r="O58" s="40" t="str">
        <f t="shared" si="24"/>
        <v/>
      </c>
      <c r="P58" s="52" t="str">
        <f t="shared" si="25"/>
        <v/>
      </c>
      <c r="Q58" s="53" t="str">
        <f t="shared" si="26"/>
        <v/>
      </c>
      <c r="R58" s="54" t="str">
        <f t="shared" si="27"/>
        <v/>
      </c>
    </row>
    <row r="59" spans="1:18" ht="30" customHeight="1" x14ac:dyDescent="0.2">
      <c r="A59" s="93" t="s">
        <v>45</v>
      </c>
      <c r="B59" s="94" t="s">
        <v>52</v>
      </c>
      <c r="C59" s="7"/>
      <c r="D59" s="7"/>
      <c r="E59" s="7"/>
      <c r="F59" s="78"/>
      <c r="G59" s="7"/>
      <c r="H59" s="96" t="str">
        <f t="shared" si="21"/>
        <v/>
      </c>
      <c r="I59" s="94"/>
      <c r="J59" s="94"/>
      <c r="K59" s="97"/>
      <c r="L59" s="77" t="str">
        <f t="shared" si="22"/>
        <v/>
      </c>
      <c r="M59" s="33" t="str">
        <f t="shared" si="23"/>
        <v/>
      </c>
      <c r="N59" s="10"/>
      <c r="O59" s="39" t="str">
        <f t="shared" si="24"/>
        <v/>
      </c>
      <c r="P59" s="12" t="str">
        <f t="shared" si="25"/>
        <v/>
      </c>
      <c r="Q59" s="13" t="str">
        <f t="shared" si="26"/>
        <v/>
      </c>
      <c r="R59" s="51" t="str">
        <f t="shared" si="27"/>
        <v/>
      </c>
    </row>
    <row r="60" spans="1:18" ht="24.9" customHeight="1" x14ac:dyDescent="0.2">
      <c r="M60" s="33"/>
      <c r="N60" s="10"/>
      <c r="P60" s="74"/>
      <c r="Q60" s="75"/>
      <c r="R60" s="75"/>
    </row>
    <row r="61" spans="1:18" ht="12" customHeight="1" x14ac:dyDescent="0.2">
      <c r="I61" s="76"/>
      <c r="J61" s="76"/>
      <c r="K61" s="76"/>
      <c r="L61" s="76"/>
      <c r="M61" s="33"/>
      <c r="N61" s="10"/>
      <c r="P61" s="74"/>
      <c r="Q61" s="75"/>
      <c r="R61" s="75"/>
    </row>
    <row r="62" spans="1:18" ht="24" thickBot="1" x14ac:dyDescent="0.25">
      <c r="A62" s="56"/>
      <c r="B62" s="23"/>
      <c r="C62" s="23"/>
      <c r="H62" s="35"/>
      <c r="I62" s="176" t="s">
        <v>29</v>
      </c>
      <c r="J62" s="177"/>
      <c r="K62" s="178"/>
      <c r="L62" s="91" t="s">
        <v>30</v>
      </c>
    </row>
    <row r="63" spans="1:18" ht="23.5" x14ac:dyDescent="0.2">
      <c r="A63" s="179" t="s">
        <v>217</v>
      </c>
      <c r="B63" s="180"/>
      <c r="C63" s="82" t="s">
        <v>15</v>
      </c>
      <c r="D63" s="82" t="s">
        <v>16</v>
      </c>
      <c r="E63" s="82" t="s">
        <v>32</v>
      </c>
      <c r="F63" s="82" t="s">
        <v>33</v>
      </c>
      <c r="G63" s="82" t="s">
        <v>34</v>
      </c>
      <c r="H63" s="82" t="s">
        <v>35</v>
      </c>
      <c r="I63" s="83" t="s">
        <v>36</v>
      </c>
      <c r="J63" s="83" t="s">
        <v>37</v>
      </c>
      <c r="K63" s="84" t="s">
        <v>38</v>
      </c>
      <c r="L63" s="85" t="s">
        <v>39</v>
      </c>
      <c r="O63" s="36"/>
      <c r="P63" s="37"/>
      <c r="Q63" s="37"/>
      <c r="R63" s="38"/>
    </row>
    <row r="64" spans="1:18" ht="30" customHeight="1" x14ac:dyDescent="0.2">
      <c r="A64" s="174" t="s">
        <v>44</v>
      </c>
      <c r="B64" s="175"/>
      <c r="C64" s="59"/>
      <c r="D64" s="59"/>
      <c r="E64" s="88"/>
      <c r="F64" s="88"/>
      <c r="G64" s="88"/>
      <c r="H64" s="89" t="str">
        <f t="shared" ref="H64:H71" si="28">IF(C64="","",$G$5)</f>
        <v/>
      </c>
      <c r="I64" s="88"/>
      <c r="J64" s="88"/>
      <c r="K64" s="90"/>
      <c r="L64" s="91"/>
      <c r="O64" s="69"/>
      <c r="P64" s="70"/>
      <c r="Q64" s="70"/>
      <c r="R64" s="71"/>
    </row>
    <row r="65" spans="1:18" ht="30" customHeight="1" x14ac:dyDescent="0.2">
      <c r="A65" s="86" t="s">
        <v>45</v>
      </c>
      <c r="B65" s="92" t="s">
        <v>46</v>
      </c>
      <c r="C65" s="59"/>
      <c r="D65" s="59"/>
      <c r="E65" s="59"/>
      <c r="F65" s="59"/>
      <c r="G65" s="59"/>
      <c r="H65" s="89" t="str">
        <f t="shared" si="28"/>
        <v/>
      </c>
      <c r="I65" s="92"/>
      <c r="J65" s="92"/>
      <c r="K65" s="95"/>
      <c r="L65" s="22" t="str">
        <f t="shared" ref="L65:L71" si="29">IF(P65="","",COUNTIF($P$19:$P$82,P65))</f>
        <v/>
      </c>
      <c r="M65" s="33" t="str">
        <f t="shared" ref="M65:M71" si="30">IF(L65="","",VALUE(L65&amp;G65))</f>
        <v/>
      </c>
      <c r="N65" s="10"/>
      <c r="O65" s="39" t="str">
        <f t="shared" ref="O65:O71" si="31">IF(C65="","",$C$5*100+B65)</f>
        <v/>
      </c>
      <c r="P65" s="12" t="str">
        <f t="shared" ref="P65:P71" si="32">IF(C65="","",IF(LENB(C65)+LENB(D65)&gt;=10,C65&amp;D65,IF(LENB(C65)+LENB(D65)&gt;=8,C65&amp;"  "&amp;D65,IF(LENB(C65)+LENB(D65)&gt;=6,C65&amp;"    "&amp;D65,C65&amp;"      "&amp;D65)))&amp;IF(G65="","",IF(LENB(G65)&gt;=2,G65," "&amp;G65)))</f>
        <v/>
      </c>
      <c r="Q65" s="13" t="str">
        <f t="shared" ref="Q65:Q71" si="33">IF(C65="","",$G$5)</f>
        <v/>
      </c>
      <c r="R65" s="51" t="str">
        <f t="shared" ref="R65:R71" si="34">IF(AND(E65="",F65=""),"",ASC(E65)&amp;" "&amp;ASC(F65))</f>
        <v/>
      </c>
    </row>
    <row r="66" spans="1:18" ht="30" customHeight="1" x14ac:dyDescent="0.2">
      <c r="A66" s="93" t="s">
        <v>45</v>
      </c>
      <c r="B66" s="94" t="s">
        <v>47</v>
      </c>
      <c r="C66" s="7"/>
      <c r="D66" s="7"/>
      <c r="E66" s="7"/>
      <c r="F66" s="7"/>
      <c r="G66" s="7"/>
      <c r="H66" s="96" t="str">
        <f t="shared" si="28"/>
        <v/>
      </c>
      <c r="I66" s="94"/>
      <c r="J66" s="94"/>
      <c r="K66" s="97"/>
      <c r="L66" s="22" t="str">
        <f t="shared" si="29"/>
        <v/>
      </c>
      <c r="M66" s="33" t="str">
        <f t="shared" si="30"/>
        <v/>
      </c>
      <c r="N66" s="10"/>
      <c r="O66" s="39" t="str">
        <f t="shared" si="31"/>
        <v/>
      </c>
      <c r="P66" s="12" t="str">
        <f t="shared" si="32"/>
        <v/>
      </c>
      <c r="Q66" s="13" t="str">
        <f t="shared" si="33"/>
        <v/>
      </c>
      <c r="R66" s="51" t="str">
        <f t="shared" si="34"/>
        <v/>
      </c>
    </row>
    <row r="67" spans="1:18" ht="30" customHeight="1" thickBot="1" x14ac:dyDescent="0.25">
      <c r="A67" s="93" t="s">
        <v>45</v>
      </c>
      <c r="B67" s="94" t="s">
        <v>48</v>
      </c>
      <c r="C67" s="7"/>
      <c r="D67" s="7"/>
      <c r="E67" s="7"/>
      <c r="F67" s="7"/>
      <c r="G67" s="7"/>
      <c r="H67" s="96" t="str">
        <f t="shared" si="28"/>
        <v/>
      </c>
      <c r="I67" s="94"/>
      <c r="J67" s="94"/>
      <c r="K67" s="97"/>
      <c r="L67" s="22" t="str">
        <f t="shared" si="29"/>
        <v/>
      </c>
      <c r="M67" s="33" t="str">
        <f t="shared" si="30"/>
        <v/>
      </c>
      <c r="N67" s="10"/>
      <c r="O67" s="40" t="str">
        <f t="shared" si="31"/>
        <v/>
      </c>
      <c r="P67" s="52" t="str">
        <f t="shared" si="32"/>
        <v/>
      </c>
      <c r="Q67" s="53" t="str">
        <f t="shared" si="33"/>
        <v/>
      </c>
      <c r="R67" s="54" t="str">
        <f t="shared" si="34"/>
        <v/>
      </c>
    </row>
    <row r="68" spans="1:18" ht="30" customHeight="1" x14ac:dyDescent="0.2">
      <c r="A68" s="93" t="s">
        <v>45</v>
      </c>
      <c r="B68" s="92" t="s">
        <v>49</v>
      </c>
      <c r="C68" s="59"/>
      <c r="D68" s="59"/>
      <c r="E68" s="59"/>
      <c r="F68" s="59"/>
      <c r="G68" s="59"/>
      <c r="H68" s="89" t="str">
        <f t="shared" si="28"/>
        <v/>
      </c>
      <c r="I68" s="92"/>
      <c r="J68" s="92"/>
      <c r="K68" s="95"/>
      <c r="L68" s="62" t="str">
        <f t="shared" si="29"/>
        <v/>
      </c>
      <c r="M68" s="33" t="str">
        <f t="shared" si="30"/>
        <v/>
      </c>
      <c r="N68" s="10"/>
      <c r="O68" s="39" t="str">
        <f t="shared" si="31"/>
        <v/>
      </c>
      <c r="P68" s="12" t="str">
        <f t="shared" si="32"/>
        <v/>
      </c>
      <c r="Q68" s="13" t="str">
        <f t="shared" si="33"/>
        <v/>
      </c>
      <c r="R68" s="51" t="str">
        <f t="shared" si="34"/>
        <v/>
      </c>
    </row>
    <row r="69" spans="1:18" ht="30" customHeight="1" x14ac:dyDescent="0.2">
      <c r="A69" s="93" t="s">
        <v>45</v>
      </c>
      <c r="B69" s="94" t="s">
        <v>50</v>
      </c>
      <c r="C69" s="7"/>
      <c r="D69" s="7"/>
      <c r="E69" s="7"/>
      <c r="F69" s="7"/>
      <c r="G69" s="7"/>
      <c r="H69" s="96" t="str">
        <f t="shared" si="28"/>
        <v/>
      </c>
      <c r="I69" s="94"/>
      <c r="J69" s="94"/>
      <c r="K69" s="97"/>
      <c r="L69" s="22" t="str">
        <f t="shared" si="29"/>
        <v/>
      </c>
      <c r="M69" s="33" t="str">
        <f t="shared" si="30"/>
        <v/>
      </c>
      <c r="N69" s="10"/>
      <c r="O69" s="39" t="str">
        <f t="shared" si="31"/>
        <v/>
      </c>
      <c r="P69" s="12" t="str">
        <f t="shared" si="32"/>
        <v/>
      </c>
      <c r="Q69" s="13" t="str">
        <f t="shared" si="33"/>
        <v/>
      </c>
      <c r="R69" s="51" t="str">
        <f t="shared" si="34"/>
        <v/>
      </c>
    </row>
    <row r="70" spans="1:18" ht="30" customHeight="1" thickBot="1" x14ac:dyDescent="0.25">
      <c r="A70" s="93" t="s">
        <v>45</v>
      </c>
      <c r="B70" s="94" t="s">
        <v>51</v>
      </c>
      <c r="C70" s="7"/>
      <c r="D70" s="7"/>
      <c r="E70" s="7"/>
      <c r="F70" s="7"/>
      <c r="G70" s="7"/>
      <c r="H70" s="96" t="str">
        <f t="shared" si="28"/>
        <v/>
      </c>
      <c r="I70" s="94"/>
      <c r="J70" s="94"/>
      <c r="K70" s="97"/>
      <c r="L70" s="22" t="str">
        <f t="shared" si="29"/>
        <v/>
      </c>
      <c r="M70" s="33" t="str">
        <f t="shared" si="30"/>
        <v/>
      </c>
      <c r="N70" s="10"/>
      <c r="O70" s="40" t="str">
        <f t="shared" si="31"/>
        <v/>
      </c>
      <c r="P70" s="52" t="str">
        <f t="shared" si="32"/>
        <v/>
      </c>
      <c r="Q70" s="53" t="str">
        <f t="shared" si="33"/>
        <v/>
      </c>
      <c r="R70" s="54" t="str">
        <f t="shared" si="34"/>
        <v/>
      </c>
    </row>
    <row r="71" spans="1:18" ht="30" customHeight="1" x14ac:dyDescent="0.2">
      <c r="A71" s="93" t="s">
        <v>45</v>
      </c>
      <c r="B71" s="94" t="s">
        <v>52</v>
      </c>
      <c r="C71" s="7"/>
      <c r="D71" s="7"/>
      <c r="E71" s="7"/>
      <c r="F71" s="78"/>
      <c r="G71" s="7"/>
      <c r="H71" s="96" t="str">
        <f t="shared" si="28"/>
        <v/>
      </c>
      <c r="I71" s="94"/>
      <c r="J71" s="94"/>
      <c r="K71" s="97"/>
      <c r="L71" s="77" t="str">
        <f t="shared" si="29"/>
        <v/>
      </c>
      <c r="M71" s="33" t="str">
        <f t="shared" si="30"/>
        <v/>
      </c>
      <c r="N71" s="10"/>
      <c r="O71" s="39" t="str">
        <f t="shared" si="31"/>
        <v/>
      </c>
      <c r="P71" s="12" t="str">
        <f t="shared" si="32"/>
        <v/>
      </c>
      <c r="Q71" s="13" t="str">
        <f t="shared" si="33"/>
        <v/>
      </c>
      <c r="R71" s="51" t="str">
        <f t="shared" si="34"/>
        <v/>
      </c>
    </row>
    <row r="72" spans="1:18" ht="24.9" customHeight="1" x14ac:dyDescent="0.2">
      <c r="M72" s="33"/>
      <c r="N72" s="10"/>
      <c r="P72" s="74"/>
      <c r="Q72" s="75"/>
      <c r="R72" s="75"/>
    </row>
    <row r="73" spans="1:18" ht="30" customHeight="1" thickBot="1" x14ac:dyDescent="0.25">
      <c r="A73" s="56"/>
      <c r="B73" s="23"/>
      <c r="C73" s="23"/>
      <c r="H73" s="35"/>
      <c r="I73" s="174" t="s">
        <v>29</v>
      </c>
      <c r="J73" s="181"/>
      <c r="K73" s="182"/>
      <c r="L73" s="87" t="s">
        <v>30</v>
      </c>
    </row>
    <row r="74" spans="1:18" ht="30" customHeight="1" x14ac:dyDescent="0.2">
      <c r="A74" s="179" t="s">
        <v>218</v>
      </c>
      <c r="B74" s="180"/>
      <c r="C74" s="82" t="s">
        <v>15</v>
      </c>
      <c r="D74" s="82" t="s">
        <v>16</v>
      </c>
      <c r="E74" s="82" t="s">
        <v>32</v>
      </c>
      <c r="F74" s="82" t="s">
        <v>33</v>
      </c>
      <c r="G74" s="82" t="s">
        <v>34</v>
      </c>
      <c r="H74" s="82" t="s">
        <v>35</v>
      </c>
      <c r="I74" s="83" t="s">
        <v>36</v>
      </c>
      <c r="J74" s="83" t="s">
        <v>37</v>
      </c>
      <c r="K74" s="84" t="s">
        <v>38</v>
      </c>
      <c r="L74" s="85" t="s">
        <v>39</v>
      </c>
      <c r="O74" s="36"/>
      <c r="P74" s="37"/>
      <c r="Q74" s="37"/>
      <c r="R74" s="38"/>
    </row>
    <row r="75" spans="1:18" ht="30" customHeight="1" x14ac:dyDescent="0.2">
      <c r="A75" s="174" t="s">
        <v>44</v>
      </c>
      <c r="B75" s="175"/>
      <c r="C75" s="59"/>
      <c r="D75" s="59"/>
      <c r="E75" s="88"/>
      <c r="F75" s="88"/>
      <c r="G75" s="88"/>
      <c r="H75" s="89" t="str">
        <f t="shared" ref="H75:H82" si="35">IF(C75="","",$G$5)</f>
        <v/>
      </c>
      <c r="I75" s="88"/>
      <c r="J75" s="88"/>
      <c r="K75" s="90"/>
      <c r="L75" s="91"/>
      <c r="O75" s="69"/>
      <c r="P75" s="70"/>
      <c r="Q75" s="70"/>
      <c r="R75" s="71"/>
    </row>
    <row r="76" spans="1:18" ht="30" customHeight="1" x14ac:dyDescent="0.2">
      <c r="A76" s="86" t="s">
        <v>45</v>
      </c>
      <c r="B76" s="92" t="s">
        <v>46</v>
      </c>
      <c r="C76" s="59"/>
      <c r="D76" s="59"/>
      <c r="E76" s="59"/>
      <c r="F76" s="59"/>
      <c r="G76" s="59"/>
      <c r="H76" s="89" t="str">
        <f t="shared" si="35"/>
        <v/>
      </c>
      <c r="I76" s="92"/>
      <c r="J76" s="92"/>
      <c r="K76" s="95"/>
      <c r="L76" s="22" t="str">
        <f t="shared" ref="L76:L82" si="36">IF(P76="","",COUNTIF($P$19:$P$82,P76))</f>
        <v/>
      </c>
      <c r="M76" s="33" t="str">
        <f t="shared" ref="M76:M82" si="37">IF(L76="","",VALUE(L76&amp;G76))</f>
        <v/>
      </c>
      <c r="N76" s="10"/>
      <c r="O76" s="39" t="str">
        <f t="shared" ref="O76:O82" si="38">IF(C76="","",$C$5*100+B76)</f>
        <v/>
      </c>
      <c r="P76" s="12" t="str">
        <f t="shared" ref="P76:P82" si="39">IF(C76="","",IF(LENB(C76)+LENB(D76)&gt;=10,C76&amp;D76,IF(LENB(C76)+LENB(D76)&gt;=8,C76&amp;"  "&amp;D76,IF(LENB(C76)+LENB(D76)&gt;=6,C76&amp;"    "&amp;D76,C76&amp;"      "&amp;D76)))&amp;IF(G76="","",IF(LENB(G76)&gt;=2,G76," "&amp;G76)))</f>
        <v/>
      </c>
      <c r="Q76" s="13" t="str">
        <f t="shared" ref="Q76:Q82" si="40">IF(C76="","",$G$5)</f>
        <v/>
      </c>
      <c r="R76" s="51" t="str">
        <f t="shared" ref="R76:R82" si="41">IF(AND(E76="",F76=""),"",ASC(E76)&amp;" "&amp;ASC(F76))</f>
        <v/>
      </c>
    </row>
    <row r="77" spans="1:18" ht="30" customHeight="1" x14ac:dyDescent="0.2">
      <c r="A77" s="93" t="s">
        <v>45</v>
      </c>
      <c r="B77" s="94" t="s">
        <v>47</v>
      </c>
      <c r="C77" s="7"/>
      <c r="D77" s="7"/>
      <c r="E77" s="7"/>
      <c r="F77" s="7"/>
      <c r="G77" s="7"/>
      <c r="H77" s="96" t="str">
        <f t="shared" si="35"/>
        <v/>
      </c>
      <c r="I77" s="94"/>
      <c r="J77" s="94"/>
      <c r="K77" s="97"/>
      <c r="L77" s="22" t="str">
        <f t="shared" si="36"/>
        <v/>
      </c>
      <c r="M77" s="33" t="str">
        <f t="shared" si="37"/>
        <v/>
      </c>
      <c r="N77" s="10"/>
      <c r="O77" s="39" t="str">
        <f t="shared" si="38"/>
        <v/>
      </c>
      <c r="P77" s="12" t="str">
        <f t="shared" si="39"/>
        <v/>
      </c>
      <c r="Q77" s="13" t="str">
        <f t="shared" si="40"/>
        <v/>
      </c>
      <c r="R77" s="51" t="str">
        <f t="shared" si="41"/>
        <v/>
      </c>
    </row>
    <row r="78" spans="1:18" ht="30" customHeight="1" thickBot="1" x14ac:dyDescent="0.25">
      <c r="A78" s="93" t="s">
        <v>45</v>
      </c>
      <c r="B78" s="94" t="s">
        <v>48</v>
      </c>
      <c r="C78" s="7"/>
      <c r="D78" s="7"/>
      <c r="E78" s="7"/>
      <c r="F78" s="7"/>
      <c r="G78" s="7"/>
      <c r="H78" s="96" t="str">
        <f t="shared" si="35"/>
        <v/>
      </c>
      <c r="I78" s="94"/>
      <c r="J78" s="94"/>
      <c r="K78" s="97"/>
      <c r="L78" s="22" t="str">
        <f t="shared" si="36"/>
        <v/>
      </c>
      <c r="M78" s="33" t="str">
        <f t="shared" si="37"/>
        <v/>
      </c>
      <c r="N78" s="10"/>
      <c r="O78" s="40" t="str">
        <f t="shared" si="38"/>
        <v/>
      </c>
      <c r="P78" s="52" t="str">
        <f t="shared" si="39"/>
        <v/>
      </c>
      <c r="Q78" s="53" t="str">
        <f t="shared" si="40"/>
        <v/>
      </c>
      <c r="R78" s="54" t="str">
        <f t="shared" si="41"/>
        <v/>
      </c>
    </row>
    <row r="79" spans="1:18" ht="30" customHeight="1" x14ac:dyDescent="0.2">
      <c r="A79" s="93" t="s">
        <v>45</v>
      </c>
      <c r="B79" s="92" t="s">
        <v>49</v>
      </c>
      <c r="C79" s="59"/>
      <c r="D79" s="59"/>
      <c r="E79" s="59"/>
      <c r="F79" s="59"/>
      <c r="G79" s="59"/>
      <c r="H79" s="89" t="str">
        <f t="shared" si="35"/>
        <v/>
      </c>
      <c r="I79" s="92"/>
      <c r="J79" s="92"/>
      <c r="K79" s="95"/>
      <c r="L79" s="62" t="str">
        <f t="shared" si="36"/>
        <v/>
      </c>
      <c r="M79" s="33" t="str">
        <f t="shared" si="37"/>
        <v/>
      </c>
      <c r="N79" s="10"/>
      <c r="O79" s="39" t="str">
        <f t="shared" si="38"/>
        <v/>
      </c>
      <c r="P79" s="12" t="str">
        <f t="shared" si="39"/>
        <v/>
      </c>
      <c r="Q79" s="13" t="str">
        <f t="shared" si="40"/>
        <v/>
      </c>
      <c r="R79" s="51" t="str">
        <f t="shared" si="41"/>
        <v/>
      </c>
    </row>
    <row r="80" spans="1:18" ht="30" customHeight="1" x14ac:dyDescent="0.2">
      <c r="A80" s="93" t="s">
        <v>45</v>
      </c>
      <c r="B80" s="94" t="s">
        <v>50</v>
      </c>
      <c r="C80" s="7"/>
      <c r="D80" s="7"/>
      <c r="E80" s="7"/>
      <c r="F80" s="7"/>
      <c r="G80" s="7"/>
      <c r="H80" s="96" t="str">
        <f t="shared" si="35"/>
        <v/>
      </c>
      <c r="I80" s="94"/>
      <c r="J80" s="94"/>
      <c r="K80" s="97"/>
      <c r="L80" s="22" t="str">
        <f t="shared" si="36"/>
        <v/>
      </c>
      <c r="M80" s="33" t="str">
        <f t="shared" si="37"/>
        <v/>
      </c>
      <c r="N80" s="10"/>
      <c r="O80" s="39" t="str">
        <f t="shared" si="38"/>
        <v/>
      </c>
      <c r="P80" s="12" t="str">
        <f t="shared" si="39"/>
        <v/>
      </c>
      <c r="Q80" s="13" t="str">
        <f t="shared" si="40"/>
        <v/>
      </c>
      <c r="R80" s="51" t="str">
        <f t="shared" si="41"/>
        <v/>
      </c>
    </row>
    <row r="81" spans="1:18" ht="30" customHeight="1" thickBot="1" x14ac:dyDescent="0.25">
      <c r="A81" s="93" t="s">
        <v>45</v>
      </c>
      <c r="B81" s="94" t="s">
        <v>51</v>
      </c>
      <c r="C81" s="7"/>
      <c r="D81" s="7"/>
      <c r="E81" s="7"/>
      <c r="F81" s="7"/>
      <c r="G81" s="7"/>
      <c r="H81" s="96" t="str">
        <f t="shared" si="35"/>
        <v/>
      </c>
      <c r="I81" s="94"/>
      <c r="J81" s="94"/>
      <c r="K81" s="97"/>
      <c r="L81" s="22" t="str">
        <f t="shared" si="36"/>
        <v/>
      </c>
      <c r="M81" s="33" t="str">
        <f t="shared" si="37"/>
        <v/>
      </c>
      <c r="N81" s="10"/>
      <c r="O81" s="40" t="str">
        <f t="shared" si="38"/>
        <v/>
      </c>
      <c r="P81" s="52" t="str">
        <f t="shared" si="39"/>
        <v/>
      </c>
      <c r="Q81" s="53" t="str">
        <f t="shared" si="40"/>
        <v/>
      </c>
      <c r="R81" s="54" t="str">
        <f t="shared" si="41"/>
        <v/>
      </c>
    </row>
    <row r="82" spans="1:18" ht="30" customHeight="1" x14ac:dyDescent="0.2">
      <c r="A82" s="93" t="s">
        <v>45</v>
      </c>
      <c r="B82" s="94" t="s">
        <v>52</v>
      </c>
      <c r="C82" s="7"/>
      <c r="D82" s="7"/>
      <c r="E82" s="7"/>
      <c r="F82" s="78"/>
      <c r="G82" s="7"/>
      <c r="H82" s="96" t="str">
        <f t="shared" si="35"/>
        <v/>
      </c>
      <c r="I82" s="94"/>
      <c r="J82" s="94"/>
      <c r="K82" s="97"/>
      <c r="L82" s="77" t="str">
        <f t="shared" si="36"/>
        <v/>
      </c>
      <c r="M82" s="33" t="str">
        <f t="shared" si="37"/>
        <v/>
      </c>
      <c r="N82" s="10"/>
      <c r="O82" s="39" t="str">
        <f t="shared" si="38"/>
        <v/>
      </c>
      <c r="P82" s="12" t="str">
        <f t="shared" si="39"/>
        <v/>
      </c>
      <c r="Q82" s="13" t="str">
        <f t="shared" si="40"/>
        <v/>
      </c>
      <c r="R82" s="51" t="str">
        <f t="shared" si="41"/>
        <v/>
      </c>
    </row>
    <row r="83" spans="1:18" ht="24.75" customHeight="1" x14ac:dyDescent="0.2"/>
    <row r="84" spans="1:18" ht="24.75" customHeight="1" x14ac:dyDescent="0.2"/>
    <row r="85" spans="1:18" x14ac:dyDescent="0.2">
      <c r="A85" s="41"/>
      <c r="D85" s="41"/>
      <c r="G85" s="8" t="s">
        <v>53</v>
      </c>
      <c r="H85" s="9" t="s">
        <v>54</v>
      </c>
      <c r="I85" s="9" t="s">
        <v>55</v>
      </c>
      <c r="J85" s="42" t="s">
        <v>56</v>
      </c>
      <c r="K85" s="26" t="s">
        <v>57</v>
      </c>
      <c r="L85" s="42" t="s">
        <v>58</v>
      </c>
    </row>
    <row r="86" spans="1:18" x14ac:dyDescent="0.2">
      <c r="A86" s="24"/>
      <c r="D86" s="41"/>
      <c r="G86" s="30">
        <v>1</v>
      </c>
      <c r="H86" s="14" t="s">
        <v>59</v>
      </c>
      <c r="I86" s="30">
        <v>1</v>
      </c>
      <c r="J86" s="27" t="s">
        <v>60</v>
      </c>
      <c r="K86" s="11" t="s">
        <v>61</v>
      </c>
      <c r="L86" s="28">
        <v>1</v>
      </c>
    </row>
    <row r="87" spans="1:18" x14ac:dyDescent="0.2">
      <c r="A87" s="24"/>
      <c r="D87" s="41"/>
      <c r="G87" s="30">
        <v>2</v>
      </c>
      <c r="H87" s="14" t="s">
        <v>62</v>
      </c>
      <c r="I87" s="30">
        <v>2</v>
      </c>
      <c r="J87" s="27" t="s">
        <v>63</v>
      </c>
      <c r="K87" s="11" t="s">
        <v>61</v>
      </c>
      <c r="L87" s="28">
        <v>2</v>
      </c>
    </row>
    <row r="88" spans="1:18" x14ac:dyDescent="0.2">
      <c r="A88" s="24"/>
      <c r="D88" s="41"/>
      <c r="G88" s="30">
        <v>3</v>
      </c>
      <c r="H88" s="14" t="s">
        <v>64</v>
      </c>
      <c r="I88" s="30">
        <v>3</v>
      </c>
      <c r="J88" s="27" t="s">
        <v>65</v>
      </c>
      <c r="K88" s="11" t="s">
        <v>61</v>
      </c>
      <c r="L88" s="28">
        <v>3</v>
      </c>
    </row>
    <row r="89" spans="1:18" x14ac:dyDescent="0.2">
      <c r="A89" s="24"/>
      <c r="D89" s="41"/>
      <c r="G89" s="30">
        <v>4</v>
      </c>
      <c r="H89" s="14" t="s">
        <v>66</v>
      </c>
      <c r="I89" s="30">
        <v>4</v>
      </c>
      <c r="J89" s="27" t="s">
        <v>67</v>
      </c>
      <c r="K89" s="11" t="s">
        <v>61</v>
      </c>
      <c r="L89" s="28">
        <v>4</v>
      </c>
    </row>
    <row r="90" spans="1:18" x14ac:dyDescent="0.2">
      <c r="A90" s="24"/>
      <c r="D90" s="41"/>
      <c r="G90" s="30">
        <v>5</v>
      </c>
      <c r="H90" s="14" t="s">
        <v>68</v>
      </c>
      <c r="I90" s="30">
        <v>5</v>
      </c>
      <c r="J90" s="27" t="s">
        <v>69</v>
      </c>
      <c r="K90" s="11" t="s">
        <v>61</v>
      </c>
      <c r="L90" s="28">
        <v>5</v>
      </c>
    </row>
    <row r="91" spans="1:18" x14ac:dyDescent="0.2">
      <c r="A91" s="24"/>
      <c r="D91" s="41"/>
      <c r="G91" s="30">
        <v>6</v>
      </c>
      <c r="H91" s="14" t="s">
        <v>70</v>
      </c>
      <c r="I91" s="30">
        <v>6</v>
      </c>
      <c r="J91" s="27" t="s">
        <v>71</v>
      </c>
      <c r="K91" s="11" t="s">
        <v>61</v>
      </c>
      <c r="L91" s="28">
        <v>6</v>
      </c>
    </row>
    <row r="92" spans="1:18" x14ac:dyDescent="0.2">
      <c r="A92" s="24"/>
      <c r="D92" s="41"/>
      <c r="G92" s="30">
        <v>7</v>
      </c>
      <c r="H92" s="14" t="s">
        <v>72</v>
      </c>
      <c r="I92" s="30">
        <v>7</v>
      </c>
      <c r="J92" s="27" t="s">
        <v>73</v>
      </c>
      <c r="K92" s="11" t="s">
        <v>61</v>
      </c>
      <c r="L92" s="28">
        <v>7</v>
      </c>
    </row>
    <row r="93" spans="1:18" x14ac:dyDescent="0.2">
      <c r="A93" s="24"/>
      <c r="D93" s="41"/>
      <c r="G93" s="30">
        <v>8</v>
      </c>
      <c r="H93" s="14" t="s">
        <v>74</v>
      </c>
      <c r="I93" s="30">
        <v>8</v>
      </c>
      <c r="J93" s="27" t="s">
        <v>75</v>
      </c>
      <c r="K93" s="11" t="s">
        <v>61</v>
      </c>
      <c r="L93" s="28">
        <v>8</v>
      </c>
    </row>
    <row r="94" spans="1:18" x14ac:dyDescent="0.2">
      <c r="A94" s="24"/>
      <c r="D94" s="41"/>
      <c r="G94" s="30">
        <v>9</v>
      </c>
      <c r="H94" s="14" t="s">
        <v>76</v>
      </c>
      <c r="I94" s="30">
        <v>9</v>
      </c>
      <c r="J94" s="27" t="s">
        <v>77</v>
      </c>
      <c r="K94" s="11" t="s">
        <v>61</v>
      </c>
      <c r="L94" s="28">
        <v>9</v>
      </c>
    </row>
    <row r="95" spans="1:18" x14ac:dyDescent="0.2">
      <c r="A95" s="24"/>
      <c r="D95" s="41"/>
      <c r="G95" s="30">
        <v>10</v>
      </c>
      <c r="H95" s="14" t="s">
        <v>78</v>
      </c>
      <c r="I95" s="30">
        <v>10</v>
      </c>
      <c r="J95" s="27" t="s">
        <v>79</v>
      </c>
      <c r="K95" s="11" t="s">
        <v>61</v>
      </c>
      <c r="L95" s="28">
        <v>10</v>
      </c>
    </row>
    <row r="96" spans="1:18" x14ac:dyDescent="0.2">
      <c r="A96" s="24"/>
      <c r="G96" s="30">
        <v>11</v>
      </c>
      <c r="H96" s="14" t="s">
        <v>80</v>
      </c>
      <c r="I96" s="30">
        <v>11</v>
      </c>
      <c r="J96" s="27" t="s">
        <v>81</v>
      </c>
      <c r="K96" s="11" t="s">
        <v>61</v>
      </c>
      <c r="L96" s="28">
        <v>11</v>
      </c>
    </row>
    <row r="97" spans="1:12" x14ac:dyDescent="0.2">
      <c r="A97" s="24"/>
      <c r="G97" s="30">
        <v>12</v>
      </c>
      <c r="H97" s="14" t="s">
        <v>82</v>
      </c>
      <c r="I97" s="30">
        <v>12</v>
      </c>
      <c r="J97" s="27" t="s">
        <v>83</v>
      </c>
      <c r="K97" s="11" t="s">
        <v>61</v>
      </c>
      <c r="L97" s="28">
        <v>12</v>
      </c>
    </row>
    <row r="98" spans="1:12" x14ac:dyDescent="0.2">
      <c r="A98" s="24"/>
      <c r="G98" s="30">
        <v>13</v>
      </c>
      <c r="H98" s="14" t="s">
        <v>84</v>
      </c>
      <c r="I98" s="30">
        <v>13</v>
      </c>
      <c r="J98" s="27" t="s">
        <v>85</v>
      </c>
      <c r="K98" s="11" t="s">
        <v>61</v>
      </c>
      <c r="L98" s="28">
        <v>13</v>
      </c>
    </row>
    <row r="99" spans="1:12" x14ac:dyDescent="0.2">
      <c r="A99" s="24"/>
      <c r="G99" s="30">
        <v>14</v>
      </c>
      <c r="H99" s="14" t="s">
        <v>86</v>
      </c>
      <c r="I99" s="30">
        <v>14</v>
      </c>
      <c r="J99" s="27" t="s">
        <v>87</v>
      </c>
      <c r="K99" s="11" t="s">
        <v>61</v>
      </c>
      <c r="L99" s="28">
        <v>14</v>
      </c>
    </row>
    <row r="100" spans="1:12" x14ac:dyDescent="0.2">
      <c r="A100" s="24"/>
      <c r="G100" s="30">
        <v>15</v>
      </c>
      <c r="H100" s="14" t="s">
        <v>88</v>
      </c>
      <c r="I100" s="30">
        <v>15</v>
      </c>
      <c r="J100" s="27" t="s">
        <v>89</v>
      </c>
      <c r="K100" s="11" t="s">
        <v>61</v>
      </c>
      <c r="L100" s="28">
        <v>15</v>
      </c>
    </row>
    <row r="101" spans="1:12" x14ac:dyDescent="0.2">
      <c r="A101" s="24"/>
      <c r="G101" s="30">
        <v>16</v>
      </c>
      <c r="H101" s="14" t="s">
        <v>90</v>
      </c>
      <c r="I101" s="30">
        <v>16</v>
      </c>
      <c r="J101" s="27" t="s">
        <v>91</v>
      </c>
      <c r="K101" s="11" t="s">
        <v>61</v>
      </c>
      <c r="L101" s="28">
        <v>16</v>
      </c>
    </row>
    <row r="102" spans="1:12" x14ac:dyDescent="0.2">
      <c r="A102" s="24"/>
      <c r="G102" s="30">
        <v>17</v>
      </c>
      <c r="H102" s="14" t="s">
        <v>92</v>
      </c>
      <c r="I102" s="30">
        <v>17</v>
      </c>
      <c r="J102" s="27" t="s">
        <v>93</v>
      </c>
      <c r="K102" s="11" t="s">
        <v>61</v>
      </c>
      <c r="L102" s="28">
        <v>17</v>
      </c>
    </row>
    <row r="103" spans="1:12" x14ac:dyDescent="0.2">
      <c r="A103" s="24"/>
      <c r="G103" s="30">
        <v>18</v>
      </c>
      <c r="H103" s="14" t="s">
        <v>94</v>
      </c>
      <c r="I103" s="30">
        <v>18</v>
      </c>
      <c r="J103" s="27" t="s">
        <v>95</v>
      </c>
      <c r="K103" s="11" t="s">
        <v>61</v>
      </c>
      <c r="L103" s="28">
        <v>18</v>
      </c>
    </row>
    <row r="104" spans="1:12" x14ac:dyDescent="0.2">
      <c r="A104" s="24"/>
      <c r="G104" s="30">
        <v>19</v>
      </c>
      <c r="H104" s="14" t="s">
        <v>96</v>
      </c>
      <c r="I104" s="30">
        <v>19</v>
      </c>
      <c r="J104" s="27" t="s">
        <v>97</v>
      </c>
      <c r="K104" s="11" t="s">
        <v>61</v>
      </c>
      <c r="L104" s="28">
        <v>19</v>
      </c>
    </row>
    <row r="105" spans="1:12" x14ac:dyDescent="0.2">
      <c r="A105" s="24"/>
      <c r="G105" s="30">
        <v>20</v>
      </c>
      <c r="H105" s="14" t="s">
        <v>98</v>
      </c>
      <c r="I105" s="30">
        <v>20</v>
      </c>
      <c r="J105" s="27" t="s">
        <v>99</v>
      </c>
      <c r="K105" s="11" t="s">
        <v>61</v>
      </c>
      <c r="L105" s="28">
        <v>20</v>
      </c>
    </row>
    <row r="106" spans="1:12" x14ac:dyDescent="0.2">
      <c r="A106" s="24"/>
      <c r="G106" s="30">
        <v>21</v>
      </c>
      <c r="H106" s="14"/>
      <c r="I106" s="30">
        <v>21</v>
      </c>
      <c r="J106" s="27"/>
      <c r="K106" s="11"/>
      <c r="L106" s="28">
        <v>21</v>
      </c>
    </row>
    <row r="107" spans="1:12" x14ac:dyDescent="0.2">
      <c r="A107" s="24"/>
      <c r="G107" s="30">
        <v>22</v>
      </c>
      <c r="H107" s="14" t="s">
        <v>100</v>
      </c>
      <c r="I107" s="30">
        <v>22</v>
      </c>
      <c r="J107" s="27" t="s">
        <v>101</v>
      </c>
      <c r="K107" s="11" t="s">
        <v>61</v>
      </c>
      <c r="L107" s="28">
        <v>22</v>
      </c>
    </row>
    <row r="108" spans="1:12" x14ac:dyDescent="0.2">
      <c r="A108" s="24"/>
      <c r="G108" s="30">
        <v>23</v>
      </c>
      <c r="H108" s="14" t="s">
        <v>102</v>
      </c>
      <c r="I108" s="30">
        <v>23</v>
      </c>
      <c r="J108" s="27" t="s">
        <v>103</v>
      </c>
      <c r="K108" s="11" t="s">
        <v>61</v>
      </c>
      <c r="L108" s="28">
        <v>23</v>
      </c>
    </row>
    <row r="109" spans="1:12" x14ac:dyDescent="0.2">
      <c r="A109" s="24"/>
      <c r="G109" s="30">
        <v>24</v>
      </c>
      <c r="H109" s="14" t="s">
        <v>104</v>
      </c>
      <c r="I109" s="30">
        <v>24</v>
      </c>
      <c r="J109" s="27" t="s">
        <v>105</v>
      </c>
      <c r="K109" s="11" t="s">
        <v>61</v>
      </c>
      <c r="L109" s="28">
        <v>24</v>
      </c>
    </row>
    <row r="110" spans="1:12" x14ac:dyDescent="0.2">
      <c r="A110" s="24"/>
      <c r="G110" s="30">
        <v>25</v>
      </c>
      <c r="H110" s="14" t="s">
        <v>106</v>
      </c>
      <c r="I110" s="30">
        <v>25</v>
      </c>
      <c r="J110" s="27" t="s">
        <v>107</v>
      </c>
      <c r="K110" s="11" t="s">
        <v>61</v>
      </c>
      <c r="L110" s="28">
        <v>25</v>
      </c>
    </row>
    <row r="111" spans="1:12" x14ac:dyDescent="0.2">
      <c r="A111" s="24"/>
      <c r="G111" s="30">
        <v>26</v>
      </c>
      <c r="H111" s="14" t="s">
        <v>108</v>
      </c>
      <c r="I111" s="30">
        <v>26</v>
      </c>
      <c r="J111" s="27" t="s">
        <v>109</v>
      </c>
      <c r="K111" s="11" t="s">
        <v>61</v>
      </c>
      <c r="L111" s="28">
        <v>26</v>
      </c>
    </row>
    <row r="112" spans="1:12" x14ac:dyDescent="0.2">
      <c r="A112" s="24"/>
      <c r="G112" s="30">
        <v>27</v>
      </c>
      <c r="H112" s="14" t="s">
        <v>110</v>
      </c>
      <c r="I112" s="30">
        <v>27</v>
      </c>
      <c r="J112" s="27" t="s">
        <v>111</v>
      </c>
      <c r="K112" s="11" t="s">
        <v>61</v>
      </c>
      <c r="L112" s="28">
        <v>27</v>
      </c>
    </row>
    <row r="113" spans="1:12" x14ac:dyDescent="0.2">
      <c r="A113" s="24"/>
      <c r="G113" s="30">
        <v>28</v>
      </c>
      <c r="H113" s="14" t="s">
        <v>112</v>
      </c>
      <c r="I113" s="30">
        <v>28</v>
      </c>
      <c r="J113" s="27" t="s">
        <v>113</v>
      </c>
      <c r="K113" s="11" t="s">
        <v>61</v>
      </c>
      <c r="L113" s="28">
        <v>28</v>
      </c>
    </row>
    <row r="114" spans="1:12" x14ac:dyDescent="0.2">
      <c r="A114" s="24"/>
      <c r="G114" s="30">
        <v>29</v>
      </c>
      <c r="H114" s="14" t="s">
        <v>114</v>
      </c>
      <c r="I114" s="30">
        <v>29</v>
      </c>
      <c r="J114" s="27" t="s">
        <v>115</v>
      </c>
      <c r="K114" s="11" t="s">
        <v>61</v>
      </c>
      <c r="L114" s="28">
        <v>29</v>
      </c>
    </row>
    <row r="115" spans="1:12" x14ac:dyDescent="0.2">
      <c r="A115" s="24"/>
      <c r="G115" s="30">
        <v>30</v>
      </c>
      <c r="H115" s="14" t="s">
        <v>116</v>
      </c>
      <c r="I115" s="30">
        <v>30</v>
      </c>
      <c r="J115" s="27" t="s">
        <v>117</v>
      </c>
      <c r="K115" s="11" t="s">
        <v>61</v>
      </c>
      <c r="L115" s="28">
        <v>30</v>
      </c>
    </row>
    <row r="116" spans="1:12" x14ac:dyDescent="0.2">
      <c r="A116" s="24"/>
      <c r="G116" s="30">
        <v>31</v>
      </c>
      <c r="H116" s="14" t="s">
        <v>118</v>
      </c>
      <c r="I116" s="30">
        <v>31</v>
      </c>
      <c r="J116" s="27" t="s">
        <v>119</v>
      </c>
      <c r="K116" s="11" t="s">
        <v>61</v>
      </c>
      <c r="L116" s="28">
        <v>31</v>
      </c>
    </row>
    <row r="117" spans="1:12" x14ac:dyDescent="0.2">
      <c r="A117" s="24"/>
      <c r="G117" s="30">
        <v>32</v>
      </c>
      <c r="H117" s="14" t="s">
        <v>120</v>
      </c>
      <c r="I117" s="30">
        <v>32</v>
      </c>
      <c r="J117" s="27" t="s">
        <v>121</v>
      </c>
      <c r="K117" s="11" t="s">
        <v>61</v>
      </c>
      <c r="L117" s="28">
        <v>32</v>
      </c>
    </row>
    <row r="118" spans="1:12" x14ac:dyDescent="0.2">
      <c r="A118" s="24"/>
      <c r="G118" s="30">
        <v>33</v>
      </c>
      <c r="H118" s="14" t="s">
        <v>122</v>
      </c>
      <c r="I118" s="30">
        <v>33</v>
      </c>
      <c r="J118" s="27" t="s">
        <v>123</v>
      </c>
      <c r="K118" s="11" t="s">
        <v>61</v>
      </c>
      <c r="L118" s="28">
        <v>33</v>
      </c>
    </row>
    <row r="119" spans="1:12" x14ac:dyDescent="0.2">
      <c r="A119" s="24"/>
      <c r="G119" s="30">
        <v>34</v>
      </c>
      <c r="H119" s="14" t="s">
        <v>124</v>
      </c>
      <c r="I119" s="30">
        <v>34</v>
      </c>
      <c r="J119" s="27" t="s">
        <v>125</v>
      </c>
      <c r="K119" s="11" t="s">
        <v>61</v>
      </c>
      <c r="L119" s="28">
        <v>34</v>
      </c>
    </row>
    <row r="120" spans="1:12" x14ac:dyDescent="0.2">
      <c r="A120" s="24"/>
      <c r="G120" s="30">
        <v>35</v>
      </c>
      <c r="H120" s="14" t="s">
        <v>126</v>
      </c>
      <c r="I120" s="30">
        <v>35</v>
      </c>
      <c r="J120" s="27" t="s">
        <v>127</v>
      </c>
      <c r="K120" s="11" t="s">
        <v>61</v>
      </c>
      <c r="L120" s="28">
        <v>35</v>
      </c>
    </row>
    <row r="121" spans="1:12" x14ac:dyDescent="0.2">
      <c r="A121" s="24"/>
      <c r="G121" s="30">
        <v>36</v>
      </c>
      <c r="H121" s="14" t="s">
        <v>128</v>
      </c>
      <c r="I121" s="30">
        <v>36</v>
      </c>
      <c r="J121" s="27" t="s">
        <v>129</v>
      </c>
      <c r="K121" s="11" t="s">
        <v>61</v>
      </c>
      <c r="L121" s="28">
        <v>36</v>
      </c>
    </row>
    <row r="122" spans="1:12" x14ac:dyDescent="0.2">
      <c r="A122" s="24"/>
      <c r="G122" s="30">
        <v>37</v>
      </c>
      <c r="H122" s="14" t="s">
        <v>130</v>
      </c>
      <c r="I122" s="30">
        <v>37</v>
      </c>
      <c r="J122" s="27" t="s">
        <v>131</v>
      </c>
      <c r="K122" s="11" t="s">
        <v>61</v>
      </c>
      <c r="L122" s="28">
        <v>37</v>
      </c>
    </row>
    <row r="123" spans="1:12" x14ac:dyDescent="0.2">
      <c r="A123" s="24"/>
      <c r="G123" s="30">
        <v>38</v>
      </c>
      <c r="H123" s="14" t="s">
        <v>132</v>
      </c>
      <c r="I123" s="30">
        <v>38</v>
      </c>
      <c r="J123" s="27" t="s">
        <v>133</v>
      </c>
      <c r="K123" s="11" t="s">
        <v>61</v>
      </c>
      <c r="L123" s="28">
        <v>38</v>
      </c>
    </row>
    <row r="124" spans="1:12" x14ac:dyDescent="0.2">
      <c r="A124" s="24"/>
      <c r="G124" s="30">
        <v>39</v>
      </c>
      <c r="H124" s="14" t="s">
        <v>134</v>
      </c>
      <c r="I124" s="30">
        <v>39</v>
      </c>
      <c r="J124" s="27" t="s">
        <v>135</v>
      </c>
      <c r="K124" s="11" t="s">
        <v>61</v>
      </c>
      <c r="L124" s="28">
        <v>39</v>
      </c>
    </row>
    <row r="125" spans="1:12" x14ac:dyDescent="0.2">
      <c r="A125" s="24"/>
      <c r="G125" s="30">
        <v>40</v>
      </c>
      <c r="H125" s="14" t="s">
        <v>136</v>
      </c>
      <c r="I125" s="30">
        <v>40</v>
      </c>
      <c r="J125" s="27" t="s">
        <v>137</v>
      </c>
      <c r="K125" s="11" t="s">
        <v>61</v>
      </c>
      <c r="L125" s="28">
        <v>40</v>
      </c>
    </row>
    <row r="126" spans="1:12" x14ac:dyDescent="0.2">
      <c r="A126" s="24"/>
      <c r="G126" s="30">
        <v>41</v>
      </c>
      <c r="H126" s="14" t="s">
        <v>138</v>
      </c>
      <c r="I126" s="30">
        <v>41</v>
      </c>
      <c r="J126" s="27" t="s">
        <v>139</v>
      </c>
      <c r="K126" s="11" t="s">
        <v>61</v>
      </c>
      <c r="L126" s="28">
        <v>41</v>
      </c>
    </row>
    <row r="127" spans="1:12" x14ac:dyDescent="0.2">
      <c r="A127" s="24"/>
      <c r="G127" s="30">
        <v>42</v>
      </c>
      <c r="H127" s="14" t="s">
        <v>140</v>
      </c>
      <c r="I127" s="30">
        <v>42</v>
      </c>
      <c r="J127" s="27" t="s">
        <v>141</v>
      </c>
      <c r="K127" s="11" t="s">
        <v>61</v>
      </c>
      <c r="L127" s="28">
        <v>42</v>
      </c>
    </row>
    <row r="128" spans="1:12" x14ac:dyDescent="0.2">
      <c r="A128" s="24"/>
      <c r="G128" s="30">
        <v>43</v>
      </c>
      <c r="H128" s="14" t="s">
        <v>142</v>
      </c>
      <c r="I128" s="30">
        <v>43</v>
      </c>
      <c r="J128" s="27" t="s">
        <v>143</v>
      </c>
      <c r="K128" s="11" t="s">
        <v>61</v>
      </c>
      <c r="L128" s="28">
        <v>43</v>
      </c>
    </row>
    <row r="129" spans="1:12" x14ac:dyDescent="0.2">
      <c r="A129" s="24"/>
      <c r="G129" s="30">
        <v>44</v>
      </c>
      <c r="H129" s="14" t="s">
        <v>144</v>
      </c>
      <c r="I129" s="30">
        <v>44</v>
      </c>
      <c r="J129" s="27" t="s">
        <v>145</v>
      </c>
      <c r="K129" s="11" t="s">
        <v>61</v>
      </c>
      <c r="L129" s="28">
        <v>44</v>
      </c>
    </row>
    <row r="130" spans="1:12" x14ac:dyDescent="0.2">
      <c r="A130" s="24"/>
      <c r="G130" s="30">
        <v>45</v>
      </c>
      <c r="H130" s="14" t="s">
        <v>146</v>
      </c>
      <c r="I130" s="30">
        <v>45</v>
      </c>
      <c r="J130" s="27" t="s">
        <v>147</v>
      </c>
      <c r="K130" s="11" t="s">
        <v>61</v>
      </c>
      <c r="L130" s="28">
        <v>45</v>
      </c>
    </row>
    <row r="131" spans="1:12" x14ac:dyDescent="0.2">
      <c r="A131" s="24"/>
      <c r="G131" s="30">
        <v>46</v>
      </c>
      <c r="H131" s="14" t="s">
        <v>148</v>
      </c>
      <c r="I131" s="30">
        <v>46</v>
      </c>
      <c r="J131" s="27" t="s">
        <v>149</v>
      </c>
      <c r="K131" s="11" t="s">
        <v>61</v>
      </c>
      <c r="L131" s="28">
        <v>46</v>
      </c>
    </row>
    <row r="132" spans="1:12" x14ac:dyDescent="0.2">
      <c r="A132" s="24"/>
      <c r="G132" s="30">
        <v>47</v>
      </c>
      <c r="H132" s="14" t="s">
        <v>150</v>
      </c>
      <c r="I132" s="30">
        <v>47</v>
      </c>
      <c r="J132" s="27" t="s">
        <v>151</v>
      </c>
      <c r="K132" s="11" t="s">
        <v>61</v>
      </c>
      <c r="L132" s="28">
        <v>47</v>
      </c>
    </row>
    <row r="133" spans="1:12" x14ac:dyDescent="0.2">
      <c r="A133" s="24"/>
      <c r="G133" s="30">
        <v>48</v>
      </c>
      <c r="H133" s="14" t="s">
        <v>152</v>
      </c>
      <c r="I133" s="30">
        <v>48</v>
      </c>
      <c r="J133" s="27" t="s">
        <v>153</v>
      </c>
      <c r="K133" s="11" t="s">
        <v>61</v>
      </c>
      <c r="L133" s="28">
        <v>48</v>
      </c>
    </row>
    <row r="134" spans="1:12" x14ac:dyDescent="0.2">
      <c r="A134" s="24"/>
      <c r="G134" s="30">
        <v>49</v>
      </c>
      <c r="H134" s="14" t="s">
        <v>154</v>
      </c>
      <c r="I134" s="30">
        <v>49</v>
      </c>
      <c r="J134" s="27" t="s">
        <v>155</v>
      </c>
      <c r="K134" s="11" t="s">
        <v>61</v>
      </c>
      <c r="L134" s="28">
        <v>49</v>
      </c>
    </row>
    <row r="135" spans="1:12" x14ac:dyDescent="0.2">
      <c r="A135" s="24"/>
      <c r="G135" s="30">
        <v>50</v>
      </c>
      <c r="H135" s="14" t="s">
        <v>156</v>
      </c>
      <c r="I135" s="30">
        <v>50</v>
      </c>
      <c r="J135" s="27" t="s">
        <v>157</v>
      </c>
      <c r="K135" s="11" t="s">
        <v>61</v>
      </c>
      <c r="L135" s="28">
        <v>50</v>
      </c>
    </row>
    <row r="136" spans="1:12" x14ac:dyDescent="0.2">
      <c r="A136" s="24"/>
      <c r="G136" s="30">
        <v>51</v>
      </c>
      <c r="H136" s="14" t="s">
        <v>158</v>
      </c>
      <c r="I136" s="30">
        <v>51</v>
      </c>
      <c r="J136" s="27" t="s">
        <v>159</v>
      </c>
      <c r="K136" s="11" t="s">
        <v>61</v>
      </c>
      <c r="L136" s="28">
        <v>51</v>
      </c>
    </row>
    <row r="137" spans="1:12" x14ac:dyDescent="0.2">
      <c r="G137" s="30">
        <v>52</v>
      </c>
      <c r="H137" s="14" t="s">
        <v>160</v>
      </c>
      <c r="I137" s="30">
        <v>52</v>
      </c>
      <c r="J137" s="27" t="s">
        <v>161</v>
      </c>
      <c r="K137" s="11" t="s">
        <v>61</v>
      </c>
      <c r="L137" s="28">
        <v>52</v>
      </c>
    </row>
    <row r="138" spans="1:12" x14ac:dyDescent="0.2">
      <c r="G138" s="30">
        <v>53</v>
      </c>
      <c r="H138" s="14" t="s">
        <v>162</v>
      </c>
      <c r="I138" s="30">
        <v>53</v>
      </c>
      <c r="J138" s="27" t="s">
        <v>163</v>
      </c>
      <c r="K138" s="11" t="s">
        <v>61</v>
      </c>
      <c r="L138" s="28">
        <v>53</v>
      </c>
    </row>
    <row r="139" spans="1:12" x14ac:dyDescent="0.2">
      <c r="G139" s="30">
        <v>54</v>
      </c>
      <c r="H139" s="14" t="s">
        <v>164</v>
      </c>
      <c r="I139" s="30">
        <v>54</v>
      </c>
      <c r="J139" s="27" t="s">
        <v>165</v>
      </c>
      <c r="K139" s="11" t="s">
        <v>61</v>
      </c>
      <c r="L139" s="28">
        <v>54</v>
      </c>
    </row>
    <row r="140" spans="1:12" x14ac:dyDescent="0.2">
      <c r="G140" s="30">
        <v>55</v>
      </c>
      <c r="H140" s="14" t="s">
        <v>166</v>
      </c>
      <c r="I140" s="30">
        <v>55</v>
      </c>
      <c r="J140" s="27" t="s">
        <v>167</v>
      </c>
      <c r="K140" s="11" t="s">
        <v>61</v>
      </c>
      <c r="L140" s="28">
        <v>55</v>
      </c>
    </row>
    <row r="141" spans="1:12" x14ac:dyDescent="0.2">
      <c r="G141" s="30">
        <v>56</v>
      </c>
      <c r="H141" s="14" t="s">
        <v>168</v>
      </c>
      <c r="I141" s="30">
        <v>56</v>
      </c>
      <c r="J141" s="27" t="s">
        <v>169</v>
      </c>
      <c r="K141" s="11" t="s">
        <v>61</v>
      </c>
      <c r="L141" s="28">
        <v>56</v>
      </c>
    </row>
    <row r="142" spans="1:12" x14ac:dyDescent="0.2">
      <c r="G142" s="30">
        <v>57</v>
      </c>
      <c r="H142" s="14" t="s">
        <v>170</v>
      </c>
      <c r="I142" s="30">
        <v>57</v>
      </c>
      <c r="J142" s="27" t="s">
        <v>171</v>
      </c>
      <c r="K142" s="11" t="s">
        <v>61</v>
      </c>
      <c r="L142" s="28">
        <v>57</v>
      </c>
    </row>
    <row r="143" spans="1:12" x14ac:dyDescent="0.2">
      <c r="G143" s="30">
        <v>58</v>
      </c>
      <c r="H143" s="14" t="s">
        <v>172</v>
      </c>
      <c r="I143" s="30">
        <v>58</v>
      </c>
      <c r="J143" s="27" t="s">
        <v>173</v>
      </c>
      <c r="K143" s="11" t="s">
        <v>61</v>
      </c>
      <c r="L143" s="28">
        <v>58</v>
      </c>
    </row>
    <row r="144" spans="1:12" x14ac:dyDescent="0.2">
      <c r="G144" s="30">
        <v>59</v>
      </c>
      <c r="H144" s="14" t="s">
        <v>174</v>
      </c>
      <c r="I144" s="30">
        <v>59</v>
      </c>
      <c r="J144" s="27" t="s">
        <v>175</v>
      </c>
      <c r="K144" s="11" t="s">
        <v>61</v>
      </c>
      <c r="L144" s="28">
        <v>59</v>
      </c>
    </row>
    <row r="145" spans="7:12" x14ac:dyDescent="0.2">
      <c r="G145" s="30">
        <v>60</v>
      </c>
      <c r="H145" s="14" t="s">
        <v>176</v>
      </c>
      <c r="I145" s="30">
        <v>60</v>
      </c>
      <c r="J145" s="27" t="s">
        <v>177</v>
      </c>
      <c r="K145" s="11" t="s">
        <v>61</v>
      </c>
      <c r="L145" s="28">
        <v>60</v>
      </c>
    </row>
    <row r="146" spans="7:12" x14ac:dyDescent="0.2">
      <c r="G146" s="30">
        <v>61</v>
      </c>
      <c r="H146" s="14" t="s">
        <v>178</v>
      </c>
      <c r="I146" s="30">
        <v>61</v>
      </c>
      <c r="J146" s="27" t="s">
        <v>179</v>
      </c>
      <c r="K146" s="11" t="s">
        <v>61</v>
      </c>
      <c r="L146" s="28">
        <v>61</v>
      </c>
    </row>
    <row r="147" spans="7:12" x14ac:dyDescent="0.2">
      <c r="G147" s="30">
        <v>62</v>
      </c>
      <c r="H147" s="14" t="s">
        <v>180</v>
      </c>
      <c r="I147" s="30">
        <v>62</v>
      </c>
      <c r="J147" s="27" t="s">
        <v>181</v>
      </c>
      <c r="K147" s="11" t="s">
        <v>61</v>
      </c>
      <c r="L147" s="28">
        <v>62</v>
      </c>
    </row>
    <row r="148" spans="7:12" x14ac:dyDescent="0.2">
      <c r="G148" s="30">
        <v>63</v>
      </c>
      <c r="H148" s="14"/>
      <c r="I148" s="30">
        <v>63</v>
      </c>
      <c r="J148" s="27"/>
      <c r="K148" s="11"/>
      <c r="L148" s="28">
        <v>63</v>
      </c>
    </row>
    <row r="149" spans="7:12" x14ac:dyDescent="0.2">
      <c r="G149" s="30">
        <v>64</v>
      </c>
      <c r="H149" s="14" t="s">
        <v>182</v>
      </c>
      <c r="I149" s="30">
        <v>64</v>
      </c>
      <c r="J149" s="27" t="s">
        <v>183</v>
      </c>
      <c r="K149" s="11" t="s">
        <v>61</v>
      </c>
      <c r="L149" s="28">
        <v>64</v>
      </c>
    </row>
    <row r="150" spans="7:12" x14ac:dyDescent="0.2">
      <c r="G150" s="30">
        <v>65</v>
      </c>
      <c r="H150" s="14" t="s">
        <v>184</v>
      </c>
      <c r="I150" s="30">
        <v>65</v>
      </c>
      <c r="J150" s="27" t="s">
        <v>185</v>
      </c>
      <c r="K150" s="11" t="s">
        <v>61</v>
      </c>
      <c r="L150" s="28">
        <v>65</v>
      </c>
    </row>
    <row r="151" spans="7:12" x14ac:dyDescent="0.2">
      <c r="G151" s="30">
        <v>66</v>
      </c>
      <c r="H151" s="14" t="s">
        <v>186</v>
      </c>
      <c r="I151" s="30">
        <v>66</v>
      </c>
      <c r="J151" s="27" t="s">
        <v>187</v>
      </c>
      <c r="K151" s="11" t="s">
        <v>61</v>
      </c>
      <c r="L151" s="28">
        <v>66</v>
      </c>
    </row>
    <row r="152" spans="7:12" x14ac:dyDescent="0.2">
      <c r="G152" s="30">
        <v>67</v>
      </c>
      <c r="H152" s="14" t="s">
        <v>188</v>
      </c>
      <c r="I152" s="30">
        <v>67</v>
      </c>
      <c r="J152" s="27" t="s">
        <v>189</v>
      </c>
      <c r="K152" s="11" t="s">
        <v>61</v>
      </c>
      <c r="L152" s="28">
        <v>67</v>
      </c>
    </row>
    <row r="153" spans="7:12" x14ac:dyDescent="0.2">
      <c r="G153" s="30">
        <v>68</v>
      </c>
      <c r="H153" s="14" t="s">
        <v>190</v>
      </c>
      <c r="I153" s="30">
        <v>68</v>
      </c>
      <c r="J153" s="27" t="s">
        <v>191</v>
      </c>
      <c r="K153" s="11" t="s">
        <v>61</v>
      </c>
      <c r="L153" s="28">
        <v>68</v>
      </c>
    </row>
    <row r="154" spans="7:12" x14ac:dyDescent="0.2">
      <c r="G154" s="30">
        <v>69</v>
      </c>
      <c r="H154" s="14" t="s">
        <v>192</v>
      </c>
      <c r="I154" s="30">
        <v>69</v>
      </c>
      <c r="J154" s="27" t="s">
        <v>193</v>
      </c>
      <c r="K154" s="11" t="s">
        <v>61</v>
      </c>
      <c r="L154" s="28">
        <v>69</v>
      </c>
    </row>
    <row r="155" spans="7:12" x14ac:dyDescent="0.2">
      <c r="G155" s="30">
        <v>70</v>
      </c>
      <c r="H155" s="14" t="s">
        <v>194</v>
      </c>
      <c r="I155" s="30">
        <v>70</v>
      </c>
      <c r="J155" s="27" t="s">
        <v>195</v>
      </c>
      <c r="K155" s="11" t="s">
        <v>61</v>
      </c>
      <c r="L155" s="28">
        <v>70</v>
      </c>
    </row>
    <row r="156" spans="7:12" x14ac:dyDescent="0.2">
      <c r="G156" s="30">
        <v>71</v>
      </c>
      <c r="H156" s="14" t="s">
        <v>196</v>
      </c>
      <c r="I156" s="30">
        <v>71</v>
      </c>
      <c r="J156" s="27" t="s">
        <v>197</v>
      </c>
      <c r="K156" s="11" t="s">
        <v>61</v>
      </c>
      <c r="L156" s="28">
        <v>71</v>
      </c>
    </row>
    <row r="157" spans="7:12" x14ac:dyDescent="0.2">
      <c r="G157" s="30">
        <v>72</v>
      </c>
      <c r="H157" s="14" t="s">
        <v>198</v>
      </c>
      <c r="I157" s="30">
        <v>72</v>
      </c>
      <c r="J157" s="27"/>
      <c r="K157" s="11" t="s">
        <v>61</v>
      </c>
      <c r="L157" s="28">
        <v>72</v>
      </c>
    </row>
    <row r="158" spans="7:12" x14ac:dyDescent="0.2">
      <c r="G158" s="30">
        <v>73</v>
      </c>
      <c r="H158" s="14" t="s">
        <v>198</v>
      </c>
      <c r="I158" s="30">
        <v>73</v>
      </c>
      <c r="J158" s="27"/>
      <c r="K158" s="11" t="s">
        <v>61</v>
      </c>
      <c r="L158" s="28">
        <v>73</v>
      </c>
    </row>
    <row r="159" spans="7:12" x14ac:dyDescent="0.2">
      <c r="G159" s="30">
        <v>74</v>
      </c>
      <c r="H159" s="14" t="s">
        <v>198</v>
      </c>
      <c r="I159" s="30">
        <v>74</v>
      </c>
      <c r="J159" s="27"/>
      <c r="K159" s="11" t="s">
        <v>61</v>
      </c>
      <c r="L159" s="28">
        <v>74</v>
      </c>
    </row>
    <row r="160" spans="7:12" x14ac:dyDescent="0.2">
      <c r="G160" s="30">
        <v>75</v>
      </c>
      <c r="H160" s="14" t="s">
        <v>198</v>
      </c>
      <c r="I160" s="30">
        <v>75</v>
      </c>
      <c r="J160" s="27"/>
      <c r="K160" s="11" t="s">
        <v>61</v>
      </c>
      <c r="L160" s="28">
        <v>75</v>
      </c>
    </row>
    <row r="161" spans="7:12" x14ac:dyDescent="0.2">
      <c r="G161" s="30">
        <v>76</v>
      </c>
      <c r="H161" s="14" t="s">
        <v>198</v>
      </c>
      <c r="I161" s="30">
        <v>76</v>
      </c>
      <c r="J161" s="27"/>
      <c r="K161" s="11" t="s">
        <v>61</v>
      </c>
      <c r="L161" s="28">
        <v>76</v>
      </c>
    </row>
    <row r="162" spans="7:12" x14ac:dyDescent="0.2">
      <c r="G162" s="30">
        <v>77</v>
      </c>
      <c r="H162" s="14" t="s">
        <v>198</v>
      </c>
      <c r="I162" s="30">
        <v>77</v>
      </c>
      <c r="J162" s="27"/>
      <c r="K162" s="11" t="s">
        <v>61</v>
      </c>
      <c r="L162" s="28">
        <v>77</v>
      </c>
    </row>
    <row r="163" spans="7:12" x14ac:dyDescent="0.2">
      <c r="G163" s="30">
        <v>78</v>
      </c>
      <c r="H163" s="14" t="s">
        <v>198</v>
      </c>
      <c r="I163" s="30">
        <v>78</v>
      </c>
      <c r="J163" s="27"/>
      <c r="K163" s="11" t="s">
        <v>61</v>
      </c>
      <c r="L163" s="28">
        <v>78</v>
      </c>
    </row>
    <row r="164" spans="7:12" x14ac:dyDescent="0.2">
      <c r="G164" s="30">
        <v>79</v>
      </c>
      <c r="H164" s="14" t="s">
        <v>198</v>
      </c>
      <c r="I164" s="30">
        <v>79</v>
      </c>
      <c r="J164" s="27"/>
      <c r="K164" s="11" t="s">
        <v>61</v>
      </c>
      <c r="L164" s="28">
        <v>79</v>
      </c>
    </row>
    <row r="165" spans="7:12" x14ac:dyDescent="0.2">
      <c r="G165" s="31">
        <v>80</v>
      </c>
      <c r="H165" s="29" t="s">
        <v>198</v>
      </c>
      <c r="I165" s="31">
        <v>80</v>
      </c>
      <c r="J165" s="29"/>
      <c r="K165" s="15" t="s">
        <v>61</v>
      </c>
      <c r="L165" s="29">
        <v>80</v>
      </c>
    </row>
  </sheetData>
  <sheetProtection algorithmName="SHA-512" hashValue="LRBHD+Ah+1MO8Q28jAOlAGhI5IfSnIDRsBy0RhOK/c9QsU25k3oNUf2rBmaw7b2eTChU2deGgZ0oUr9BA7N8aw==" saltValue="wyDs79vsrB3z2CG4nUSPPQ==" spinCount="100000" sheet="1" selectLockedCells="1"/>
  <mergeCells count="53">
    <mergeCell ref="A1:L1"/>
    <mergeCell ref="A2:L2"/>
    <mergeCell ref="A3:L3"/>
    <mergeCell ref="J4:L4"/>
    <mergeCell ref="A5:D5"/>
    <mergeCell ref="E5:F5"/>
    <mergeCell ref="G5:I5"/>
    <mergeCell ref="J5:L5"/>
    <mergeCell ref="A6:A7"/>
    <mergeCell ref="B6:C6"/>
    <mergeCell ref="D6:E6"/>
    <mergeCell ref="F6:L6"/>
    <mergeCell ref="B7:C7"/>
    <mergeCell ref="D7:E7"/>
    <mergeCell ref="F7:L7"/>
    <mergeCell ref="A8:A9"/>
    <mergeCell ref="B8:C8"/>
    <mergeCell ref="D8:E8"/>
    <mergeCell ref="F8:L8"/>
    <mergeCell ref="B9:C9"/>
    <mergeCell ref="D9:E9"/>
    <mergeCell ref="F9:L9"/>
    <mergeCell ref="A10:A11"/>
    <mergeCell ref="B10:C10"/>
    <mergeCell ref="D10:E10"/>
    <mergeCell ref="B11:C11"/>
    <mergeCell ref="D11:E11"/>
    <mergeCell ref="A29:B29"/>
    <mergeCell ref="F13:G13"/>
    <mergeCell ref="I13:J13"/>
    <mergeCell ref="K13:L13"/>
    <mergeCell ref="A14:B14"/>
    <mergeCell ref="F14:G14"/>
    <mergeCell ref="I14:J14"/>
    <mergeCell ref="K14:L14"/>
    <mergeCell ref="A13:B13"/>
    <mergeCell ref="I16:K16"/>
    <mergeCell ref="A17:B17"/>
    <mergeCell ref="A18:B18"/>
    <mergeCell ref="I27:K27"/>
    <mergeCell ref="A28:B28"/>
    <mergeCell ref="A75:B75"/>
    <mergeCell ref="I39:K39"/>
    <mergeCell ref="A40:B40"/>
    <mergeCell ref="A41:B41"/>
    <mergeCell ref="I50:K50"/>
    <mergeCell ref="A51:B51"/>
    <mergeCell ref="A52:B52"/>
    <mergeCell ref="I62:K62"/>
    <mergeCell ref="A63:B63"/>
    <mergeCell ref="A64:B64"/>
    <mergeCell ref="I73:K73"/>
    <mergeCell ref="A74:B74"/>
  </mergeCells>
  <phoneticPr fontId="1"/>
  <conditionalFormatting sqref="B7:F7 B9:F9 C13:E14 I14:J14">
    <cfRule type="expression" dxfId="31" priority="10" stopIfTrue="1">
      <formula>IF(B7="",TRUE,FALSE)</formula>
    </cfRule>
  </conditionalFormatting>
  <conditionalFormatting sqref="C18:D25 A19:A25 E19:G25 C29:D36 A30:A36 E30:G36 C41:D48 A42:A48 E42:G48 C52:D59 A53:A59 E53:G59 C75:D82 A76:A82 E76:G82">
    <cfRule type="expression" dxfId="30" priority="11" stopIfTrue="1">
      <formula>A18=""</formula>
    </cfRule>
  </conditionalFormatting>
  <conditionalFormatting sqref="C64:D71 A65:A71 E65:G71">
    <cfRule type="expression" dxfId="29" priority="2" stopIfTrue="1">
      <formula>A64=""</formula>
    </cfRule>
  </conditionalFormatting>
  <conditionalFormatting sqref="F14:G14">
    <cfRule type="containsBlanks" dxfId="28" priority="8">
      <formula>LEN(TRIM(F14))=0</formula>
    </cfRule>
  </conditionalFormatting>
  <conditionalFormatting sqref="G5">
    <cfRule type="expression" dxfId="27" priority="7" stopIfTrue="1">
      <formula>IF(G5="",TRUE,FALSE)</formula>
    </cfRule>
  </conditionalFormatting>
  <conditionalFormatting sqref="G5:L5">
    <cfRule type="cellIs" dxfId="26" priority="4" stopIfTrue="1" operator="equal">
      <formula>""""""</formula>
    </cfRule>
  </conditionalFormatting>
  <conditionalFormatting sqref="H18:H25 H29:H36 H41:H48 H52:H59 H75:H82">
    <cfRule type="expression" dxfId="25" priority="12" stopIfTrue="1">
      <formula>IF(AND(H18="",#REF!=""),TRUE,FALSE)</formula>
    </cfRule>
  </conditionalFormatting>
  <conditionalFormatting sqref="J5">
    <cfRule type="expression" dxfId="24" priority="5" stopIfTrue="1">
      <formula>IF(J5="",TRUE,FALSE)</formula>
    </cfRule>
  </conditionalFormatting>
  <conditionalFormatting sqref="L19:L25 L30:L36 L42:L48 L53:L59 L76:L82">
    <cfRule type="expression" dxfId="23" priority="9" stopIfTrue="1">
      <formula>IF(L19&gt;=3,TRUE,FALSE)</formula>
    </cfRule>
  </conditionalFormatting>
  <conditionalFormatting sqref="L65:L71">
    <cfRule type="expression" dxfId="22" priority="1" stopIfTrue="1">
      <formula>IF(L65&gt;=3,TRUE,FALSE)</formula>
    </cfRule>
  </conditionalFormatting>
  <dataValidations count="6">
    <dataValidation type="list" imeMode="on" allowBlank="1" showInputMessage="1" showErrorMessage="1" promptTitle="学校名" prompt="▼リストより選択してください_x000a_" sqref="G5:I5" xr:uid="{B864ADD3-1691-4623-8E8E-8D019D32F4A5}">
      <formula1>$H$86:$H$156</formula1>
    </dataValidation>
    <dataValidation imeMode="hiragana" allowBlank="1" showInputMessage="1" showErrorMessage="1" sqref="F13 B7:E7 B9:E9 C75:D82 I15 C13:E14 I13 A14 C18:D25 C29:D36 C41:D48 C52:D59 B11:E11 C64:D71" xr:uid="{32EF4FC8-F22F-4EDD-B08E-D4459B913A07}"/>
    <dataValidation imeMode="off" allowBlank="1" showInputMessage="1" showErrorMessage="1" sqref="F7 I53:K59 F9 B19:B25 B30:B36 B76:B82 I19:K25 I76:K82 I30:K36 I42:K48 B42:B48 B53:B59 B65:B71 I65:K71" xr:uid="{B377C36D-7D0C-404E-8F84-DF8B65045CCC}"/>
    <dataValidation imeMode="halfKatakana" allowBlank="1" showInputMessage="1" showErrorMessage="1" sqref="E19:F25 E53:F59 E76:F82 E30:F36 E42:F48 J5:L5 E65:F71" xr:uid="{A2569C52-7C10-4255-93D6-7B439AE73D5E}"/>
    <dataValidation type="whole" imeMode="off" allowBlank="1" showInputMessage="1" showErrorMessage="1" sqref="G19:G25 G76:G82 G30:G36 G42:G48 G53:G59 G65:G71" xr:uid="{7B83C8BD-B994-4602-AA91-41850142C1EB}">
      <formula1>5</formula1>
      <formula2>6</formula2>
    </dataValidation>
    <dataValidation type="whole" imeMode="off" allowBlank="1" showInputMessage="1" showErrorMessage="1" promptTitle="プログラム申込数" prompt="必要部数を数値で入力してください。_x000a_最大冊数100_x000a_" sqref="I14:J14" xr:uid="{51AF7119-AC17-4764-B96C-CFE10F6B09B1}">
      <formula1>0</formula1>
      <formula2>100</formula2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fitToHeight="0" orientation="portrait" horizontalDpi="4294967293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C1BC-30B0-4C3C-B9D1-0D4A32490B42}">
  <sheetPr>
    <tabColor indexed="11"/>
  </sheetPr>
  <dimension ref="A1:AL165"/>
  <sheetViews>
    <sheetView showGridLines="0" view="pageBreakPreview" topLeftCell="A10" zoomScale="77" zoomScaleNormal="100" zoomScaleSheetLayoutView="100" workbookViewId="0">
      <selection activeCell="I23" sqref="I23"/>
    </sheetView>
  </sheetViews>
  <sheetFormatPr defaultColWidth="9" defaultRowHeight="13" x14ac:dyDescent="0.2"/>
  <cols>
    <col min="1" max="1" width="12.54296875" style="5" customWidth="1"/>
    <col min="2" max="2" width="9" style="5"/>
    <col min="3" max="6" width="9.08984375" style="5" customWidth="1"/>
    <col min="7" max="7" width="6.1796875" style="5" customWidth="1"/>
    <col min="8" max="8" width="7.81640625" style="5" customWidth="1"/>
    <col min="9" max="9" width="8.453125" style="5" customWidth="1"/>
    <col min="10" max="12" width="7.1796875" style="5" customWidth="1"/>
    <col min="13" max="14" width="9" style="5"/>
    <col min="15" max="15" width="8.453125" style="5" bestFit="1" customWidth="1"/>
    <col min="16" max="16" width="10.453125" style="5" bestFit="1" customWidth="1"/>
    <col min="17" max="17" width="13.90625" style="5" bestFit="1" customWidth="1"/>
    <col min="18" max="18" width="11.36328125" style="5" bestFit="1" customWidth="1"/>
    <col min="19" max="19" width="11.54296875" style="5" bestFit="1" customWidth="1"/>
    <col min="20" max="22" width="10.453125" style="5" bestFit="1" customWidth="1"/>
    <col min="23" max="23" width="15" style="5" bestFit="1" customWidth="1"/>
    <col min="24" max="24" width="10.453125" style="5" bestFit="1" customWidth="1"/>
    <col min="25" max="16384" width="9" style="5"/>
  </cols>
  <sheetData>
    <row r="1" spans="1:38" ht="50.15" customHeight="1" x14ac:dyDescent="0.2">
      <c r="A1" s="162" t="s">
        <v>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38" ht="23.5" x14ac:dyDescent="0.2">
      <c r="A2" s="121" t="s">
        <v>202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38" ht="23.5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38" x14ac:dyDescent="0.2">
      <c r="K4" s="164" t="s">
        <v>222</v>
      </c>
      <c r="L4" s="164"/>
      <c r="M4" s="164"/>
      <c r="N4" s="41"/>
    </row>
    <row r="5" spans="1:38" ht="31.5" customHeight="1" x14ac:dyDescent="0.2">
      <c r="A5" s="193" t="s">
        <v>221</v>
      </c>
      <c r="B5" s="194"/>
      <c r="C5" s="194"/>
      <c r="D5" s="195"/>
      <c r="E5" s="140" t="s">
        <v>203</v>
      </c>
      <c r="F5" s="141"/>
      <c r="G5" s="165"/>
      <c r="H5" s="166"/>
      <c r="I5" s="166"/>
      <c r="J5" s="167"/>
      <c r="K5" s="168"/>
      <c r="L5" s="169"/>
      <c r="M5" s="170"/>
      <c r="N5" s="49"/>
    </row>
    <row r="6" spans="1:38" x14ac:dyDescent="0.2">
      <c r="A6" s="190" t="s">
        <v>14</v>
      </c>
      <c r="B6" s="152" t="s">
        <v>15</v>
      </c>
      <c r="C6" s="153"/>
      <c r="D6" s="153" t="s">
        <v>16</v>
      </c>
      <c r="E6" s="153"/>
      <c r="F6" s="128" t="s">
        <v>17</v>
      </c>
      <c r="G6" s="129"/>
      <c r="H6" s="129"/>
      <c r="I6" s="129"/>
      <c r="J6" s="129"/>
      <c r="K6" s="129"/>
      <c r="L6" s="129"/>
      <c r="M6" s="130"/>
    </row>
    <row r="7" spans="1:38" ht="34.5" customHeight="1" x14ac:dyDescent="0.2">
      <c r="A7" s="192"/>
      <c r="B7" s="159"/>
      <c r="C7" s="160"/>
      <c r="D7" s="161"/>
      <c r="E7" s="161"/>
      <c r="F7" s="125"/>
      <c r="G7" s="126"/>
      <c r="H7" s="126"/>
      <c r="I7" s="126"/>
      <c r="J7" s="126"/>
      <c r="K7" s="126"/>
      <c r="L7" s="126"/>
      <c r="M7" s="127"/>
    </row>
    <row r="8" spans="1:38" x14ac:dyDescent="0.2">
      <c r="A8" s="190" t="s">
        <v>18</v>
      </c>
      <c r="B8" s="152" t="s">
        <v>15</v>
      </c>
      <c r="C8" s="153"/>
      <c r="D8" s="153" t="s">
        <v>16</v>
      </c>
      <c r="E8" s="154"/>
      <c r="F8" s="129" t="s">
        <v>19</v>
      </c>
      <c r="G8" s="129"/>
      <c r="H8" s="129"/>
      <c r="I8" s="129"/>
      <c r="J8" s="129"/>
      <c r="K8" s="129"/>
      <c r="L8" s="129"/>
      <c r="M8" s="130"/>
    </row>
    <row r="9" spans="1:38" ht="33" customHeight="1" x14ac:dyDescent="0.2">
      <c r="A9" s="191"/>
      <c r="B9" s="155"/>
      <c r="C9" s="156"/>
      <c r="D9" s="157"/>
      <c r="E9" s="157"/>
      <c r="F9" s="125"/>
      <c r="G9" s="126"/>
      <c r="H9" s="126"/>
      <c r="I9" s="126"/>
      <c r="J9" s="126"/>
      <c r="K9" s="126"/>
      <c r="L9" s="126"/>
      <c r="M9" s="127"/>
    </row>
    <row r="10" spans="1:38" ht="13.5" customHeight="1" x14ac:dyDescent="0.2">
      <c r="A10" s="186"/>
      <c r="B10" s="188"/>
      <c r="C10" s="188"/>
      <c r="D10" s="188"/>
      <c r="E10" s="188"/>
      <c r="K10" s="20"/>
      <c r="L10" s="20"/>
      <c r="M10" s="20"/>
      <c r="P10" s="5" t="s">
        <v>20</v>
      </c>
    </row>
    <row r="11" spans="1:38" ht="31" customHeight="1" x14ac:dyDescent="0.2">
      <c r="A11" s="187"/>
      <c r="B11" s="189"/>
      <c r="C11" s="189"/>
      <c r="D11" s="189"/>
      <c r="E11" s="189"/>
      <c r="K11" s="20"/>
      <c r="L11" s="20"/>
      <c r="M11" s="20"/>
    </row>
    <row r="12" spans="1:38" ht="13.5" customHeight="1" thickBot="1" x14ac:dyDescent="0.25">
      <c r="B12" s="41"/>
      <c r="C12" s="41"/>
      <c r="D12" s="41"/>
      <c r="E12" s="41"/>
      <c r="K12" s="20"/>
      <c r="L12" s="20"/>
      <c r="M12" s="20"/>
    </row>
    <row r="13" spans="1:38" ht="37" customHeight="1" thickBot="1" x14ac:dyDescent="0.25">
      <c r="A13" s="140" t="s">
        <v>21</v>
      </c>
      <c r="B13" s="141"/>
      <c r="C13" s="25" t="s">
        <v>231</v>
      </c>
      <c r="D13" s="25" t="s">
        <v>22</v>
      </c>
      <c r="E13" s="25" t="s">
        <v>23</v>
      </c>
      <c r="F13" s="43" t="s">
        <v>24</v>
      </c>
      <c r="G13" s="211" t="s">
        <v>225</v>
      </c>
      <c r="H13" s="212"/>
      <c r="I13" s="66"/>
      <c r="J13" s="209" t="s">
        <v>25</v>
      </c>
      <c r="K13" s="210"/>
      <c r="L13" s="144" t="s">
        <v>26</v>
      </c>
      <c r="M13" s="145"/>
      <c r="P13" s="44">
        <f>C5</f>
        <v>0</v>
      </c>
      <c r="Q13" s="45">
        <f>G5</f>
        <v>0</v>
      </c>
      <c r="R13" s="45">
        <f>K5</f>
        <v>0</v>
      </c>
      <c r="S13" s="45" t="str">
        <f>B7&amp;"  "&amp;D7</f>
        <v xml:space="preserve">  </v>
      </c>
      <c r="T13" s="45">
        <f>G7</f>
        <v>0</v>
      </c>
      <c r="U13" s="45">
        <f>K7</f>
        <v>0</v>
      </c>
      <c r="V13" s="46" t="e">
        <f>#REF!</f>
        <v>#REF!</v>
      </c>
      <c r="W13" s="47" t="e">
        <f>#REF!</f>
        <v>#REF!</v>
      </c>
      <c r="X13" s="48" t="e">
        <f>#REF!</f>
        <v>#REF!</v>
      </c>
      <c r="Y13" s="44">
        <f>B14</f>
        <v>0</v>
      </c>
      <c r="Z13" s="45">
        <f>C14</f>
        <v>0</v>
      </c>
      <c r="AA13" s="45">
        <f>D14</f>
        <v>0</v>
      </c>
      <c r="AB13" s="45">
        <f>E14</f>
        <v>0</v>
      </c>
      <c r="AC13" s="45">
        <f>G14</f>
        <v>0</v>
      </c>
      <c r="AD13" s="45">
        <f>J14</f>
        <v>0</v>
      </c>
      <c r="AE13" s="45">
        <f>L14</f>
        <v>0</v>
      </c>
      <c r="AF13" s="44" t="e">
        <f>#REF!</f>
        <v>#REF!</v>
      </c>
      <c r="AG13" s="45" t="e">
        <f>#REF!</f>
        <v>#REF!</v>
      </c>
      <c r="AH13" s="45" t="e">
        <f>#REF!</f>
        <v>#REF!</v>
      </c>
      <c r="AI13" s="45" t="e">
        <f>#REF!</f>
        <v>#REF!</v>
      </c>
      <c r="AJ13" s="45" t="e">
        <f>#REF!</f>
        <v>#REF!</v>
      </c>
      <c r="AK13" s="45" t="e">
        <f>#REF!</f>
        <v>#REF!</v>
      </c>
      <c r="AL13" s="50" t="e">
        <f>#REF!</f>
        <v>#REF!</v>
      </c>
    </row>
    <row r="14" spans="1:38" ht="36.5" customHeight="1" x14ac:dyDescent="0.2">
      <c r="A14" s="140"/>
      <c r="B14" s="141"/>
      <c r="C14" s="81">
        <f>COUNTIF($N$19:$N$82,14)</f>
        <v>0</v>
      </c>
      <c r="D14" s="81">
        <f>COUNTIF($N$19:$N$82,15)</f>
        <v>0</v>
      </c>
      <c r="E14" s="25">
        <f>COUNTIF($N$19:$N$82,16)</f>
        <v>0</v>
      </c>
      <c r="F14" s="25">
        <f>SUM(C14:E14)</f>
        <v>0</v>
      </c>
      <c r="G14" s="213"/>
      <c r="H14" s="214"/>
      <c r="I14" s="67"/>
      <c r="J14" s="147"/>
      <c r="K14" s="147"/>
      <c r="L14" s="144">
        <f>J14*500</f>
        <v>0</v>
      </c>
      <c r="M14" s="145"/>
    </row>
    <row r="15" spans="1:38" ht="13.5" customHeight="1" x14ac:dyDescent="0.2">
      <c r="D15" s="6"/>
      <c r="I15" s="34"/>
      <c r="J15" s="23"/>
      <c r="K15" s="19"/>
      <c r="L15" s="19"/>
      <c r="M15" s="19"/>
    </row>
    <row r="16" spans="1:38" ht="27" customHeight="1" thickBot="1" x14ac:dyDescent="0.25">
      <c r="A16" s="56"/>
      <c r="B16" s="23"/>
      <c r="C16" s="23"/>
      <c r="I16" s="35"/>
      <c r="J16" s="198" t="s">
        <v>29</v>
      </c>
      <c r="K16" s="199"/>
      <c r="L16" s="200"/>
      <c r="M16" s="98" t="s">
        <v>30</v>
      </c>
      <c r="P16" s="5" t="s">
        <v>31</v>
      </c>
    </row>
    <row r="17" spans="1:19" ht="30" customHeight="1" x14ac:dyDescent="0.2">
      <c r="A17" s="201" t="s">
        <v>223</v>
      </c>
      <c r="B17" s="202"/>
      <c r="C17" s="102" t="s">
        <v>15</v>
      </c>
      <c r="D17" s="102" t="s">
        <v>16</v>
      </c>
      <c r="E17" s="102" t="s">
        <v>32</v>
      </c>
      <c r="F17" s="102" t="s">
        <v>33</v>
      </c>
      <c r="G17" s="102" t="s">
        <v>34</v>
      </c>
      <c r="H17" s="102" t="s">
        <v>224</v>
      </c>
      <c r="I17" s="102" t="s">
        <v>258</v>
      </c>
      <c r="J17" s="99" t="s">
        <v>36</v>
      </c>
      <c r="K17" s="99" t="s">
        <v>37</v>
      </c>
      <c r="L17" s="100" t="s">
        <v>38</v>
      </c>
      <c r="M17" s="101" t="s">
        <v>39</v>
      </c>
      <c r="P17" s="36" t="s">
        <v>40</v>
      </c>
      <c r="Q17" s="37" t="s">
        <v>41</v>
      </c>
      <c r="R17" s="37" t="s">
        <v>42</v>
      </c>
      <c r="S17" s="38" t="s">
        <v>43</v>
      </c>
    </row>
    <row r="18" spans="1:19" ht="29.5" customHeight="1" x14ac:dyDescent="0.2">
      <c r="A18" s="196" t="s">
        <v>44</v>
      </c>
      <c r="B18" s="197"/>
      <c r="C18" s="59"/>
      <c r="D18" s="59"/>
      <c r="E18" s="107"/>
      <c r="F18" s="107"/>
      <c r="G18" s="107"/>
      <c r="H18" s="108"/>
      <c r="I18" s="109"/>
      <c r="J18" s="107"/>
      <c r="K18" s="107"/>
      <c r="L18" s="110"/>
      <c r="M18" s="111"/>
      <c r="P18" s="69"/>
      <c r="Q18" s="70"/>
      <c r="R18" s="70"/>
      <c r="S18" s="71"/>
    </row>
    <row r="19" spans="1:19" ht="29.5" customHeight="1" x14ac:dyDescent="0.2">
      <c r="A19" s="103" t="s">
        <v>45</v>
      </c>
      <c r="B19" s="104" t="s">
        <v>46</v>
      </c>
      <c r="C19" s="59"/>
      <c r="D19" s="59"/>
      <c r="E19" s="59"/>
      <c r="F19" s="59"/>
      <c r="G19" s="59"/>
      <c r="H19" s="59"/>
      <c r="I19" s="221"/>
      <c r="J19" s="104"/>
      <c r="K19" s="104"/>
      <c r="L19" s="112"/>
      <c r="M19" s="22" t="str">
        <f t="shared" ref="M19:M25" si="0">IF(Q19="","",COUNTIF($Q$19:$Q$82,Q19))</f>
        <v/>
      </c>
      <c r="N19" s="33" t="str">
        <f t="shared" ref="N19:N25" si="1">IF(M19="","",VALUE(M19&amp;G19))</f>
        <v/>
      </c>
      <c r="O19" s="10"/>
      <c r="P19" s="39" t="str">
        <f t="shared" ref="P19:P25" si="2">IF(C19="","",$C$5*100+B19)</f>
        <v/>
      </c>
      <c r="Q19" s="12" t="str">
        <f t="shared" ref="Q19:Q25" si="3">IF(C19="","",IF(LENB(C19)+LENB(D19)&gt;=10,C19&amp;D19,IF(LENB(C19)+LENB(D19)&gt;=8,C19&amp;"  "&amp;D19,IF(LENB(C19)+LENB(D19)&gt;=6,C19&amp;"    "&amp;D19,C19&amp;"      "&amp;D19)))&amp;IF(G19="","",IF(LENB(G19)&gt;=2,G19," "&amp;G19)))</f>
        <v/>
      </c>
      <c r="R19" s="13" t="str">
        <f t="shared" ref="R19:R25" si="4">IF(C19="","",$G$5)</f>
        <v/>
      </c>
      <c r="S19" s="51" t="str">
        <f t="shared" ref="S19:S25" si="5">IF(AND(E19="",F19=""),"",ASC(E19)&amp;" "&amp;ASC(F19))</f>
        <v/>
      </c>
    </row>
    <row r="20" spans="1:19" ht="29.5" customHeight="1" x14ac:dyDescent="0.2">
      <c r="A20" s="105" t="s">
        <v>45</v>
      </c>
      <c r="B20" s="106" t="s">
        <v>47</v>
      </c>
      <c r="C20" s="7"/>
      <c r="D20" s="7"/>
      <c r="E20" s="7"/>
      <c r="F20" s="7"/>
      <c r="G20" s="7"/>
      <c r="H20" s="7"/>
      <c r="I20" s="221"/>
      <c r="J20" s="106"/>
      <c r="K20" s="106"/>
      <c r="L20" s="113"/>
      <c r="M20" s="22" t="str">
        <f t="shared" si="0"/>
        <v/>
      </c>
      <c r="N20" s="33" t="str">
        <f t="shared" si="1"/>
        <v/>
      </c>
      <c r="O20" s="10"/>
      <c r="P20" s="39" t="str">
        <f t="shared" si="2"/>
        <v/>
      </c>
      <c r="Q20" s="12" t="str">
        <f t="shared" si="3"/>
        <v/>
      </c>
      <c r="R20" s="13" t="str">
        <f t="shared" si="4"/>
        <v/>
      </c>
      <c r="S20" s="51" t="str">
        <f t="shared" si="5"/>
        <v/>
      </c>
    </row>
    <row r="21" spans="1:19" ht="29.5" customHeight="1" thickBot="1" x14ac:dyDescent="0.25">
      <c r="A21" s="105" t="s">
        <v>45</v>
      </c>
      <c r="B21" s="106" t="s">
        <v>48</v>
      </c>
      <c r="C21" s="7"/>
      <c r="D21" s="7"/>
      <c r="E21" s="7"/>
      <c r="F21" s="7"/>
      <c r="G21" s="7"/>
      <c r="H21" s="7"/>
      <c r="I21" s="221"/>
      <c r="J21" s="106"/>
      <c r="K21" s="106"/>
      <c r="L21" s="113"/>
      <c r="M21" s="22" t="str">
        <f t="shared" si="0"/>
        <v/>
      </c>
      <c r="N21" s="33" t="str">
        <f t="shared" si="1"/>
        <v/>
      </c>
      <c r="O21" s="10"/>
      <c r="P21" s="40" t="str">
        <f t="shared" si="2"/>
        <v/>
      </c>
      <c r="Q21" s="52" t="str">
        <f t="shared" si="3"/>
        <v/>
      </c>
      <c r="R21" s="53" t="str">
        <f t="shared" si="4"/>
        <v/>
      </c>
      <c r="S21" s="54" t="str">
        <f t="shared" si="5"/>
        <v/>
      </c>
    </row>
    <row r="22" spans="1:19" ht="29.5" customHeight="1" x14ac:dyDescent="0.2">
      <c r="A22" s="105" t="s">
        <v>45</v>
      </c>
      <c r="B22" s="104" t="s">
        <v>49</v>
      </c>
      <c r="C22" s="59"/>
      <c r="D22" s="59"/>
      <c r="E22" s="59"/>
      <c r="F22" s="59"/>
      <c r="G22" s="59"/>
      <c r="H22" s="59"/>
      <c r="I22" s="221"/>
      <c r="J22" s="104"/>
      <c r="K22" s="104"/>
      <c r="L22" s="112"/>
      <c r="M22" s="62" t="str">
        <f t="shared" si="0"/>
        <v/>
      </c>
      <c r="N22" s="33" t="str">
        <f t="shared" si="1"/>
        <v/>
      </c>
      <c r="O22" s="10"/>
      <c r="P22" s="39" t="str">
        <f t="shared" si="2"/>
        <v/>
      </c>
      <c r="Q22" s="12" t="str">
        <f t="shared" si="3"/>
        <v/>
      </c>
      <c r="R22" s="13" t="str">
        <f t="shared" si="4"/>
        <v/>
      </c>
      <c r="S22" s="51" t="str">
        <f t="shared" si="5"/>
        <v/>
      </c>
    </row>
    <row r="23" spans="1:19" ht="29.5" customHeight="1" x14ac:dyDescent="0.2">
      <c r="A23" s="105" t="s">
        <v>45</v>
      </c>
      <c r="B23" s="106" t="s">
        <v>50</v>
      </c>
      <c r="C23" s="7"/>
      <c r="D23" s="7"/>
      <c r="E23" s="7"/>
      <c r="F23" s="7"/>
      <c r="G23" s="7"/>
      <c r="H23" s="7"/>
      <c r="I23" s="221"/>
      <c r="J23" s="106"/>
      <c r="K23" s="106"/>
      <c r="L23" s="113"/>
      <c r="M23" s="22" t="str">
        <f t="shared" si="0"/>
        <v/>
      </c>
      <c r="N23" s="33" t="str">
        <f t="shared" si="1"/>
        <v/>
      </c>
      <c r="O23" s="10"/>
      <c r="P23" s="39" t="str">
        <f t="shared" si="2"/>
        <v/>
      </c>
      <c r="Q23" s="12" t="str">
        <f t="shared" si="3"/>
        <v/>
      </c>
      <c r="R23" s="13" t="str">
        <f t="shared" si="4"/>
        <v/>
      </c>
      <c r="S23" s="51" t="str">
        <f t="shared" si="5"/>
        <v/>
      </c>
    </row>
    <row r="24" spans="1:19" ht="29.5" customHeight="1" thickBot="1" x14ac:dyDescent="0.25">
      <c r="A24" s="105" t="s">
        <v>45</v>
      </c>
      <c r="B24" s="106" t="s">
        <v>51</v>
      </c>
      <c r="C24" s="7"/>
      <c r="D24" s="7"/>
      <c r="E24" s="7"/>
      <c r="F24" s="7"/>
      <c r="G24" s="7"/>
      <c r="H24" s="7"/>
      <c r="I24" s="221"/>
      <c r="J24" s="106"/>
      <c r="K24" s="106"/>
      <c r="L24" s="113"/>
      <c r="M24" s="22" t="str">
        <f t="shared" si="0"/>
        <v/>
      </c>
      <c r="N24" s="33" t="str">
        <f t="shared" si="1"/>
        <v/>
      </c>
      <c r="O24" s="10"/>
      <c r="P24" s="40" t="str">
        <f t="shared" si="2"/>
        <v/>
      </c>
      <c r="Q24" s="52" t="str">
        <f t="shared" si="3"/>
        <v/>
      </c>
      <c r="R24" s="53" t="str">
        <f t="shared" si="4"/>
        <v/>
      </c>
      <c r="S24" s="54" t="str">
        <f t="shared" si="5"/>
        <v/>
      </c>
    </row>
    <row r="25" spans="1:19" ht="29.5" customHeight="1" x14ac:dyDescent="0.2">
      <c r="A25" s="105" t="s">
        <v>45</v>
      </c>
      <c r="B25" s="106" t="s">
        <v>52</v>
      </c>
      <c r="C25" s="7"/>
      <c r="D25" s="7"/>
      <c r="E25" s="7"/>
      <c r="F25" s="78"/>
      <c r="G25" s="7"/>
      <c r="H25" s="7"/>
      <c r="I25" s="221"/>
      <c r="J25" s="106"/>
      <c r="K25" s="106"/>
      <c r="L25" s="113"/>
      <c r="M25" s="77" t="str">
        <f t="shared" si="0"/>
        <v/>
      </c>
      <c r="N25" s="33" t="str">
        <f t="shared" si="1"/>
        <v/>
      </c>
      <c r="O25" s="10"/>
      <c r="P25" s="39" t="str">
        <f t="shared" si="2"/>
        <v/>
      </c>
      <c r="Q25" s="12" t="str">
        <f t="shared" si="3"/>
        <v/>
      </c>
      <c r="R25" s="13" t="str">
        <f t="shared" si="4"/>
        <v/>
      </c>
      <c r="S25" s="51" t="str">
        <f t="shared" si="5"/>
        <v/>
      </c>
    </row>
    <row r="26" spans="1:19" ht="13.5" customHeight="1" x14ac:dyDescent="0.2">
      <c r="J26" s="76"/>
      <c r="K26" s="76"/>
      <c r="L26" s="76"/>
      <c r="M26" s="76"/>
      <c r="N26" s="33"/>
      <c r="O26" s="10"/>
      <c r="Q26" s="74"/>
      <c r="R26" s="75"/>
      <c r="S26" s="75"/>
    </row>
    <row r="27" spans="1:19" ht="24.5" customHeight="1" thickBot="1" x14ac:dyDescent="0.25">
      <c r="A27" s="56"/>
      <c r="B27" s="23"/>
      <c r="C27" s="23"/>
      <c r="I27" s="35"/>
      <c r="J27" s="203" t="s">
        <v>29</v>
      </c>
      <c r="K27" s="204"/>
      <c r="L27" s="205"/>
      <c r="M27" s="98" t="s">
        <v>30</v>
      </c>
    </row>
    <row r="28" spans="1:19" ht="30" customHeight="1" x14ac:dyDescent="0.2">
      <c r="A28" s="201" t="s">
        <v>226</v>
      </c>
      <c r="B28" s="202"/>
      <c r="C28" s="102" t="s">
        <v>15</v>
      </c>
      <c r="D28" s="102" t="s">
        <v>16</v>
      </c>
      <c r="E28" s="102" t="s">
        <v>32</v>
      </c>
      <c r="F28" s="102" t="s">
        <v>33</v>
      </c>
      <c r="G28" s="102" t="s">
        <v>34</v>
      </c>
      <c r="H28" s="102" t="s">
        <v>224</v>
      </c>
      <c r="I28" s="102" t="s">
        <v>35</v>
      </c>
      <c r="J28" s="99" t="s">
        <v>36</v>
      </c>
      <c r="K28" s="99" t="s">
        <v>37</v>
      </c>
      <c r="L28" s="100" t="s">
        <v>38</v>
      </c>
      <c r="M28" s="101" t="s">
        <v>39</v>
      </c>
      <c r="P28" s="36"/>
      <c r="Q28" s="37"/>
      <c r="R28" s="37"/>
      <c r="S28" s="38"/>
    </row>
    <row r="29" spans="1:19" ht="29.5" customHeight="1" x14ac:dyDescent="0.2">
      <c r="A29" s="196" t="s">
        <v>44</v>
      </c>
      <c r="B29" s="197"/>
      <c r="C29" s="59"/>
      <c r="D29" s="59"/>
      <c r="E29" s="107"/>
      <c r="F29" s="107"/>
      <c r="G29" s="107"/>
      <c r="H29" s="108"/>
      <c r="I29" s="109"/>
      <c r="J29" s="107"/>
      <c r="K29" s="107"/>
      <c r="L29" s="110"/>
      <c r="M29" s="111"/>
      <c r="P29" s="69"/>
      <c r="Q29" s="70"/>
      <c r="R29" s="70"/>
      <c r="S29" s="71"/>
    </row>
    <row r="30" spans="1:19" ht="29.5" customHeight="1" x14ac:dyDescent="0.2">
      <c r="A30" s="103" t="s">
        <v>45</v>
      </c>
      <c r="B30" s="104" t="s">
        <v>46</v>
      </c>
      <c r="C30" s="59"/>
      <c r="D30" s="59"/>
      <c r="E30" s="59"/>
      <c r="F30" s="59"/>
      <c r="G30" s="59"/>
      <c r="H30" s="59"/>
      <c r="I30" s="221"/>
      <c r="J30" s="104"/>
      <c r="K30" s="104"/>
      <c r="L30" s="112"/>
      <c r="M30" s="22" t="str">
        <f t="shared" ref="M30:M36" si="6">IF(Q30="","",COUNTIF($Q$19:$Q$82,Q30))</f>
        <v/>
      </c>
      <c r="N30" s="33" t="str">
        <f t="shared" ref="N30:N36" si="7">IF(M30="","",VALUE(M30&amp;G30))</f>
        <v/>
      </c>
      <c r="O30" s="10"/>
      <c r="P30" s="39" t="str">
        <f t="shared" ref="P30:P36" si="8">IF(C30="","",$C$5*100+B30)</f>
        <v/>
      </c>
      <c r="Q30" s="12" t="str">
        <f t="shared" ref="Q30:Q36" si="9">IF(C30="","",IF(LENB(C30)+LENB(D30)&gt;=10,C30&amp;D30,IF(LENB(C30)+LENB(D30)&gt;=8,C30&amp;"  "&amp;D30,IF(LENB(C30)+LENB(D30)&gt;=6,C30&amp;"    "&amp;D30,C30&amp;"      "&amp;D30)))&amp;IF(G30="","",IF(LENB(G30)&gt;=2,G30," "&amp;G30)))</f>
        <v/>
      </c>
      <c r="R30" s="13" t="str">
        <f t="shared" ref="R30:R36" si="10">IF(C30="","",$G$5)</f>
        <v/>
      </c>
      <c r="S30" s="51" t="str">
        <f t="shared" ref="S30:S36" si="11">IF(AND(E30="",F30=""),"",ASC(E30)&amp;" "&amp;ASC(F30))</f>
        <v/>
      </c>
    </row>
    <row r="31" spans="1:19" ht="29.5" customHeight="1" x14ac:dyDescent="0.2">
      <c r="A31" s="105" t="s">
        <v>45</v>
      </c>
      <c r="B31" s="106" t="s">
        <v>47</v>
      </c>
      <c r="C31" s="7"/>
      <c r="D31" s="7"/>
      <c r="E31" s="7"/>
      <c r="F31" s="7"/>
      <c r="G31" s="7"/>
      <c r="H31" s="7"/>
      <c r="I31" s="221"/>
      <c r="J31" s="106"/>
      <c r="K31" s="106"/>
      <c r="L31" s="113"/>
      <c r="M31" s="22" t="str">
        <f t="shared" si="6"/>
        <v/>
      </c>
      <c r="N31" s="33" t="str">
        <f t="shared" si="7"/>
        <v/>
      </c>
      <c r="O31" s="10"/>
      <c r="P31" s="39" t="str">
        <f t="shared" si="8"/>
        <v/>
      </c>
      <c r="Q31" s="12" t="str">
        <f t="shared" si="9"/>
        <v/>
      </c>
      <c r="R31" s="13" t="str">
        <f t="shared" si="10"/>
        <v/>
      </c>
      <c r="S31" s="51" t="str">
        <f t="shared" si="11"/>
        <v/>
      </c>
    </row>
    <row r="32" spans="1:19" ht="29.5" customHeight="1" thickBot="1" x14ac:dyDescent="0.25">
      <c r="A32" s="105" t="s">
        <v>45</v>
      </c>
      <c r="B32" s="106" t="s">
        <v>48</v>
      </c>
      <c r="C32" s="7"/>
      <c r="D32" s="7"/>
      <c r="E32" s="7"/>
      <c r="F32" s="7"/>
      <c r="G32" s="7"/>
      <c r="H32" s="7"/>
      <c r="I32" s="221"/>
      <c r="J32" s="106"/>
      <c r="K32" s="106"/>
      <c r="L32" s="113"/>
      <c r="M32" s="22" t="str">
        <f t="shared" si="6"/>
        <v/>
      </c>
      <c r="N32" s="33" t="str">
        <f t="shared" si="7"/>
        <v/>
      </c>
      <c r="O32" s="10"/>
      <c r="P32" s="40" t="str">
        <f t="shared" si="8"/>
        <v/>
      </c>
      <c r="Q32" s="52" t="str">
        <f t="shared" si="9"/>
        <v/>
      </c>
      <c r="R32" s="53" t="str">
        <f t="shared" si="10"/>
        <v/>
      </c>
      <c r="S32" s="54" t="str">
        <f t="shared" si="11"/>
        <v/>
      </c>
    </row>
    <row r="33" spans="1:19" ht="29.5" customHeight="1" x14ac:dyDescent="0.2">
      <c r="A33" s="105" t="s">
        <v>45</v>
      </c>
      <c r="B33" s="104" t="s">
        <v>49</v>
      </c>
      <c r="C33" s="59"/>
      <c r="D33" s="59"/>
      <c r="E33" s="59"/>
      <c r="F33" s="59"/>
      <c r="G33" s="59"/>
      <c r="H33" s="59"/>
      <c r="I33" s="221"/>
      <c r="J33" s="104"/>
      <c r="K33" s="104"/>
      <c r="L33" s="112"/>
      <c r="M33" s="62" t="str">
        <f t="shared" si="6"/>
        <v/>
      </c>
      <c r="N33" s="33" t="str">
        <f t="shared" si="7"/>
        <v/>
      </c>
      <c r="O33" s="10"/>
      <c r="P33" s="39" t="str">
        <f t="shared" si="8"/>
        <v/>
      </c>
      <c r="Q33" s="12" t="str">
        <f t="shared" si="9"/>
        <v/>
      </c>
      <c r="R33" s="13" t="str">
        <f t="shared" si="10"/>
        <v/>
      </c>
      <c r="S33" s="51" t="str">
        <f t="shared" si="11"/>
        <v/>
      </c>
    </row>
    <row r="34" spans="1:19" ht="29.5" customHeight="1" x14ac:dyDescent="0.2">
      <c r="A34" s="105" t="s">
        <v>45</v>
      </c>
      <c r="B34" s="106" t="s">
        <v>50</v>
      </c>
      <c r="C34" s="7"/>
      <c r="D34" s="7"/>
      <c r="E34" s="7"/>
      <c r="F34" s="7"/>
      <c r="G34" s="7"/>
      <c r="H34" s="7"/>
      <c r="I34" s="221"/>
      <c r="J34" s="106"/>
      <c r="K34" s="106"/>
      <c r="L34" s="113"/>
      <c r="M34" s="22" t="str">
        <f t="shared" si="6"/>
        <v/>
      </c>
      <c r="N34" s="33" t="str">
        <f t="shared" si="7"/>
        <v/>
      </c>
      <c r="O34" s="10"/>
      <c r="P34" s="39" t="str">
        <f t="shared" si="8"/>
        <v/>
      </c>
      <c r="Q34" s="12" t="str">
        <f t="shared" si="9"/>
        <v/>
      </c>
      <c r="R34" s="13" t="str">
        <f t="shared" si="10"/>
        <v/>
      </c>
      <c r="S34" s="51" t="str">
        <f t="shared" si="11"/>
        <v/>
      </c>
    </row>
    <row r="35" spans="1:19" ht="29.5" customHeight="1" thickBot="1" x14ac:dyDescent="0.25">
      <c r="A35" s="105" t="s">
        <v>45</v>
      </c>
      <c r="B35" s="106" t="s">
        <v>51</v>
      </c>
      <c r="C35" s="7"/>
      <c r="D35" s="7"/>
      <c r="E35" s="7"/>
      <c r="F35" s="7"/>
      <c r="G35" s="7"/>
      <c r="H35" s="7"/>
      <c r="I35" s="221"/>
      <c r="J35" s="106"/>
      <c r="K35" s="106"/>
      <c r="L35" s="113"/>
      <c r="M35" s="22" t="str">
        <f t="shared" si="6"/>
        <v/>
      </c>
      <c r="N35" s="33" t="str">
        <f t="shared" si="7"/>
        <v/>
      </c>
      <c r="O35" s="10"/>
      <c r="P35" s="40" t="str">
        <f t="shared" si="8"/>
        <v/>
      </c>
      <c r="Q35" s="52" t="str">
        <f t="shared" si="9"/>
        <v/>
      </c>
      <c r="R35" s="53" t="str">
        <f t="shared" si="10"/>
        <v/>
      </c>
      <c r="S35" s="54" t="str">
        <f t="shared" si="11"/>
        <v/>
      </c>
    </row>
    <row r="36" spans="1:19" ht="29.5" customHeight="1" x14ac:dyDescent="0.2">
      <c r="A36" s="105" t="s">
        <v>45</v>
      </c>
      <c r="B36" s="106" t="s">
        <v>52</v>
      </c>
      <c r="C36" s="7"/>
      <c r="D36" s="7"/>
      <c r="E36" s="7"/>
      <c r="F36" s="78"/>
      <c r="G36" s="7"/>
      <c r="H36" s="7"/>
      <c r="I36" s="221"/>
      <c r="J36" s="106"/>
      <c r="K36" s="106"/>
      <c r="L36" s="113"/>
      <c r="M36" s="77" t="str">
        <f t="shared" si="6"/>
        <v/>
      </c>
      <c r="N36" s="33" t="str">
        <f t="shared" si="7"/>
        <v/>
      </c>
      <c r="O36" s="10"/>
      <c r="P36" s="39" t="str">
        <f t="shared" si="8"/>
        <v/>
      </c>
      <c r="Q36" s="12" t="str">
        <f t="shared" si="9"/>
        <v/>
      </c>
      <c r="R36" s="13" t="str">
        <f t="shared" si="10"/>
        <v/>
      </c>
      <c r="S36" s="51" t="str">
        <f t="shared" si="11"/>
        <v/>
      </c>
    </row>
    <row r="37" spans="1:19" ht="26.5" customHeight="1" x14ac:dyDescent="0.2">
      <c r="N37" s="33"/>
      <c r="O37" s="10"/>
      <c r="Q37" s="74"/>
      <c r="R37" s="75"/>
      <c r="S37" s="75"/>
    </row>
    <row r="38" spans="1:19" ht="16" customHeight="1" x14ac:dyDescent="0.2">
      <c r="J38" s="76"/>
      <c r="K38" s="76"/>
      <c r="L38" s="76"/>
      <c r="M38" s="76"/>
      <c r="N38" s="33"/>
      <c r="O38" s="10"/>
      <c r="Q38" s="74"/>
      <c r="R38" s="75"/>
      <c r="S38" s="75"/>
    </row>
    <row r="39" spans="1:19" ht="30" customHeight="1" thickBot="1" x14ac:dyDescent="0.25">
      <c r="A39" s="56"/>
      <c r="B39" s="23"/>
      <c r="C39" s="23"/>
      <c r="I39" s="35"/>
      <c r="J39" s="206" t="s">
        <v>29</v>
      </c>
      <c r="K39" s="207"/>
      <c r="L39" s="208"/>
      <c r="M39" s="111" t="s">
        <v>30</v>
      </c>
    </row>
    <row r="40" spans="1:19" ht="30" customHeight="1" x14ac:dyDescent="0.2">
      <c r="A40" s="201" t="s">
        <v>227</v>
      </c>
      <c r="B40" s="202"/>
      <c r="C40" s="102" t="s">
        <v>15</v>
      </c>
      <c r="D40" s="102" t="s">
        <v>16</v>
      </c>
      <c r="E40" s="102" t="s">
        <v>32</v>
      </c>
      <c r="F40" s="102" t="s">
        <v>33</v>
      </c>
      <c r="G40" s="102" t="s">
        <v>34</v>
      </c>
      <c r="H40" s="102" t="s">
        <v>224</v>
      </c>
      <c r="I40" s="102" t="s">
        <v>35</v>
      </c>
      <c r="J40" s="99" t="s">
        <v>36</v>
      </c>
      <c r="K40" s="99" t="s">
        <v>37</v>
      </c>
      <c r="L40" s="100" t="s">
        <v>38</v>
      </c>
      <c r="M40" s="101" t="s">
        <v>39</v>
      </c>
      <c r="P40" s="36"/>
      <c r="Q40" s="37"/>
      <c r="R40" s="37"/>
      <c r="S40" s="38"/>
    </row>
    <row r="41" spans="1:19" ht="29.5" customHeight="1" x14ac:dyDescent="0.2">
      <c r="A41" s="196" t="s">
        <v>44</v>
      </c>
      <c r="B41" s="197"/>
      <c r="C41" s="59"/>
      <c r="D41" s="59"/>
      <c r="E41" s="107"/>
      <c r="F41" s="107"/>
      <c r="G41" s="107"/>
      <c r="H41" s="108"/>
      <c r="I41" s="109"/>
      <c r="J41" s="107"/>
      <c r="K41" s="107"/>
      <c r="L41" s="110"/>
      <c r="M41" s="111"/>
      <c r="P41" s="69"/>
      <c r="Q41" s="70"/>
      <c r="R41" s="70"/>
      <c r="S41" s="71"/>
    </row>
    <row r="42" spans="1:19" ht="29.5" customHeight="1" x14ac:dyDescent="0.2">
      <c r="A42" s="103" t="s">
        <v>45</v>
      </c>
      <c r="B42" s="104" t="s">
        <v>46</v>
      </c>
      <c r="C42" s="59"/>
      <c r="D42" s="59"/>
      <c r="E42" s="59"/>
      <c r="F42" s="59"/>
      <c r="G42" s="59"/>
      <c r="H42" s="59"/>
      <c r="I42" s="221"/>
      <c r="J42" s="104"/>
      <c r="K42" s="104"/>
      <c r="L42" s="112"/>
      <c r="M42" s="22" t="str">
        <f t="shared" ref="M42:M48" si="12">IF(Q42="","",COUNTIF($Q$19:$Q$82,Q42))</f>
        <v/>
      </c>
      <c r="N42" s="33" t="str">
        <f t="shared" ref="N42:N48" si="13">IF(M42="","",VALUE(M42&amp;G42))</f>
        <v/>
      </c>
      <c r="O42" s="10"/>
      <c r="P42" s="39" t="str">
        <f t="shared" ref="P42:P48" si="14">IF(C42="","",$C$5*100+B42)</f>
        <v/>
      </c>
      <c r="Q42" s="12" t="str">
        <f t="shared" ref="Q42:Q48" si="15">IF(C42="","",IF(LENB(C42)+LENB(D42)&gt;=10,C42&amp;D42,IF(LENB(C42)+LENB(D42)&gt;=8,C42&amp;"  "&amp;D42,IF(LENB(C42)+LENB(D42)&gt;=6,C42&amp;"    "&amp;D42,C42&amp;"      "&amp;D42)))&amp;IF(G42="","",IF(LENB(G42)&gt;=2,G42," "&amp;G42)))</f>
        <v/>
      </c>
      <c r="R42" s="13" t="str">
        <f t="shared" ref="R42:R48" si="16">IF(C42="","",$G$5)</f>
        <v/>
      </c>
      <c r="S42" s="51" t="str">
        <f t="shared" ref="S42:S48" si="17">IF(AND(E42="",F42=""),"",ASC(E42)&amp;" "&amp;ASC(F42))</f>
        <v/>
      </c>
    </row>
    <row r="43" spans="1:19" ht="29.5" customHeight="1" x14ac:dyDescent="0.2">
      <c r="A43" s="105" t="s">
        <v>45</v>
      </c>
      <c r="B43" s="106" t="s">
        <v>47</v>
      </c>
      <c r="C43" s="7"/>
      <c r="D43" s="7"/>
      <c r="E43" s="7"/>
      <c r="F43" s="7"/>
      <c r="G43" s="7"/>
      <c r="H43" s="7"/>
      <c r="I43" s="221"/>
      <c r="J43" s="106"/>
      <c r="K43" s="106"/>
      <c r="L43" s="113"/>
      <c r="M43" s="22" t="str">
        <f t="shared" si="12"/>
        <v/>
      </c>
      <c r="N43" s="33" t="str">
        <f t="shared" si="13"/>
        <v/>
      </c>
      <c r="O43" s="10"/>
      <c r="P43" s="39" t="str">
        <f t="shared" si="14"/>
        <v/>
      </c>
      <c r="Q43" s="12" t="str">
        <f t="shared" si="15"/>
        <v/>
      </c>
      <c r="R43" s="13" t="str">
        <f t="shared" si="16"/>
        <v/>
      </c>
      <c r="S43" s="51" t="str">
        <f t="shared" si="17"/>
        <v/>
      </c>
    </row>
    <row r="44" spans="1:19" ht="29.5" customHeight="1" thickBot="1" x14ac:dyDescent="0.25">
      <c r="A44" s="105" t="s">
        <v>45</v>
      </c>
      <c r="B44" s="106" t="s">
        <v>48</v>
      </c>
      <c r="C44" s="7"/>
      <c r="D44" s="7"/>
      <c r="E44" s="7"/>
      <c r="F44" s="7"/>
      <c r="G44" s="7"/>
      <c r="H44" s="7"/>
      <c r="I44" s="221"/>
      <c r="J44" s="106"/>
      <c r="K44" s="106"/>
      <c r="L44" s="113"/>
      <c r="M44" s="22" t="str">
        <f t="shared" si="12"/>
        <v/>
      </c>
      <c r="N44" s="33" t="str">
        <f t="shared" si="13"/>
        <v/>
      </c>
      <c r="O44" s="10"/>
      <c r="P44" s="40" t="str">
        <f t="shared" si="14"/>
        <v/>
      </c>
      <c r="Q44" s="52" t="str">
        <f t="shared" si="15"/>
        <v/>
      </c>
      <c r="R44" s="53" t="str">
        <f t="shared" si="16"/>
        <v/>
      </c>
      <c r="S44" s="54" t="str">
        <f t="shared" si="17"/>
        <v/>
      </c>
    </row>
    <row r="45" spans="1:19" ht="29.5" customHeight="1" x14ac:dyDescent="0.2">
      <c r="A45" s="105" t="s">
        <v>45</v>
      </c>
      <c r="B45" s="104" t="s">
        <v>49</v>
      </c>
      <c r="C45" s="59"/>
      <c r="D45" s="59"/>
      <c r="E45" s="59"/>
      <c r="F45" s="59"/>
      <c r="G45" s="59"/>
      <c r="H45" s="59"/>
      <c r="I45" s="221"/>
      <c r="J45" s="104"/>
      <c r="K45" s="104"/>
      <c r="L45" s="112"/>
      <c r="M45" s="62" t="str">
        <f t="shared" si="12"/>
        <v/>
      </c>
      <c r="N45" s="33" t="str">
        <f t="shared" si="13"/>
        <v/>
      </c>
      <c r="O45" s="10"/>
      <c r="P45" s="39" t="str">
        <f t="shared" si="14"/>
        <v/>
      </c>
      <c r="Q45" s="12" t="str">
        <f t="shared" si="15"/>
        <v/>
      </c>
      <c r="R45" s="13" t="str">
        <f t="shared" si="16"/>
        <v/>
      </c>
      <c r="S45" s="51" t="str">
        <f t="shared" si="17"/>
        <v/>
      </c>
    </row>
    <row r="46" spans="1:19" ht="29.5" customHeight="1" x14ac:dyDescent="0.2">
      <c r="A46" s="105" t="s">
        <v>45</v>
      </c>
      <c r="B46" s="106" t="s">
        <v>50</v>
      </c>
      <c r="C46" s="7"/>
      <c r="D46" s="7"/>
      <c r="E46" s="7"/>
      <c r="F46" s="7"/>
      <c r="G46" s="7"/>
      <c r="H46" s="7"/>
      <c r="I46" s="221"/>
      <c r="J46" s="106"/>
      <c r="K46" s="106"/>
      <c r="L46" s="113"/>
      <c r="M46" s="22" t="str">
        <f t="shared" si="12"/>
        <v/>
      </c>
      <c r="N46" s="33" t="str">
        <f t="shared" si="13"/>
        <v/>
      </c>
      <c r="O46" s="10"/>
      <c r="P46" s="39" t="str">
        <f t="shared" si="14"/>
        <v/>
      </c>
      <c r="Q46" s="12" t="str">
        <f t="shared" si="15"/>
        <v/>
      </c>
      <c r="R46" s="13" t="str">
        <f t="shared" si="16"/>
        <v/>
      </c>
      <c r="S46" s="51" t="str">
        <f t="shared" si="17"/>
        <v/>
      </c>
    </row>
    <row r="47" spans="1:19" ht="29.5" customHeight="1" thickBot="1" x14ac:dyDescent="0.25">
      <c r="A47" s="105" t="s">
        <v>45</v>
      </c>
      <c r="B47" s="106" t="s">
        <v>51</v>
      </c>
      <c r="C47" s="7"/>
      <c r="D47" s="7"/>
      <c r="E47" s="7"/>
      <c r="F47" s="7"/>
      <c r="G47" s="7"/>
      <c r="H47" s="7"/>
      <c r="I47" s="221"/>
      <c r="J47" s="106"/>
      <c r="K47" s="106"/>
      <c r="L47" s="113"/>
      <c r="M47" s="22" t="str">
        <f t="shared" si="12"/>
        <v/>
      </c>
      <c r="N47" s="33" t="str">
        <f t="shared" si="13"/>
        <v/>
      </c>
      <c r="O47" s="10"/>
      <c r="P47" s="40" t="str">
        <f t="shared" si="14"/>
        <v/>
      </c>
      <c r="Q47" s="52" t="str">
        <f t="shared" si="15"/>
        <v/>
      </c>
      <c r="R47" s="53" t="str">
        <f t="shared" si="16"/>
        <v/>
      </c>
      <c r="S47" s="54" t="str">
        <f t="shared" si="17"/>
        <v/>
      </c>
    </row>
    <row r="48" spans="1:19" ht="29.5" customHeight="1" x14ac:dyDescent="0.2">
      <c r="A48" s="105" t="s">
        <v>45</v>
      </c>
      <c r="B48" s="106" t="s">
        <v>52</v>
      </c>
      <c r="C48" s="7"/>
      <c r="D48" s="7"/>
      <c r="E48" s="7"/>
      <c r="F48" s="78"/>
      <c r="G48" s="7"/>
      <c r="H48" s="7"/>
      <c r="I48" s="221"/>
      <c r="J48" s="106"/>
      <c r="K48" s="106"/>
      <c r="L48" s="113"/>
      <c r="M48" s="77" t="str">
        <f t="shared" si="12"/>
        <v/>
      </c>
      <c r="N48" s="33" t="str">
        <f t="shared" si="13"/>
        <v/>
      </c>
      <c r="O48" s="10"/>
      <c r="P48" s="39" t="str">
        <f t="shared" si="14"/>
        <v/>
      </c>
      <c r="Q48" s="12" t="str">
        <f t="shared" si="15"/>
        <v/>
      </c>
      <c r="R48" s="13" t="str">
        <f t="shared" si="16"/>
        <v/>
      </c>
      <c r="S48" s="51" t="str">
        <f t="shared" si="17"/>
        <v/>
      </c>
    </row>
    <row r="49" spans="1:19" ht="10" customHeight="1" x14ac:dyDescent="0.2">
      <c r="J49" s="76"/>
      <c r="K49" s="76"/>
      <c r="L49" s="76"/>
      <c r="M49" s="76"/>
      <c r="N49" s="33"/>
      <c r="O49" s="10"/>
      <c r="Q49" s="74"/>
      <c r="R49" s="75"/>
      <c r="S49" s="75"/>
    </row>
    <row r="50" spans="1:19" ht="30" customHeight="1" thickBot="1" x14ac:dyDescent="0.25">
      <c r="A50" s="56"/>
      <c r="B50" s="23"/>
      <c r="C50" s="23"/>
      <c r="I50" s="35"/>
      <c r="J50" s="203" t="s">
        <v>29</v>
      </c>
      <c r="K50" s="204"/>
      <c r="L50" s="205"/>
      <c r="M50" s="98" t="s">
        <v>30</v>
      </c>
    </row>
    <row r="51" spans="1:19" ht="30" customHeight="1" x14ac:dyDescent="0.2">
      <c r="A51" s="201" t="s">
        <v>228</v>
      </c>
      <c r="B51" s="202"/>
      <c r="C51" s="102" t="s">
        <v>15</v>
      </c>
      <c r="D51" s="102" t="s">
        <v>16</v>
      </c>
      <c r="E51" s="102" t="s">
        <v>32</v>
      </c>
      <c r="F51" s="102" t="s">
        <v>33</v>
      </c>
      <c r="G51" s="102" t="s">
        <v>34</v>
      </c>
      <c r="H51" s="102" t="s">
        <v>224</v>
      </c>
      <c r="I51" s="102" t="s">
        <v>35</v>
      </c>
      <c r="J51" s="99" t="s">
        <v>36</v>
      </c>
      <c r="K51" s="99" t="s">
        <v>37</v>
      </c>
      <c r="L51" s="100" t="s">
        <v>38</v>
      </c>
      <c r="M51" s="101" t="s">
        <v>39</v>
      </c>
      <c r="P51" s="36"/>
      <c r="Q51" s="37"/>
      <c r="R51" s="37"/>
      <c r="S51" s="38"/>
    </row>
    <row r="52" spans="1:19" ht="30" customHeight="1" x14ac:dyDescent="0.2">
      <c r="A52" s="196" t="s">
        <v>44</v>
      </c>
      <c r="B52" s="197"/>
      <c r="C52" s="59"/>
      <c r="D52" s="59"/>
      <c r="E52" s="107"/>
      <c r="F52" s="107"/>
      <c r="G52" s="107"/>
      <c r="H52" s="108"/>
      <c r="I52" s="109"/>
      <c r="J52" s="107"/>
      <c r="K52" s="107"/>
      <c r="L52" s="110"/>
      <c r="M52" s="111"/>
      <c r="P52" s="69"/>
      <c r="Q52" s="70"/>
      <c r="R52" s="70"/>
      <c r="S52" s="71"/>
    </row>
    <row r="53" spans="1:19" ht="30" customHeight="1" x14ac:dyDescent="0.2">
      <c r="A53" s="103" t="s">
        <v>45</v>
      </c>
      <c r="B53" s="104" t="s">
        <v>46</v>
      </c>
      <c r="C53" s="59"/>
      <c r="D53" s="59"/>
      <c r="E53" s="59"/>
      <c r="F53" s="59"/>
      <c r="G53" s="59"/>
      <c r="H53" s="59"/>
      <c r="I53" s="221"/>
      <c r="J53" s="104"/>
      <c r="K53" s="104"/>
      <c r="L53" s="112"/>
      <c r="M53" s="22" t="str">
        <f t="shared" ref="M53:M59" si="18">IF(Q53="","",COUNTIF($Q$19:$Q$82,Q53))</f>
        <v/>
      </c>
      <c r="N53" s="33" t="str">
        <f t="shared" ref="N53:N59" si="19">IF(M53="","",VALUE(M53&amp;G53))</f>
        <v/>
      </c>
      <c r="O53" s="10"/>
      <c r="P53" s="39" t="str">
        <f t="shared" ref="P53:P59" si="20">IF(C53="","",$C$5*100+B53)</f>
        <v/>
      </c>
      <c r="Q53" s="12" t="str">
        <f t="shared" ref="Q53:Q59" si="21">IF(C53="","",IF(LENB(C53)+LENB(D53)&gt;=10,C53&amp;D53,IF(LENB(C53)+LENB(D53)&gt;=8,C53&amp;"  "&amp;D53,IF(LENB(C53)+LENB(D53)&gt;=6,C53&amp;"    "&amp;D53,C53&amp;"      "&amp;D53)))&amp;IF(G53="","",IF(LENB(G53)&gt;=2,G53," "&amp;G53)))</f>
        <v/>
      </c>
      <c r="R53" s="13" t="str">
        <f t="shared" ref="R53:R59" si="22">IF(C53="","",$G$5)</f>
        <v/>
      </c>
      <c r="S53" s="51" t="str">
        <f t="shared" ref="S53:S59" si="23">IF(AND(E53="",F53=""),"",ASC(E53)&amp;" "&amp;ASC(F53))</f>
        <v/>
      </c>
    </row>
    <row r="54" spans="1:19" ht="30" customHeight="1" x14ac:dyDescent="0.2">
      <c r="A54" s="105" t="s">
        <v>45</v>
      </c>
      <c r="B54" s="106" t="s">
        <v>47</v>
      </c>
      <c r="C54" s="7"/>
      <c r="D54" s="7"/>
      <c r="E54" s="7"/>
      <c r="F54" s="7"/>
      <c r="G54" s="7"/>
      <c r="H54" s="7"/>
      <c r="I54" s="221"/>
      <c r="J54" s="106"/>
      <c r="K54" s="106"/>
      <c r="L54" s="113"/>
      <c r="M54" s="22" t="str">
        <f t="shared" si="18"/>
        <v/>
      </c>
      <c r="N54" s="33" t="str">
        <f t="shared" si="19"/>
        <v/>
      </c>
      <c r="O54" s="10"/>
      <c r="P54" s="39" t="str">
        <f t="shared" si="20"/>
        <v/>
      </c>
      <c r="Q54" s="12" t="str">
        <f t="shared" si="21"/>
        <v/>
      </c>
      <c r="R54" s="13" t="str">
        <f t="shared" si="22"/>
        <v/>
      </c>
      <c r="S54" s="51" t="str">
        <f t="shared" si="23"/>
        <v/>
      </c>
    </row>
    <row r="55" spans="1:19" ht="30" customHeight="1" thickBot="1" x14ac:dyDescent="0.25">
      <c r="A55" s="105" t="s">
        <v>45</v>
      </c>
      <c r="B55" s="106" t="s">
        <v>48</v>
      </c>
      <c r="C55" s="7"/>
      <c r="D55" s="7"/>
      <c r="E55" s="7"/>
      <c r="F55" s="7"/>
      <c r="G55" s="7"/>
      <c r="H55" s="7"/>
      <c r="I55" s="221"/>
      <c r="J55" s="106"/>
      <c r="K55" s="106"/>
      <c r="L55" s="113"/>
      <c r="M55" s="22" t="str">
        <f t="shared" si="18"/>
        <v/>
      </c>
      <c r="N55" s="33" t="str">
        <f t="shared" si="19"/>
        <v/>
      </c>
      <c r="O55" s="10"/>
      <c r="P55" s="40" t="str">
        <f t="shared" si="20"/>
        <v/>
      </c>
      <c r="Q55" s="52" t="str">
        <f t="shared" si="21"/>
        <v/>
      </c>
      <c r="R55" s="53" t="str">
        <f t="shared" si="22"/>
        <v/>
      </c>
      <c r="S55" s="54" t="str">
        <f t="shared" si="23"/>
        <v/>
      </c>
    </row>
    <row r="56" spans="1:19" ht="30" customHeight="1" x14ac:dyDescent="0.2">
      <c r="A56" s="105" t="s">
        <v>45</v>
      </c>
      <c r="B56" s="104" t="s">
        <v>49</v>
      </c>
      <c r="C56" s="59"/>
      <c r="D56" s="59"/>
      <c r="E56" s="59"/>
      <c r="F56" s="59"/>
      <c r="G56" s="59"/>
      <c r="H56" s="59"/>
      <c r="I56" s="221"/>
      <c r="J56" s="104"/>
      <c r="K56" s="104"/>
      <c r="L56" s="112"/>
      <c r="M56" s="62" t="str">
        <f t="shared" si="18"/>
        <v/>
      </c>
      <c r="N56" s="33" t="str">
        <f t="shared" si="19"/>
        <v/>
      </c>
      <c r="O56" s="10"/>
      <c r="P56" s="39" t="str">
        <f t="shared" si="20"/>
        <v/>
      </c>
      <c r="Q56" s="12" t="str">
        <f t="shared" si="21"/>
        <v/>
      </c>
      <c r="R56" s="13" t="str">
        <f t="shared" si="22"/>
        <v/>
      </c>
      <c r="S56" s="51" t="str">
        <f t="shared" si="23"/>
        <v/>
      </c>
    </row>
    <row r="57" spans="1:19" ht="30" customHeight="1" x14ac:dyDescent="0.2">
      <c r="A57" s="105" t="s">
        <v>45</v>
      </c>
      <c r="B57" s="106" t="s">
        <v>50</v>
      </c>
      <c r="C57" s="7"/>
      <c r="D57" s="7"/>
      <c r="E57" s="7"/>
      <c r="F57" s="7"/>
      <c r="G57" s="7"/>
      <c r="H57" s="7"/>
      <c r="I57" s="221"/>
      <c r="J57" s="106"/>
      <c r="K57" s="106"/>
      <c r="L57" s="113"/>
      <c r="M57" s="22" t="str">
        <f t="shared" si="18"/>
        <v/>
      </c>
      <c r="N57" s="33" t="str">
        <f t="shared" si="19"/>
        <v/>
      </c>
      <c r="O57" s="10"/>
      <c r="P57" s="39" t="str">
        <f t="shared" si="20"/>
        <v/>
      </c>
      <c r="Q57" s="12" t="str">
        <f t="shared" si="21"/>
        <v/>
      </c>
      <c r="R57" s="13" t="str">
        <f t="shared" si="22"/>
        <v/>
      </c>
      <c r="S57" s="51" t="str">
        <f t="shared" si="23"/>
        <v/>
      </c>
    </row>
    <row r="58" spans="1:19" ht="30" customHeight="1" thickBot="1" x14ac:dyDescent="0.25">
      <c r="A58" s="105" t="s">
        <v>45</v>
      </c>
      <c r="B58" s="106" t="s">
        <v>51</v>
      </c>
      <c r="C58" s="7"/>
      <c r="D58" s="7"/>
      <c r="E58" s="7"/>
      <c r="F58" s="7"/>
      <c r="G58" s="7"/>
      <c r="H58" s="7"/>
      <c r="I58" s="221"/>
      <c r="J58" s="106"/>
      <c r="K58" s="106"/>
      <c r="L58" s="113"/>
      <c r="M58" s="22" t="str">
        <f t="shared" si="18"/>
        <v/>
      </c>
      <c r="N58" s="33" t="str">
        <f t="shared" si="19"/>
        <v/>
      </c>
      <c r="O58" s="10"/>
      <c r="P58" s="40" t="str">
        <f t="shared" si="20"/>
        <v/>
      </c>
      <c r="Q58" s="52" t="str">
        <f t="shared" si="21"/>
        <v/>
      </c>
      <c r="R58" s="53" t="str">
        <f t="shared" si="22"/>
        <v/>
      </c>
      <c r="S58" s="54" t="str">
        <f t="shared" si="23"/>
        <v/>
      </c>
    </row>
    <row r="59" spans="1:19" ht="30" customHeight="1" x14ac:dyDescent="0.2">
      <c r="A59" s="105" t="s">
        <v>45</v>
      </c>
      <c r="B59" s="106" t="s">
        <v>52</v>
      </c>
      <c r="C59" s="7"/>
      <c r="D59" s="7"/>
      <c r="E59" s="7"/>
      <c r="F59" s="78"/>
      <c r="G59" s="7"/>
      <c r="H59" s="7"/>
      <c r="I59" s="221"/>
      <c r="J59" s="106"/>
      <c r="K59" s="106"/>
      <c r="L59" s="113"/>
      <c r="M59" s="77" t="str">
        <f t="shared" si="18"/>
        <v/>
      </c>
      <c r="N59" s="33" t="str">
        <f t="shared" si="19"/>
        <v/>
      </c>
      <c r="O59" s="10"/>
      <c r="P59" s="39" t="str">
        <f t="shared" si="20"/>
        <v/>
      </c>
      <c r="Q59" s="12" t="str">
        <f t="shared" si="21"/>
        <v/>
      </c>
      <c r="R59" s="13" t="str">
        <f t="shared" si="22"/>
        <v/>
      </c>
      <c r="S59" s="51" t="str">
        <f t="shared" si="23"/>
        <v/>
      </c>
    </row>
    <row r="60" spans="1:19" ht="24.9" customHeight="1" x14ac:dyDescent="0.2">
      <c r="N60" s="33"/>
      <c r="O60" s="10"/>
      <c r="Q60" s="74"/>
      <c r="R60" s="75"/>
      <c r="S60" s="75"/>
    </row>
    <row r="61" spans="1:19" ht="12" customHeight="1" x14ac:dyDescent="0.2">
      <c r="J61" s="76"/>
      <c r="K61" s="76"/>
      <c r="L61" s="76"/>
      <c r="M61" s="76"/>
      <c r="N61" s="33"/>
      <c r="O61" s="10"/>
      <c r="Q61" s="74"/>
      <c r="R61" s="75"/>
      <c r="S61" s="75"/>
    </row>
    <row r="62" spans="1:19" ht="30" customHeight="1" thickBot="1" x14ac:dyDescent="0.25">
      <c r="A62" s="56"/>
      <c r="B62" s="23"/>
      <c r="C62" s="23"/>
      <c r="I62" s="35"/>
      <c r="J62" s="206" t="s">
        <v>29</v>
      </c>
      <c r="K62" s="207"/>
      <c r="L62" s="208"/>
      <c r="M62" s="111" t="s">
        <v>30</v>
      </c>
    </row>
    <row r="63" spans="1:19" ht="30" customHeight="1" x14ac:dyDescent="0.2">
      <c r="A63" s="201" t="s">
        <v>229</v>
      </c>
      <c r="B63" s="202"/>
      <c r="C63" s="102" t="s">
        <v>15</v>
      </c>
      <c r="D63" s="102" t="s">
        <v>16</v>
      </c>
      <c r="E63" s="102" t="s">
        <v>32</v>
      </c>
      <c r="F63" s="102" t="s">
        <v>33</v>
      </c>
      <c r="G63" s="102" t="s">
        <v>34</v>
      </c>
      <c r="H63" s="102" t="s">
        <v>224</v>
      </c>
      <c r="I63" s="102" t="s">
        <v>35</v>
      </c>
      <c r="J63" s="99" t="s">
        <v>36</v>
      </c>
      <c r="K63" s="99" t="s">
        <v>37</v>
      </c>
      <c r="L63" s="100" t="s">
        <v>38</v>
      </c>
      <c r="M63" s="101" t="s">
        <v>39</v>
      </c>
      <c r="P63" s="36"/>
      <c r="Q63" s="37"/>
      <c r="R63" s="37"/>
      <c r="S63" s="38"/>
    </row>
    <row r="64" spans="1:19" ht="30" customHeight="1" x14ac:dyDescent="0.2">
      <c r="A64" s="196" t="s">
        <v>44</v>
      </c>
      <c r="B64" s="197"/>
      <c r="C64" s="59"/>
      <c r="D64" s="59"/>
      <c r="E64" s="107"/>
      <c r="F64" s="107"/>
      <c r="G64" s="107"/>
      <c r="H64" s="108"/>
      <c r="I64" s="109"/>
      <c r="J64" s="107"/>
      <c r="K64" s="107"/>
      <c r="L64" s="110"/>
      <c r="M64" s="111"/>
      <c r="P64" s="69"/>
      <c r="Q64" s="70"/>
      <c r="R64" s="70"/>
      <c r="S64" s="71"/>
    </row>
    <row r="65" spans="1:19" ht="30" customHeight="1" x14ac:dyDescent="0.2">
      <c r="A65" s="103" t="s">
        <v>45</v>
      </c>
      <c r="B65" s="104" t="s">
        <v>46</v>
      </c>
      <c r="C65" s="59"/>
      <c r="D65" s="59"/>
      <c r="E65" s="59"/>
      <c r="F65" s="59"/>
      <c r="G65" s="59"/>
      <c r="H65" s="59"/>
      <c r="I65" s="221"/>
      <c r="J65" s="104"/>
      <c r="K65" s="104"/>
      <c r="L65" s="112"/>
      <c r="M65" s="22" t="str">
        <f t="shared" ref="M65:M71" si="24">IF(Q65="","",COUNTIF($Q$19:$Q$82,Q65))</f>
        <v/>
      </c>
      <c r="N65" s="33" t="str">
        <f t="shared" ref="N65:N71" si="25">IF(M65="","",VALUE(M65&amp;G65))</f>
        <v/>
      </c>
      <c r="O65" s="10"/>
      <c r="P65" s="39" t="str">
        <f t="shared" ref="P65:P71" si="26">IF(C65="","",$C$5*100+B65)</f>
        <v/>
      </c>
      <c r="Q65" s="12" t="str">
        <f t="shared" ref="Q65:Q71" si="27">IF(C65="","",IF(LENB(C65)+LENB(D65)&gt;=10,C65&amp;D65,IF(LENB(C65)+LENB(D65)&gt;=8,C65&amp;"  "&amp;D65,IF(LENB(C65)+LENB(D65)&gt;=6,C65&amp;"    "&amp;D65,C65&amp;"      "&amp;D65)))&amp;IF(G65="","",IF(LENB(G65)&gt;=2,G65," "&amp;G65)))</f>
        <v/>
      </c>
      <c r="R65" s="13" t="str">
        <f t="shared" ref="R65:R71" si="28">IF(C65="","",$G$5)</f>
        <v/>
      </c>
      <c r="S65" s="51" t="str">
        <f t="shared" ref="S65:S71" si="29">IF(AND(E65="",F65=""),"",ASC(E65)&amp;" "&amp;ASC(F65))</f>
        <v/>
      </c>
    </row>
    <row r="66" spans="1:19" ht="30" customHeight="1" x14ac:dyDescent="0.2">
      <c r="A66" s="105" t="s">
        <v>45</v>
      </c>
      <c r="B66" s="106" t="s">
        <v>47</v>
      </c>
      <c r="C66" s="7"/>
      <c r="D66" s="7"/>
      <c r="E66" s="7"/>
      <c r="F66" s="7"/>
      <c r="G66" s="7"/>
      <c r="H66" s="7"/>
      <c r="I66" s="221"/>
      <c r="J66" s="106"/>
      <c r="K66" s="106"/>
      <c r="L66" s="113"/>
      <c r="M66" s="22" t="str">
        <f t="shared" si="24"/>
        <v/>
      </c>
      <c r="N66" s="33" t="str">
        <f t="shared" si="25"/>
        <v/>
      </c>
      <c r="O66" s="10"/>
      <c r="P66" s="39" t="str">
        <f t="shared" si="26"/>
        <v/>
      </c>
      <c r="Q66" s="12" t="str">
        <f t="shared" si="27"/>
        <v/>
      </c>
      <c r="R66" s="13" t="str">
        <f t="shared" si="28"/>
        <v/>
      </c>
      <c r="S66" s="51" t="str">
        <f t="shared" si="29"/>
        <v/>
      </c>
    </row>
    <row r="67" spans="1:19" ht="30" customHeight="1" thickBot="1" x14ac:dyDescent="0.25">
      <c r="A67" s="105" t="s">
        <v>45</v>
      </c>
      <c r="B67" s="106" t="s">
        <v>48</v>
      </c>
      <c r="C67" s="7"/>
      <c r="D67" s="7"/>
      <c r="E67" s="7"/>
      <c r="F67" s="7"/>
      <c r="G67" s="7"/>
      <c r="H67" s="7"/>
      <c r="I67" s="221"/>
      <c r="J67" s="106"/>
      <c r="K67" s="106"/>
      <c r="L67" s="113"/>
      <c r="M67" s="22" t="str">
        <f t="shared" si="24"/>
        <v/>
      </c>
      <c r="N67" s="33" t="str">
        <f t="shared" si="25"/>
        <v/>
      </c>
      <c r="O67" s="10"/>
      <c r="P67" s="40" t="str">
        <f t="shared" si="26"/>
        <v/>
      </c>
      <c r="Q67" s="52" t="str">
        <f t="shared" si="27"/>
        <v/>
      </c>
      <c r="R67" s="53" t="str">
        <f t="shared" si="28"/>
        <v/>
      </c>
      <c r="S67" s="54" t="str">
        <f t="shared" si="29"/>
        <v/>
      </c>
    </row>
    <row r="68" spans="1:19" ht="30" customHeight="1" x14ac:dyDescent="0.2">
      <c r="A68" s="105" t="s">
        <v>45</v>
      </c>
      <c r="B68" s="104" t="s">
        <v>49</v>
      </c>
      <c r="C68" s="59"/>
      <c r="D68" s="59"/>
      <c r="E68" s="59"/>
      <c r="F68" s="59"/>
      <c r="G68" s="59"/>
      <c r="H68" s="59"/>
      <c r="I68" s="221"/>
      <c r="J68" s="104"/>
      <c r="K68" s="104"/>
      <c r="L68" s="112"/>
      <c r="M68" s="62" t="str">
        <f t="shared" si="24"/>
        <v/>
      </c>
      <c r="N68" s="33" t="str">
        <f t="shared" si="25"/>
        <v/>
      </c>
      <c r="O68" s="10"/>
      <c r="P68" s="39" t="str">
        <f t="shared" si="26"/>
        <v/>
      </c>
      <c r="Q68" s="12" t="str">
        <f t="shared" si="27"/>
        <v/>
      </c>
      <c r="R68" s="13" t="str">
        <f t="shared" si="28"/>
        <v/>
      </c>
      <c r="S68" s="51" t="str">
        <f t="shared" si="29"/>
        <v/>
      </c>
    </row>
    <row r="69" spans="1:19" ht="30" customHeight="1" x14ac:dyDescent="0.2">
      <c r="A69" s="105" t="s">
        <v>45</v>
      </c>
      <c r="B69" s="106" t="s">
        <v>50</v>
      </c>
      <c r="C69" s="7"/>
      <c r="D69" s="7"/>
      <c r="E69" s="7"/>
      <c r="F69" s="7"/>
      <c r="G69" s="7"/>
      <c r="H69" s="7"/>
      <c r="I69" s="221"/>
      <c r="J69" s="106"/>
      <c r="K69" s="106"/>
      <c r="L69" s="113"/>
      <c r="M69" s="22" t="str">
        <f t="shared" si="24"/>
        <v/>
      </c>
      <c r="N69" s="33" t="str">
        <f t="shared" si="25"/>
        <v/>
      </c>
      <c r="O69" s="10"/>
      <c r="P69" s="39" t="str">
        <f t="shared" si="26"/>
        <v/>
      </c>
      <c r="Q69" s="12" t="str">
        <f t="shared" si="27"/>
        <v/>
      </c>
      <c r="R69" s="13" t="str">
        <f t="shared" si="28"/>
        <v/>
      </c>
      <c r="S69" s="51" t="str">
        <f t="shared" si="29"/>
        <v/>
      </c>
    </row>
    <row r="70" spans="1:19" ht="30" customHeight="1" thickBot="1" x14ac:dyDescent="0.25">
      <c r="A70" s="105" t="s">
        <v>45</v>
      </c>
      <c r="B70" s="106" t="s">
        <v>51</v>
      </c>
      <c r="C70" s="7"/>
      <c r="D70" s="7"/>
      <c r="E70" s="7"/>
      <c r="F70" s="7"/>
      <c r="G70" s="7"/>
      <c r="H70" s="7"/>
      <c r="I70" s="221"/>
      <c r="J70" s="106"/>
      <c r="K70" s="106"/>
      <c r="L70" s="113"/>
      <c r="M70" s="22" t="str">
        <f t="shared" si="24"/>
        <v/>
      </c>
      <c r="N70" s="33" t="str">
        <f t="shared" si="25"/>
        <v/>
      </c>
      <c r="O70" s="10"/>
      <c r="P70" s="40" t="str">
        <f t="shared" si="26"/>
        <v/>
      </c>
      <c r="Q70" s="52" t="str">
        <f t="shared" si="27"/>
        <v/>
      </c>
      <c r="R70" s="53" t="str">
        <f t="shared" si="28"/>
        <v/>
      </c>
      <c r="S70" s="54" t="str">
        <f t="shared" si="29"/>
        <v/>
      </c>
    </row>
    <row r="71" spans="1:19" ht="30" customHeight="1" x14ac:dyDescent="0.2">
      <c r="A71" s="105" t="s">
        <v>45</v>
      </c>
      <c r="B71" s="106" t="s">
        <v>52</v>
      </c>
      <c r="C71" s="7"/>
      <c r="D71" s="7"/>
      <c r="E71" s="7"/>
      <c r="F71" s="78"/>
      <c r="G71" s="7"/>
      <c r="H71" s="7"/>
      <c r="I71" s="221"/>
      <c r="J71" s="106"/>
      <c r="K71" s="106"/>
      <c r="L71" s="113"/>
      <c r="M71" s="77" t="str">
        <f t="shared" si="24"/>
        <v/>
      </c>
      <c r="N71" s="33" t="str">
        <f t="shared" si="25"/>
        <v/>
      </c>
      <c r="O71" s="10"/>
      <c r="P71" s="39" t="str">
        <f t="shared" si="26"/>
        <v/>
      </c>
      <c r="Q71" s="12" t="str">
        <f t="shared" si="27"/>
        <v/>
      </c>
      <c r="R71" s="13" t="str">
        <f t="shared" si="28"/>
        <v/>
      </c>
      <c r="S71" s="51" t="str">
        <f t="shared" si="29"/>
        <v/>
      </c>
    </row>
    <row r="72" spans="1:19" ht="24.9" customHeight="1" x14ac:dyDescent="0.2">
      <c r="N72" s="33"/>
      <c r="O72" s="10"/>
      <c r="Q72" s="74"/>
      <c r="R72" s="75"/>
      <c r="S72" s="75"/>
    </row>
    <row r="73" spans="1:19" ht="30" customHeight="1" thickBot="1" x14ac:dyDescent="0.25">
      <c r="A73" s="56"/>
      <c r="B73" s="23"/>
      <c r="C73" s="23"/>
      <c r="I73" s="35"/>
      <c r="J73" s="203" t="s">
        <v>29</v>
      </c>
      <c r="K73" s="204"/>
      <c r="L73" s="205"/>
      <c r="M73" s="98" t="s">
        <v>30</v>
      </c>
    </row>
    <row r="74" spans="1:19" ht="30" customHeight="1" x14ac:dyDescent="0.2">
      <c r="A74" s="201" t="s">
        <v>230</v>
      </c>
      <c r="B74" s="202"/>
      <c r="C74" s="102" t="s">
        <v>15</v>
      </c>
      <c r="D74" s="102" t="s">
        <v>16</v>
      </c>
      <c r="E74" s="102" t="s">
        <v>32</v>
      </c>
      <c r="F74" s="102" t="s">
        <v>33</v>
      </c>
      <c r="G74" s="102" t="s">
        <v>34</v>
      </c>
      <c r="H74" s="102" t="s">
        <v>224</v>
      </c>
      <c r="I74" s="102" t="s">
        <v>35</v>
      </c>
      <c r="J74" s="99" t="s">
        <v>36</v>
      </c>
      <c r="K74" s="99" t="s">
        <v>37</v>
      </c>
      <c r="L74" s="100" t="s">
        <v>38</v>
      </c>
      <c r="M74" s="101" t="s">
        <v>39</v>
      </c>
      <c r="P74" s="36"/>
      <c r="Q74" s="37"/>
      <c r="R74" s="37"/>
      <c r="S74" s="38"/>
    </row>
    <row r="75" spans="1:19" ht="30" customHeight="1" x14ac:dyDescent="0.2">
      <c r="A75" s="196" t="s">
        <v>44</v>
      </c>
      <c r="B75" s="197"/>
      <c r="C75" s="59"/>
      <c r="D75" s="59"/>
      <c r="E75" s="107"/>
      <c r="F75" s="107"/>
      <c r="G75" s="107"/>
      <c r="H75" s="108"/>
      <c r="I75" s="109"/>
      <c r="J75" s="107"/>
      <c r="K75" s="107"/>
      <c r="L75" s="110"/>
      <c r="M75" s="111"/>
      <c r="P75" s="69"/>
      <c r="Q75" s="70"/>
      <c r="R75" s="70"/>
      <c r="S75" s="71"/>
    </row>
    <row r="76" spans="1:19" ht="30" customHeight="1" x14ac:dyDescent="0.2">
      <c r="A76" s="103" t="s">
        <v>45</v>
      </c>
      <c r="B76" s="104" t="s">
        <v>46</v>
      </c>
      <c r="C76" s="59"/>
      <c r="D76" s="59"/>
      <c r="E76" s="59"/>
      <c r="F76" s="59"/>
      <c r="G76" s="59"/>
      <c r="H76" s="59"/>
      <c r="I76" s="221"/>
      <c r="J76" s="104"/>
      <c r="K76" s="104"/>
      <c r="L76" s="112"/>
      <c r="M76" s="22" t="str">
        <f t="shared" ref="M76:M82" si="30">IF(Q76="","",COUNTIF($Q$19:$Q$82,Q76))</f>
        <v/>
      </c>
      <c r="N76" s="33" t="str">
        <f t="shared" ref="N76:N82" si="31">IF(M76="","",VALUE(M76&amp;G76))</f>
        <v/>
      </c>
      <c r="O76" s="10"/>
      <c r="P76" s="39" t="str">
        <f t="shared" ref="P76:P82" si="32">IF(C76="","",$C$5*100+B76)</f>
        <v/>
      </c>
      <c r="Q76" s="12" t="str">
        <f t="shared" ref="Q76:Q82" si="33">IF(C76="","",IF(LENB(C76)+LENB(D76)&gt;=10,C76&amp;D76,IF(LENB(C76)+LENB(D76)&gt;=8,C76&amp;"  "&amp;D76,IF(LENB(C76)+LENB(D76)&gt;=6,C76&amp;"    "&amp;D76,C76&amp;"      "&amp;D76)))&amp;IF(G76="","",IF(LENB(G76)&gt;=2,G76," "&amp;G76)))</f>
        <v/>
      </c>
      <c r="R76" s="13" t="str">
        <f t="shared" ref="R76:R82" si="34">IF(C76="","",$G$5)</f>
        <v/>
      </c>
      <c r="S76" s="51" t="str">
        <f t="shared" ref="S76:S82" si="35">IF(AND(E76="",F76=""),"",ASC(E76)&amp;" "&amp;ASC(F76))</f>
        <v/>
      </c>
    </row>
    <row r="77" spans="1:19" ht="30" customHeight="1" x14ac:dyDescent="0.2">
      <c r="A77" s="105" t="s">
        <v>45</v>
      </c>
      <c r="B77" s="106" t="s">
        <v>47</v>
      </c>
      <c r="C77" s="7"/>
      <c r="D77" s="7"/>
      <c r="E77" s="7"/>
      <c r="F77" s="7"/>
      <c r="G77" s="7"/>
      <c r="H77" s="7"/>
      <c r="I77" s="221"/>
      <c r="J77" s="106"/>
      <c r="K77" s="106"/>
      <c r="L77" s="113"/>
      <c r="M77" s="22" t="str">
        <f t="shared" si="30"/>
        <v/>
      </c>
      <c r="N77" s="33" t="str">
        <f t="shared" si="31"/>
        <v/>
      </c>
      <c r="O77" s="10"/>
      <c r="P77" s="39" t="str">
        <f t="shared" si="32"/>
        <v/>
      </c>
      <c r="Q77" s="12" t="str">
        <f t="shared" si="33"/>
        <v/>
      </c>
      <c r="R77" s="13" t="str">
        <f t="shared" si="34"/>
        <v/>
      </c>
      <c r="S77" s="51" t="str">
        <f t="shared" si="35"/>
        <v/>
      </c>
    </row>
    <row r="78" spans="1:19" ht="30" customHeight="1" thickBot="1" x14ac:dyDescent="0.25">
      <c r="A78" s="105" t="s">
        <v>45</v>
      </c>
      <c r="B78" s="106" t="s">
        <v>48</v>
      </c>
      <c r="C78" s="7"/>
      <c r="D78" s="7"/>
      <c r="E78" s="7"/>
      <c r="F78" s="7"/>
      <c r="G78" s="7"/>
      <c r="H78" s="7"/>
      <c r="I78" s="221"/>
      <c r="J78" s="106"/>
      <c r="K78" s="106"/>
      <c r="L78" s="113"/>
      <c r="M78" s="22" t="str">
        <f t="shared" si="30"/>
        <v/>
      </c>
      <c r="N78" s="33" t="str">
        <f t="shared" si="31"/>
        <v/>
      </c>
      <c r="O78" s="10"/>
      <c r="P78" s="40" t="str">
        <f t="shared" si="32"/>
        <v/>
      </c>
      <c r="Q78" s="52" t="str">
        <f t="shared" si="33"/>
        <v/>
      </c>
      <c r="R78" s="53" t="str">
        <f t="shared" si="34"/>
        <v/>
      </c>
      <c r="S78" s="54" t="str">
        <f t="shared" si="35"/>
        <v/>
      </c>
    </row>
    <row r="79" spans="1:19" ht="30" customHeight="1" x14ac:dyDescent="0.2">
      <c r="A79" s="105" t="s">
        <v>45</v>
      </c>
      <c r="B79" s="104" t="s">
        <v>49</v>
      </c>
      <c r="C79" s="59"/>
      <c r="D79" s="59"/>
      <c r="E79" s="59"/>
      <c r="F79" s="59"/>
      <c r="G79" s="59"/>
      <c r="H79" s="59"/>
      <c r="I79" s="221"/>
      <c r="J79" s="104"/>
      <c r="K79" s="104"/>
      <c r="L79" s="112"/>
      <c r="M79" s="62" t="str">
        <f t="shared" si="30"/>
        <v/>
      </c>
      <c r="N79" s="33" t="str">
        <f t="shared" si="31"/>
        <v/>
      </c>
      <c r="O79" s="10"/>
      <c r="P79" s="39" t="str">
        <f t="shared" si="32"/>
        <v/>
      </c>
      <c r="Q79" s="12" t="str">
        <f t="shared" si="33"/>
        <v/>
      </c>
      <c r="R79" s="13" t="str">
        <f t="shared" si="34"/>
        <v/>
      </c>
      <c r="S79" s="51" t="str">
        <f t="shared" si="35"/>
        <v/>
      </c>
    </row>
    <row r="80" spans="1:19" ht="30" customHeight="1" x14ac:dyDescent="0.2">
      <c r="A80" s="105" t="s">
        <v>45</v>
      </c>
      <c r="B80" s="106" t="s">
        <v>50</v>
      </c>
      <c r="C80" s="7"/>
      <c r="D80" s="7"/>
      <c r="E80" s="7"/>
      <c r="F80" s="7"/>
      <c r="G80" s="7"/>
      <c r="H80" s="7"/>
      <c r="I80" s="221"/>
      <c r="J80" s="106"/>
      <c r="K80" s="106"/>
      <c r="L80" s="113"/>
      <c r="M80" s="22" t="str">
        <f t="shared" si="30"/>
        <v/>
      </c>
      <c r="N80" s="33" t="str">
        <f t="shared" si="31"/>
        <v/>
      </c>
      <c r="O80" s="10"/>
      <c r="P80" s="39" t="str">
        <f t="shared" si="32"/>
        <v/>
      </c>
      <c r="Q80" s="12" t="str">
        <f t="shared" si="33"/>
        <v/>
      </c>
      <c r="R80" s="13" t="str">
        <f t="shared" si="34"/>
        <v/>
      </c>
      <c r="S80" s="51" t="str">
        <f t="shared" si="35"/>
        <v/>
      </c>
    </row>
    <row r="81" spans="1:19" ht="30" customHeight="1" thickBot="1" x14ac:dyDescent="0.25">
      <c r="A81" s="105" t="s">
        <v>45</v>
      </c>
      <c r="B81" s="106" t="s">
        <v>51</v>
      </c>
      <c r="C81" s="7"/>
      <c r="D81" s="7"/>
      <c r="E81" s="7"/>
      <c r="F81" s="7"/>
      <c r="G81" s="7"/>
      <c r="H81" s="7"/>
      <c r="I81" s="221"/>
      <c r="J81" s="106"/>
      <c r="K81" s="106"/>
      <c r="L81" s="113"/>
      <c r="M81" s="22" t="str">
        <f t="shared" si="30"/>
        <v/>
      </c>
      <c r="N81" s="33" t="str">
        <f t="shared" si="31"/>
        <v/>
      </c>
      <c r="O81" s="10"/>
      <c r="P81" s="40" t="str">
        <f t="shared" si="32"/>
        <v/>
      </c>
      <c r="Q81" s="52" t="str">
        <f t="shared" si="33"/>
        <v/>
      </c>
      <c r="R81" s="53" t="str">
        <f t="shared" si="34"/>
        <v/>
      </c>
      <c r="S81" s="54" t="str">
        <f t="shared" si="35"/>
        <v/>
      </c>
    </row>
    <row r="82" spans="1:19" ht="30" customHeight="1" x14ac:dyDescent="0.2">
      <c r="A82" s="105" t="s">
        <v>45</v>
      </c>
      <c r="B82" s="106" t="s">
        <v>52</v>
      </c>
      <c r="C82" s="7"/>
      <c r="D82" s="7"/>
      <c r="E82" s="7"/>
      <c r="F82" s="78"/>
      <c r="G82" s="7"/>
      <c r="H82" s="7"/>
      <c r="I82" s="221"/>
      <c r="J82" s="106"/>
      <c r="K82" s="106"/>
      <c r="L82" s="113"/>
      <c r="M82" s="77" t="str">
        <f t="shared" si="30"/>
        <v/>
      </c>
      <c r="N82" s="33" t="str">
        <f t="shared" si="31"/>
        <v/>
      </c>
      <c r="O82" s="10"/>
      <c r="P82" s="39" t="str">
        <f t="shared" si="32"/>
        <v/>
      </c>
      <c r="Q82" s="12" t="str">
        <f t="shared" si="33"/>
        <v/>
      </c>
      <c r="R82" s="13" t="str">
        <f t="shared" si="34"/>
        <v/>
      </c>
      <c r="S82" s="51" t="str">
        <f t="shared" si="35"/>
        <v/>
      </c>
    </row>
    <row r="83" spans="1:19" ht="24.75" customHeight="1" x14ac:dyDescent="0.2"/>
    <row r="84" spans="1:19" ht="24.75" customHeight="1" x14ac:dyDescent="0.2"/>
    <row r="85" spans="1:19" x14ac:dyDescent="0.2">
      <c r="H85" s="8" t="s">
        <v>53</v>
      </c>
      <c r="I85" s="9" t="s">
        <v>54</v>
      </c>
      <c r="J85" s="9" t="s">
        <v>55</v>
      </c>
      <c r="K85" s="42" t="s">
        <v>56</v>
      </c>
      <c r="L85" s="26" t="s">
        <v>57</v>
      </c>
      <c r="M85" s="42" t="s">
        <v>58</v>
      </c>
    </row>
    <row r="86" spans="1:19" x14ac:dyDescent="0.2">
      <c r="H86" s="30">
        <v>1</v>
      </c>
      <c r="I86" s="14" t="s">
        <v>59</v>
      </c>
      <c r="J86" s="30">
        <v>1</v>
      </c>
      <c r="K86" s="27" t="s">
        <v>60</v>
      </c>
      <c r="L86" s="11" t="s">
        <v>61</v>
      </c>
      <c r="M86" s="28">
        <v>1</v>
      </c>
    </row>
    <row r="87" spans="1:19" x14ac:dyDescent="0.2">
      <c r="H87" s="30">
        <v>2</v>
      </c>
      <c r="I87" s="14" t="s">
        <v>62</v>
      </c>
      <c r="J87" s="30">
        <v>2</v>
      </c>
      <c r="K87" s="27" t="s">
        <v>63</v>
      </c>
      <c r="L87" s="11" t="s">
        <v>61</v>
      </c>
      <c r="M87" s="28">
        <v>2</v>
      </c>
    </row>
    <row r="88" spans="1:19" x14ac:dyDescent="0.2">
      <c r="H88" s="30">
        <v>3</v>
      </c>
      <c r="I88" s="14" t="s">
        <v>64</v>
      </c>
      <c r="J88" s="30">
        <v>3</v>
      </c>
      <c r="K88" s="27" t="s">
        <v>65</v>
      </c>
      <c r="L88" s="11" t="s">
        <v>61</v>
      </c>
      <c r="M88" s="28">
        <v>3</v>
      </c>
    </row>
    <row r="89" spans="1:19" x14ac:dyDescent="0.2">
      <c r="H89" s="30">
        <v>4</v>
      </c>
      <c r="I89" s="14" t="s">
        <v>66</v>
      </c>
      <c r="J89" s="30">
        <v>4</v>
      </c>
      <c r="K89" s="27" t="s">
        <v>67</v>
      </c>
      <c r="L89" s="11" t="s">
        <v>61</v>
      </c>
      <c r="M89" s="28">
        <v>4</v>
      </c>
    </row>
    <row r="90" spans="1:19" x14ac:dyDescent="0.2">
      <c r="H90" s="30">
        <v>5</v>
      </c>
      <c r="I90" s="14" t="s">
        <v>68</v>
      </c>
      <c r="J90" s="30">
        <v>5</v>
      </c>
      <c r="K90" s="27" t="s">
        <v>69</v>
      </c>
      <c r="L90" s="11" t="s">
        <v>61</v>
      </c>
      <c r="M90" s="28">
        <v>5</v>
      </c>
    </row>
    <row r="91" spans="1:19" x14ac:dyDescent="0.2">
      <c r="H91" s="30">
        <v>6</v>
      </c>
      <c r="I91" s="14" t="s">
        <v>70</v>
      </c>
      <c r="J91" s="30">
        <v>6</v>
      </c>
      <c r="K91" s="27" t="s">
        <v>71</v>
      </c>
      <c r="L91" s="11" t="s">
        <v>61</v>
      </c>
      <c r="M91" s="28">
        <v>6</v>
      </c>
    </row>
    <row r="92" spans="1:19" x14ac:dyDescent="0.2">
      <c r="H92" s="30">
        <v>7</v>
      </c>
      <c r="I92" s="14" t="s">
        <v>72</v>
      </c>
      <c r="J92" s="30">
        <v>7</v>
      </c>
      <c r="K92" s="27" t="s">
        <v>73</v>
      </c>
      <c r="L92" s="11" t="s">
        <v>61</v>
      </c>
      <c r="M92" s="28">
        <v>7</v>
      </c>
    </row>
    <row r="93" spans="1:19" x14ac:dyDescent="0.2">
      <c r="H93" s="30">
        <v>8</v>
      </c>
      <c r="I93" s="14" t="s">
        <v>74</v>
      </c>
      <c r="J93" s="30">
        <v>8</v>
      </c>
      <c r="K93" s="27" t="s">
        <v>75</v>
      </c>
      <c r="L93" s="11" t="s">
        <v>61</v>
      </c>
      <c r="M93" s="28">
        <v>8</v>
      </c>
    </row>
    <row r="94" spans="1:19" x14ac:dyDescent="0.2">
      <c r="H94" s="30">
        <v>9</v>
      </c>
      <c r="I94" s="14" t="s">
        <v>76</v>
      </c>
      <c r="J94" s="30">
        <v>9</v>
      </c>
      <c r="K94" s="27" t="s">
        <v>77</v>
      </c>
      <c r="L94" s="11" t="s">
        <v>61</v>
      </c>
      <c r="M94" s="28">
        <v>9</v>
      </c>
    </row>
    <row r="95" spans="1:19" x14ac:dyDescent="0.2">
      <c r="H95" s="30">
        <v>10</v>
      </c>
      <c r="I95" s="14" t="s">
        <v>78</v>
      </c>
      <c r="J95" s="30">
        <v>10</v>
      </c>
      <c r="K95" s="27" t="s">
        <v>79</v>
      </c>
      <c r="L95" s="11" t="s">
        <v>61</v>
      </c>
      <c r="M95" s="28">
        <v>10</v>
      </c>
    </row>
    <row r="96" spans="1:19" x14ac:dyDescent="0.2">
      <c r="H96" s="30">
        <v>11</v>
      </c>
      <c r="I96" s="14" t="s">
        <v>80</v>
      </c>
      <c r="J96" s="30">
        <v>11</v>
      </c>
      <c r="K96" s="27" t="s">
        <v>81</v>
      </c>
      <c r="L96" s="11" t="s">
        <v>61</v>
      </c>
      <c r="M96" s="28">
        <v>11</v>
      </c>
    </row>
    <row r="97" spans="8:13" x14ac:dyDescent="0.2">
      <c r="H97" s="30">
        <v>12</v>
      </c>
      <c r="I97" s="14" t="s">
        <v>82</v>
      </c>
      <c r="J97" s="30">
        <v>12</v>
      </c>
      <c r="K97" s="27" t="s">
        <v>83</v>
      </c>
      <c r="L97" s="11" t="s">
        <v>61</v>
      </c>
      <c r="M97" s="28">
        <v>12</v>
      </c>
    </row>
    <row r="98" spans="8:13" x14ac:dyDescent="0.2">
      <c r="H98" s="30">
        <v>13</v>
      </c>
      <c r="I98" s="14" t="s">
        <v>84</v>
      </c>
      <c r="J98" s="30">
        <v>13</v>
      </c>
      <c r="K98" s="27" t="s">
        <v>85</v>
      </c>
      <c r="L98" s="11" t="s">
        <v>61</v>
      </c>
      <c r="M98" s="28">
        <v>13</v>
      </c>
    </row>
    <row r="99" spans="8:13" x14ac:dyDescent="0.2">
      <c r="H99" s="30">
        <v>14</v>
      </c>
      <c r="I99" s="14" t="s">
        <v>86</v>
      </c>
      <c r="J99" s="30">
        <v>14</v>
      </c>
      <c r="K99" s="27" t="s">
        <v>87</v>
      </c>
      <c r="L99" s="11" t="s">
        <v>61</v>
      </c>
      <c r="M99" s="28">
        <v>14</v>
      </c>
    </row>
    <row r="100" spans="8:13" x14ac:dyDescent="0.2">
      <c r="H100" s="30">
        <v>15</v>
      </c>
      <c r="I100" s="14" t="s">
        <v>88</v>
      </c>
      <c r="J100" s="30">
        <v>15</v>
      </c>
      <c r="K100" s="27" t="s">
        <v>89</v>
      </c>
      <c r="L100" s="11" t="s">
        <v>61</v>
      </c>
      <c r="M100" s="28">
        <v>15</v>
      </c>
    </row>
    <row r="101" spans="8:13" x14ac:dyDescent="0.2">
      <c r="H101" s="30">
        <v>16</v>
      </c>
      <c r="I101" s="14" t="s">
        <v>90</v>
      </c>
      <c r="J101" s="30">
        <v>16</v>
      </c>
      <c r="K101" s="27" t="s">
        <v>91</v>
      </c>
      <c r="L101" s="11" t="s">
        <v>61</v>
      </c>
      <c r="M101" s="28">
        <v>16</v>
      </c>
    </row>
    <row r="102" spans="8:13" x14ac:dyDescent="0.2">
      <c r="H102" s="30">
        <v>17</v>
      </c>
      <c r="I102" s="14" t="s">
        <v>92</v>
      </c>
      <c r="J102" s="30">
        <v>17</v>
      </c>
      <c r="K102" s="27" t="s">
        <v>93</v>
      </c>
      <c r="L102" s="11" t="s">
        <v>61</v>
      </c>
      <c r="M102" s="28">
        <v>17</v>
      </c>
    </row>
    <row r="103" spans="8:13" x14ac:dyDescent="0.2">
      <c r="H103" s="30">
        <v>18</v>
      </c>
      <c r="I103" s="14" t="s">
        <v>94</v>
      </c>
      <c r="J103" s="30">
        <v>18</v>
      </c>
      <c r="K103" s="27" t="s">
        <v>95</v>
      </c>
      <c r="L103" s="11" t="s">
        <v>61</v>
      </c>
      <c r="M103" s="28">
        <v>18</v>
      </c>
    </row>
    <row r="104" spans="8:13" x14ac:dyDescent="0.2">
      <c r="H104" s="30">
        <v>19</v>
      </c>
      <c r="I104" s="14" t="s">
        <v>96</v>
      </c>
      <c r="J104" s="30">
        <v>19</v>
      </c>
      <c r="K104" s="27" t="s">
        <v>97</v>
      </c>
      <c r="L104" s="11" t="s">
        <v>61</v>
      </c>
      <c r="M104" s="28">
        <v>19</v>
      </c>
    </row>
    <row r="105" spans="8:13" x14ac:dyDescent="0.2">
      <c r="H105" s="30">
        <v>20</v>
      </c>
      <c r="I105" s="14" t="s">
        <v>98</v>
      </c>
      <c r="J105" s="30">
        <v>20</v>
      </c>
      <c r="K105" s="27" t="s">
        <v>99</v>
      </c>
      <c r="L105" s="11" t="s">
        <v>61</v>
      </c>
      <c r="M105" s="28">
        <v>20</v>
      </c>
    </row>
    <row r="106" spans="8:13" x14ac:dyDescent="0.2">
      <c r="H106" s="30">
        <v>21</v>
      </c>
      <c r="I106" s="14"/>
      <c r="J106" s="30">
        <v>21</v>
      </c>
      <c r="K106" s="27"/>
      <c r="L106" s="11"/>
      <c r="M106" s="28">
        <v>21</v>
      </c>
    </row>
    <row r="107" spans="8:13" x14ac:dyDescent="0.2">
      <c r="H107" s="30">
        <v>22</v>
      </c>
      <c r="I107" s="14" t="s">
        <v>100</v>
      </c>
      <c r="J107" s="30">
        <v>22</v>
      </c>
      <c r="K107" s="27" t="s">
        <v>101</v>
      </c>
      <c r="L107" s="11" t="s">
        <v>61</v>
      </c>
      <c r="M107" s="28">
        <v>22</v>
      </c>
    </row>
    <row r="108" spans="8:13" x14ac:dyDescent="0.2">
      <c r="H108" s="30">
        <v>23</v>
      </c>
      <c r="I108" s="14" t="s">
        <v>102</v>
      </c>
      <c r="J108" s="30">
        <v>23</v>
      </c>
      <c r="K108" s="27" t="s">
        <v>103</v>
      </c>
      <c r="L108" s="11" t="s">
        <v>61</v>
      </c>
      <c r="M108" s="28">
        <v>23</v>
      </c>
    </row>
    <row r="109" spans="8:13" x14ac:dyDescent="0.2">
      <c r="H109" s="30">
        <v>24</v>
      </c>
      <c r="I109" s="14" t="s">
        <v>104</v>
      </c>
      <c r="J109" s="30">
        <v>24</v>
      </c>
      <c r="K109" s="27" t="s">
        <v>105</v>
      </c>
      <c r="L109" s="11" t="s">
        <v>61</v>
      </c>
      <c r="M109" s="28">
        <v>24</v>
      </c>
    </row>
    <row r="110" spans="8:13" x14ac:dyDescent="0.2">
      <c r="H110" s="30">
        <v>25</v>
      </c>
      <c r="I110" s="14" t="s">
        <v>106</v>
      </c>
      <c r="J110" s="30">
        <v>25</v>
      </c>
      <c r="K110" s="27" t="s">
        <v>107</v>
      </c>
      <c r="L110" s="11" t="s">
        <v>61</v>
      </c>
      <c r="M110" s="28">
        <v>25</v>
      </c>
    </row>
    <row r="111" spans="8:13" x14ac:dyDescent="0.2">
      <c r="H111" s="30">
        <v>26</v>
      </c>
      <c r="I111" s="14" t="s">
        <v>108</v>
      </c>
      <c r="J111" s="30">
        <v>26</v>
      </c>
      <c r="K111" s="27" t="s">
        <v>109</v>
      </c>
      <c r="L111" s="11" t="s">
        <v>61</v>
      </c>
      <c r="M111" s="28">
        <v>26</v>
      </c>
    </row>
    <row r="112" spans="8:13" x14ac:dyDescent="0.2">
      <c r="H112" s="30">
        <v>27</v>
      </c>
      <c r="I112" s="14" t="s">
        <v>110</v>
      </c>
      <c r="J112" s="30">
        <v>27</v>
      </c>
      <c r="K112" s="27" t="s">
        <v>111</v>
      </c>
      <c r="L112" s="11" t="s">
        <v>61</v>
      </c>
      <c r="M112" s="28">
        <v>27</v>
      </c>
    </row>
    <row r="113" spans="8:13" x14ac:dyDescent="0.2">
      <c r="H113" s="30">
        <v>28</v>
      </c>
      <c r="I113" s="14" t="s">
        <v>112</v>
      </c>
      <c r="J113" s="30">
        <v>28</v>
      </c>
      <c r="K113" s="27" t="s">
        <v>113</v>
      </c>
      <c r="L113" s="11" t="s">
        <v>61</v>
      </c>
      <c r="M113" s="28">
        <v>28</v>
      </c>
    </row>
    <row r="114" spans="8:13" x14ac:dyDescent="0.2">
      <c r="H114" s="30">
        <v>29</v>
      </c>
      <c r="I114" s="14" t="s">
        <v>114</v>
      </c>
      <c r="J114" s="30">
        <v>29</v>
      </c>
      <c r="K114" s="27" t="s">
        <v>115</v>
      </c>
      <c r="L114" s="11" t="s">
        <v>61</v>
      </c>
      <c r="M114" s="28">
        <v>29</v>
      </c>
    </row>
    <row r="115" spans="8:13" x14ac:dyDescent="0.2">
      <c r="H115" s="30">
        <v>30</v>
      </c>
      <c r="I115" s="14" t="s">
        <v>116</v>
      </c>
      <c r="J115" s="30">
        <v>30</v>
      </c>
      <c r="K115" s="27" t="s">
        <v>117</v>
      </c>
      <c r="L115" s="11" t="s">
        <v>61</v>
      </c>
      <c r="M115" s="28">
        <v>30</v>
      </c>
    </row>
    <row r="116" spans="8:13" x14ac:dyDescent="0.2">
      <c r="H116" s="30">
        <v>31</v>
      </c>
      <c r="I116" s="14" t="s">
        <v>118</v>
      </c>
      <c r="J116" s="30">
        <v>31</v>
      </c>
      <c r="K116" s="27" t="s">
        <v>119</v>
      </c>
      <c r="L116" s="11" t="s">
        <v>61</v>
      </c>
      <c r="M116" s="28">
        <v>31</v>
      </c>
    </row>
    <row r="117" spans="8:13" x14ac:dyDescent="0.2">
      <c r="H117" s="30">
        <v>32</v>
      </c>
      <c r="I117" s="14" t="s">
        <v>120</v>
      </c>
      <c r="J117" s="30">
        <v>32</v>
      </c>
      <c r="K117" s="27" t="s">
        <v>121</v>
      </c>
      <c r="L117" s="11" t="s">
        <v>61</v>
      </c>
      <c r="M117" s="28">
        <v>32</v>
      </c>
    </row>
    <row r="118" spans="8:13" x14ac:dyDescent="0.2">
      <c r="H118" s="30">
        <v>33</v>
      </c>
      <c r="I118" s="14" t="s">
        <v>122</v>
      </c>
      <c r="J118" s="30">
        <v>33</v>
      </c>
      <c r="K118" s="27" t="s">
        <v>123</v>
      </c>
      <c r="L118" s="11" t="s">
        <v>61</v>
      </c>
      <c r="M118" s="28">
        <v>33</v>
      </c>
    </row>
    <row r="119" spans="8:13" x14ac:dyDescent="0.2">
      <c r="H119" s="30">
        <v>34</v>
      </c>
      <c r="I119" s="14" t="s">
        <v>124</v>
      </c>
      <c r="J119" s="30">
        <v>34</v>
      </c>
      <c r="K119" s="27" t="s">
        <v>125</v>
      </c>
      <c r="L119" s="11" t="s">
        <v>61</v>
      </c>
      <c r="M119" s="28">
        <v>34</v>
      </c>
    </row>
    <row r="120" spans="8:13" x14ac:dyDescent="0.2">
      <c r="H120" s="30">
        <v>35</v>
      </c>
      <c r="I120" s="14" t="s">
        <v>126</v>
      </c>
      <c r="J120" s="30">
        <v>35</v>
      </c>
      <c r="K120" s="27" t="s">
        <v>127</v>
      </c>
      <c r="L120" s="11" t="s">
        <v>61</v>
      </c>
      <c r="M120" s="28">
        <v>35</v>
      </c>
    </row>
    <row r="121" spans="8:13" x14ac:dyDescent="0.2">
      <c r="H121" s="30">
        <v>36</v>
      </c>
      <c r="I121" s="14" t="s">
        <v>128</v>
      </c>
      <c r="J121" s="30">
        <v>36</v>
      </c>
      <c r="K121" s="27" t="s">
        <v>129</v>
      </c>
      <c r="L121" s="11" t="s">
        <v>61</v>
      </c>
      <c r="M121" s="28">
        <v>36</v>
      </c>
    </row>
    <row r="122" spans="8:13" x14ac:dyDescent="0.2">
      <c r="H122" s="30">
        <v>37</v>
      </c>
      <c r="I122" s="14" t="s">
        <v>130</v>
      </c>
      <c r="J122" s="30">
        <v>37</v>
      </c>
      <c r="K122" s="27" t="s">
        <v>131</v>
      </c>
      <c r="L122" s="11" t="s">
        <v>61</v>
      </c>
      <c r="M122" s="28">
        <v>37</v>
      </c>
    </row>
    <row r="123" spans="8:13" x14ac:dyDescent="0.2">
      <c r="H123" s="30">
        <v>38</v>
      </c>
      <c r="I123" s="14" t="s">
        <v>132</v>
      </c>
      <c r="J123" s="30">
        <v>38</v>
      </c>
      <c r="K123" s="27" t="s">
        <v>133</v>
      </c>
      <c r="L123" s="11" t="s">
        <v>61</v>
      </c>
      <c r="M123" s="28">
        <v>38</v>
      </c>
    </row>
    <row r="124" spans="8:13" x14ac:dyDescent="0.2">
      <c r="H124" s="30">
        <v>39</v>
      </c>
      <c r="I124" s="14" t="s">
        <v>134</v>
      </c>
      <c r="J124" s="30">
        <v>39</v>
      </c>
      <c r="K124" s="27" t="s">
        <v>135</v>
      </c>
      <c r="L124" s="11" t="s">
        <v>61</v>
      </c>
      <c r="M124" s="28">
        <v>39</v>
      </c>
    </row>
    <row r="125" spans="8:13" x14ac:dyDescent="0.2">
      <c r="H125" s="30">
        <v>40</v>
      </c>
      <c r="I125" s="14" t="s">
        <v>136</v>
      </c>
      <c r="J125" s="30">
        <v>40</v>
      </c>
      <c r="K125" s="27" t="s">
        <v>137</v>
      </c>
      <c r="L125" s="11" t="s">
        <v>61</v>
      </c>
      <c r="M125" s="28">
        <v>40</v>
      </c>
    </row>
    <row r="126" spans="8:13" x14ac:dyDescent="0.2">
      <c r="H126" s="30">
        <v>41</v>
      </c>
      <c r="I126" s="14" t="s">
        <v>138</v>
      </c>
      <c r="J126" s="30">
        <v>41</v>
      </c>
      <c r="K126" s="27" t="s">
        <v>139</v>
      </c>
      <c r="L126" s="11" t="s">
        <v>61</v>
      </c>
      <c r="M126" s="28">
        <v>41</v>
      </c>
    </row>
    <row r="127" spans="8:13" x14ac:dyDescent="0.2">
      <c r="H127" s="30">
        <v>42</v>
      </c>
      <c r="I127" s="14" t="s">
        <v>140</v>
      </c>
      <c r="J127" s="30">
        <v>42</v>
      </c>
      <c r="K127" s="27" t="s">
        <v>141</v>
      </c>
      <c r="L127" s="11" t="s">
        <v>61</v>
      </c>
      <c r="M127" s="28">
        <v>42</v>
      </c>
    </row>
    <row r="128" spans="8:13" x14ac:dyDescent="0.2">
      <c r="H128" s="30">
        <v>43</v>
      </c>
      <c r="I128" s="14" t="s">
        <v>142</v>
      </c>
      <c r="J128" s="30">
        <v>43</v>
      </c>
      <c r="K128" s="27" t="s">
        <v>143</v>
      </c>
      <c r="L128" s="11" t="s">
        <v>61</v>
      </c>
      <c r="M128" s="28">
        <v>43</v>
      </c>
    </row>
    <row r="129" spans="8:13" x14ac:dyDescent="0.2">
      <c r="H129" s="30">
        <v>44</v>
      </c>
      <c r="I129" s="14" t="s">
        <v>144</v>
      </c>
      <c r="J129" s="30">
        <v>44</v>
      </c>
      <c r="K129" s="27" t="s">
        <v>145</v>
      </c>
      <c r="L129" s="11" t="s">
        <v>61</v>
      </c>
      <c r="M129" s="28">
        <v>44</v>
      </c>
    </row>
    <row r="130" spans="8:13" x14ac:dyDescent="0.2">
      <c r="H130" s="30">
        <v>45</v>
      </c>
      <c r="I130" s="14" t="s">
        <v>146</v>
      </c>
      <c r="J130" s="30">
        <v>45</v>
      </c>
      <c r="K130" s="27" t="s">
        <v>147</v>
      </c>
      <c r="L130" s="11" t="s">
        <v>61</v>
      </c>
      <c r="M130" s="28">
        <v>45</v>
      </c>
    </row>
    <row r="131" spans="8:13" x14ac:dyDescent="0.2">
      <c r="H131" s="30">
        <v>46</v>
      </c>
      <c r="I131" s="14" t="s">
        <v>148</v>
      </c>
      <c r="J131" s="30">
        <v>46</v>
      </c>
      <c r="K131" s="27" t="s">
        <v>149</v>
      </c>
      <c r="L131" s="11" t="s">
        <v>61</v>
      </c>
      <c r="M131" s="28">
        <v>46</v>
      </c>
    </row>
    <row r="132" spans="8:13" x14ac:dyDescent="0.2">
      <c r="H132" s="30">
        <v>47</v>
      </c>
      <c r="I132" s="14" t="s">
        <v>150</v>
      </c>
      <c r="J132" s="30">
        <v>47</v>
      </c>
      <c r="K132" s="27" t="s">
        <v>151</v>
      </c>
      <c r="L132" s="11" t="s">
        <v>61</v>
      </c>
      <c r="M132" s="28">
        <v>47</v>
      </c>
    </row>
    <row r="133" spans="8:13" x14ac:dyDescent="0.2">
      <c r="H133" s="30">
        <v>48</v>
      </c>
      <c r="I133" s="14" t="s">
        <v>152</v>
      </c>
      <c r="J133" s="30">
        <v>48</v>
      </c>
      <c r="K133" s="27" t="s">
        <v>153</v>
      </c>
      <c r="L133" s="11" t="s">
        <v>61</v>
      </c>
      <c r="M133" s="28">
        <v>48</v>
      </c>
    </row>
    <row r="134" spans="8:13" x14ac:dyDescent="0.2">
      <c r="H134" s="30">
        <v>49</v>
      </c>
      <c r="I134" s="14" t="s">
        <v>154</v>
      </c>
      <c r="J134" s="30">
        <v>49</v>
      </c>
      <c r="K134" s="27" t="s">
        <v>155</v>
      </c>
      <c r="L134" s="11" t="s">
        <v>61</v>
      </c>
      <c r="M134" s="28">
        <v>49</v>
      </c>
    </row>
    <row r="135" spans="8:13" x14ac:dyDescent="0.2">
      <c r="H135" s="30">
        <v>50</v>
      </c>
      <c r="I135" s="14" t="s">
        <v>156</v>
      </c>
      <c r="J135" s="30">
        <v>50</v>
      </c>
      <c r="K135" s="27" t="s">
        <v>157</v>
      </c>
      <c r="L135" s="11" t="s">
        <v>61</v>
      </c>
      <c r="M135" s="28">
        <v>50</v>
      </c>
    </row>
    <row r="136" spans="8:13" x14ac:dyDescent="0.2">
      <c r="H136" s="30">
        <v>51</v>
      </c>
      <c r="I136" s="14" t="s">
        <v>158</v>
      </c>
      <c r="J136" s="30">
        <v>51</v>
      </c>
      <c r="K136" s="27" t="s">
        <v>159</v>
      </c>
      <c r="L136" s="11" t="s">
        <v>61</v>
      </c>
      <c r="M136" s="28">
        <v>51</v>
      </c>
    </row>
    <row r="137" spans="8:13" x14ac:dyDescent="0.2">
      <c r="H137" s="30">
        <v>52</v>
      </c>
      <c r="I137" s="14" t="s">
        <v>160</v>
      </c>
      <c r="J137" s="30">
        <v>52</v>
      </c>
      <c r="K137" s="27" t="s">
        <v>161</v>
      </c>
      <c r="L137" s="11" t="s">
        <v>61</v>
      </c>
      <c r="M137" s="28">
        <v>52</v>
      </c>
    </row>
    <row r="138" spans="8:13" x14ac:dyDescent="0.2">
      <c r="H138" s="30">
        <v>53</v>
      </c>
      <c r="I138" s="14" t="s">
        <v>162</v>
      </c>
      <c r="J138" s="30">
        <v>53</v>
      </c>
      <c r="K138" s="27" t="s">
        <v>163</v>
      </c>
      <c r="L138" s="11" t="s">
        <v>61</v>
      </c>
      <c r="M138" s="28">
        <v>53</v>
      </c>
    </row>
    <row r="139" spans="8:13" x14ac:dyDescent="0.2">
      <c r="H139" s="30">
        <v>54</v>
      </c>
      <c r="I139" s="14" t="s">
        <v>164</v>
      </c>
      <c r="J139" s="30">
        <v>54</v>
      </c>
      <c r="K139" s="27" t="s">
        <v>165</v>
      </c>
      <c r="L139" s="11" t="s">
        <v>61</v>
      </c>
      <c r="M139" s="28">
        <v>54</v>
      </c>
    </row>
    <row r="140" spans="8:13" x14ac:dyDescent="0.2">
      <c r="H140" s="30">
        <v>55</v>
      </c>
      <c r="I140" s="14" t="s">
        <v>166</v>
      </c>
      <c r="J140" s="30">
        <v>55</v>
      </c>
      <c r="K140" s="27" t="s">
        <v>167</v>
      </c>
      <c r="L140" s="11" t="s">
        <v>61</v>
      </c>
      <c r="M140" s="28">
        <v>55</v>
      </c>
    </row>
    <row r="141" spans="8:13" x14ac:dyDescent="0.2">
      <c r="H141" s="30">
        <v>56</v>
      </c>
      <c r="I141" s="14" t="s">
        <v>168</v>
      </c>
      <c r="J141" s="30">
        <v>56</v>
      </c>
      <c r="K141" s="27" t="s">
        <v>169</v>
      </c>
      <c r="L141" s="11" t="s">
        <v>61</v>
      </c>
      <c r="M141" s="28">
        <v>56</v>
      </c>
    </row>
    <row r="142" spans="8:13" x14ac:dyDescent="0.2">
      <c r="H142" s="30">
        <v>57</v>
      </c>
      <c r="I142" s="14" t="s">
        <v>170</v>
      </c>
      <c r="J142" s="30">
        <v>57</v>
      </c>
      <c r="K142" s="27" t="s">
        <v>171</v>
      </c>
      <c r="L142" s="11" t="s">
        <v>61</v>
      </c>
      <c r="M142" s="28">
        <v>57</v>
      </c>
    </row>
    <row r="143" spans="8:13" x14ac:dyDescent="0.2">
      <c r="H143" s="30">
        <v>58</v>
      </c>
      <c r="I143" s="14" t="s">
        <v>172</v>
      </c>
      <c r="J143" s="30">
        <v>58</v>
      </c>
      <c r="K143" s="27" t="s">
        <v>173</v>
      </c>
      <c r="L143" s="11" t="s">
        <v>61</v>
      </c>
      <c r="M143" s="28">
        <v>58</v>
      </c>
    </row>
    <row r="144" spans="8:13" x14ac:dyDescent="0.2">
      <c r="H144" s="30">
        <v>59</v>
      </c>
      <c r="I144" s="14" t="s">
        <v>174</v>
      </c>
      <c r="J144" s="30">
        <v>59</v>
      </c>
      <c r="K144" s="27" t="s">
        <v>175</v>
      </c>
      <c r="L144" s="11" t="s">
        <v>61</v>
      </c>
      <c r="M144" s="28">
        <v>59</v>
      </c>
    </row>
    <row r="145" spans="8:13" x14ac:dyDescent="0.2">
      <c r="H145" s="30">
        <v>60</v>
      </c>
      <c r="I145" s="14" t="s">
        <v>176</v>
      </c>
      <c r="J145" s="30">
        <v>60</v>
      </c>
      <c r="K145" s="27" t="s">
        <v>177</v>
      </c>
      <c r="L145" s="11" t="s">
        <v>61</v>
      </c>
      <c r="M145" s="28">
        <v>60</v>
      </c>
    </row>
    <row r="146" spans="8:13" x14ac:dyDescent="0.2">
      <c r="H146" s="30">
        <v>61</v>
      </c>
      <c r="I146" s="14" t="s">
        <v>178</v>
      </c>
      <c r="J146" s="30">
        <v>61</v>
      </c>
      <c r="K146" s="27" t="s">
        <v>179</v>
      </c>
      <c r="L146" s="11" t="s">
        <v>61</v>
      </c>
      <c r="M146" s="28">
        <v>61</v>
      </c>
    </row>
    <row r="147" spans="8:13" x14ac:dyDescent="0.2">
      <c r="H147" s="30">
        <v>62</v>
      </c>
      <c r="I147" s="14" t="s">
        <v>180</v>
      </c>
      <c r="J147" s="30">
        <v>62</v>
      </c>
      <c r="K147" s="27" t="s">
        <v>181</v>
      </c>
      <c r="L147" s="11" t="s">
        <v>61</v>
      </c>
      <c r="M147" s="28">
        <v>62</v>
      </c>
    </row>
    <row r="148" spans="8:13" x14ac:dyDescent="0.2">
      <c r="H148" s="30">
        <v>63</v>
      </c>
      <c r="I148" s="14"/>
      <c r="J148" s="30">
        <v>63</v>
      </c>
      <c r="K148" s="27"/>
      <c r="L148" s="11"/>
      <c r="M148" s="28">
        <v>63</v>
      </c>
    </row>
    <row r="149" spans="8:13" x14ac:dyDescent="0.2">
      <c r="H149" s="30">
        <v>64</v>
      </c>
      <c r="I149" s="14" t="s">
        <v>182</v>
      </c>
      <c r="J149" s="30">
        <v>64</v>
      </c>
      <c r="K149" s="27" t="s">
        <v>183</v>
      </c>
      <c r="L149" s="11" t="s">
        <v>61</v>
      </c>
      <c r="M149" s="28">
        <v>64</v>
      </c>
    </row>
    <row r="150" spans="8:13" x14ac:dyDescent="0.2">
      <c r="H150" s="30">
        <v>65</v>
      </c>
      <c r="I150" s="14" t="s">
        <v>184</v>
      </c>
      <c r="J150" s="30">
        <v>65</v>
      </c>
      <c r="K150" s="27" t="s">
        <v>185</v>
      </c>
      <c r="L150" s="11" t="s">
        <v>61</v>
      </c>
      <c r="M150" s="28">
        <v>65</v>
      </c>
    </row>
    <row r="151" spans="8:13" x14ac:dyDescent="0.2">
      <c r="H151" s="30">
        <v>66</v>
      </c>
      <c r="I151" s="14" t="s">
        <v>186</v>
      </c>
      <c r="J151" s="30">
        <v>66</v>
      </c>
      <c r="K151" s="27" t="s">
        <v>187</v>
      </c>
      <c r="L151" s="11" t="s">
        <v>61</v>
      </c>
      <c r="M151" s="28">
        <v>66</v>
      </c>
    </row>
    <row r="152" spans="8:13" x14ac:dyDescent="0.2">
      <c r="H152" s="30">
        <v>67</v>
      </c>
      <c r="I152" s="14" t="s">
        <v>188</v>
      </c>
      <c r="J152" s="30">
        <v>67</v>
      </c>
      <c r="K152" s="27" t="s">
        <v>189</v>
      </c>
      <c r="L152" s="11" t="s">
        <v>61</v>
      </c>
      <c r="M152" s="28">
        <v>67</v>
      </c>
    </row>
    <row r="153" spans="8:13" x14ac:dyDescent="0.2">
      <c r="H153" s="30">
        <v>68</v>
      </c>
      <c r="I153" s="14" t="s">
        <v>190</v>
      </c>
      <c r="J153" s="30">
        <v>68</v>
      </c>
      <c r="K153" s="27" t="s">
        <v>191</v>
      </c>
      <c r="L153" s="11" t="s">
        <v>61</v>
      </c>
      <c r="M153" s="28">
        <v>68</v>
      </c>
    </row>
    <row r="154" spans="8:13" x14ac:dyDescent="0.2">
      <c r="H154" s="30">
        <v>69</v>
      </c>
      <c r="I154" s="14" t="s">
        <v>192</v>
      </c>
      <c r="J154" s="30">
        <v>69</v>
      </c>
      <c r="K154" s="27" t="s">
        <v>193</v>
      </c>
      <c r="L154" s="11" t="s">
        <v>61</v>
      </c>
      <c r="M154" s="28">
        <v>69</v>
      </c>
    </row>
    <row r="155" spans="8:13" x14ac:dyDescent="0.2">
      <c r="H155" s="30">
        <v>70</v>
      </c>
      <c r="I155" s="14" t="s">
        <v>194</v>
      </c>
      <c r="J155" s="30">
        <v>70</v>
      </c>
      <c r="K155" s="27" t="s">
        <v>195</v>
      </c>
      <c r="L155" s="11" t="s">
        <v>61</v>
      </c>
      <c r="M155" s="28">
        <v>70</v>
      </c>
    </row>
    <row r="156" spans="8:13" x14ac:dyDescent="0.2">
      <c r="H156" s="30">
        <v>71</v>
      </c>
      <c r="I156" s="14" t="s">
        <v>196</v>
      </c>
      <c r="J156" s="30">
        <v>71</v>
      </c>
      <c r="K156" s="27" t="s">
        <v>197</v>
      </c>
      <c r="L156" s="11" t="s">
        <v>61</v>
      </c>
      <c r="M156" s="28">
        <v>71</v>
      </c>
    </row>
    <row r="157" spans="8:13" x14ac:dyDescent="0.2">
      <c r="H157" s="30">
        <v>72</v>
      </c>
      <c r="I157" s="14" t="s">
        <v>198</v>
      </c>
      <c r="J157" s="30">
        <v>72</v>
      </c>
      <c r="K157" s="27"/>
      <c r="L157" s="11" t="s">
        <v>61</v>
      </c>
      <c r="M157" s="28">
        <v>72</v>
      </c>
    </row>
    <row r="158" spans="8:13" x14ac:dyDescent="0.2">
      <c r="H158" s="30">
        <v>73</v>
      </c>
      <c r="I158" s="14" t="s">
        <v>198</v>
      </c>
      <c r="J158" s="30">
        <v>73</v>
      </c>
      <c r="K158" s="27"/>
      <c r="L158" s="11" t="s">
        <v>61</v>
      </c>
      <c r="M158" s="28">
        <v>73</v>
      </c>
    </row>
    <row r="159" spans="8:13" x14ac:dyDescent="0.2">
      <c r="H159" s="30">
        <v>74</v>
      </c>
      <c r="I159" s="14" t="s">
        <v>198</v>
      </c>
      <c r="J159" s="30">
        <v>74</v>
      </c>
      <c r="K159" s="27"/>
      <c r="L159" s="11" t="s">
        <v>61</v>
      </c>
      <c r="M159" s="28">
        <v>74</v>
      </c>
    </row>
    <row r="160" spans="8:13" x14ac:dyDescent="0.2">
      <c r="H160" s="30">
        <v>75</v>
      </c>
      <c r="I160" s="14" t="s">
        <v>198</v>
      </c>
      <c r="J160" s="30">
        <v>75</v>
      </c>
      <c r="K160" s="27"/>
      <c r="L160" s="11" t="s">
        <v>61</v>
      </c>
      <c r="M160" s="28">
        <v>75</v>
      </c>
    </row>
    <row r="161" spans="8:13" x14ac:dyDescent="0.2">
      <c r="H161" s="30">
        <v>76</v>
      </c>
      <c r="I161" s="14" t="s">
        <v>198</v>
      </c>
      <c r="J161" s="30">
        <v>76</v>
      </c>
      <c r="K161" s="27"/>
      <c r="L161" s="11" t="s">
        <v>61</v>
      </c>
      <c r="M161" s="28">
        <v>76</v>
      </c>
    </row>
    <row r="162" spans="8:13" x14ac:dyDescent="0.2">
      <c r="H162" s="30">
        <v>77</v>
      </c>
      <c r="I162" s="14" t="s">
        <v>198</v>
      </c>
      <c r="J162" s="30">
        <v>77</v>
      </c>
      <c r="K162" s="27"/>
      <c r="L162" s="11" t="s">
        <v>61</v>
      </c>
      <c r="M162" s="28">
        <v>77</v>
      </c>
    </row>
    <row r="163" spans="8:13" x14ac:dyDescent="0.2">
      <c r="H163" s="30">
        <v>78</v>
      </c>
      <c r="I163" s="14" t="s">
        <v>198</v>
      </c>
      <c r="J163" s="30">
        <v>78</v>
      </c>
      <c r="K163" s="27"/>
      <c r="L163" s="11" t="s">
        <v>61</v>
      </c>
      <c r="M163" s="28">
        <v>78</v>
      </c>
    </row>
    <row r="164" spans="8:13" x14ac:dyDescent="0.2">
      <c r="H164" s="30">
        <v>79</v>
      </c>
      <c r="I164" s="14" t="s">
        <v>198</v>
      </c>
      <c r="J164" s="30">
        <v>79</v>
      </c>
      <c r="K164" s="27"/>
      <c r="L164" s="11" t="s">
        <v>61</v>
      </c>
      <c r="M164" s="28">
        <v>79</v>
      </c>
    </row>
    <row r="165" spans="8:13" x14ac:dyDescent="0.2">
      <c r="H165" s="31">
        <v>80</v>
      </c>
      <c r="I165" s="29" t="s">
        <v>198</v>
      </c>
      <c r="J165" s="31">
        <v>80</v>
      </c>
      <c r="K165" s="29"/>
      <c r="L165" s="15" t="s">
        <v>61</v>
      </c>
      <c r="M165" s="29">
        <v>80</v>
      </c>
    </row>
  </sheetData>
  <sheetProtection algorithmName="SHA-512" hashValue="07O/WOZN7dJR8JcvTU8ZmkCX6J9CialNIYcZdR2QpvvUYeDk3LWAmQWzERK55ZlJz2RAmcep696rZY26J4eqmg==" saltValue="ttL754lTnJio/CQwPqXccg==" spinCount="100000" sheet="1" selectLockedCells="1"/>
  <mergeCells count="53">
    <mergeCell ref="A1:M1"/>
    <mergeCell ref="A2:M2"/>
    <mergeCell ref="A3:M3"/>
    <mergeCell ref="K4:M4"/>
    <mergeCell ref="A5:D5"/>
    <mergeCell ref="E5:F5"/>
    <mergeCell ref="G5:J5"/>
    <mergeCell ref="K5:M5"/>
    <mergeCell ref="A6:A7"/>
    <mergeCell ref="B6:C6"/>
    <mergeCell ref="D6:E6"/>
    <mergeCell ref="F6:M6"/>
    <mergeCell ref="B7:C7"/>
    <mergeCell ref="D7:E7"/>
    <mergeCell ref="F7:M7"/>
    <mergeCell ref="A8:A9"/>
    <mergeCell ref="B8:C8"/>
    <mergeCell ref="D8:E8"/>
    <mergeCell ref="F8:M8"/>
    <mergeCell ref="B9:C9"/>
    <mergeCell ref="D9:E9"/>
    <mergeCell ref="F9:M9"/>
    <mergeCell ref="A10:A11"/>
    <mergeCell ref="B10:C10"/>
    <mergeCell ref="D10:E10"/>
    <mergeCell ref="B11:C11"/>
    <mergeCell ref="D11:E11"/>
    <mergeCell ref="J13:K13"/>
    <mergeCell ref="L13:M13"/>
    <mergeCell ref="A14:B14"/>
    <mergeCell ref="J14:K14"/>
    <mergeCell ref="L14:M14"/>
    <mergeCell ref="G13:H13"/>
    <mergeCell ref="A13:B13"/>
    <mergeCell ref="G14:H14"/>
    <mergeCell ref="A74:B74"/>
    <mergeCell ref="A75:B75"/>
    <mergeCell ref="J39:L39"/>
    <mergeCell ref="A40:B40"/>
    <mergeCell ref="A41:B41"/>
    <mergeCell ref="J50:L50"/>
    <mergeCell ref="A51:B51"/>
    <mergeCell ref="A52:B52"/>
    <mergeCell ref="J62:L62"/>
    <mergeCell ref="A63:B63"/>
    <mergeCell ref="A64:B64"/>
    <mergeCell ref="J73:L73"/>
    <mergeCell ref="A29:B29"/>
    <mergeCell ref="J16:L16"/>
    <mergeCell ref="A17:B17"/>
    <mergeCell ref="A18:B18"/>
    <mergeCell ref="J27:L27"/>
    <mergeCell ref="A28:B28"/>
  </mergeCells>
  <phoneticPr fontId="1"/>
  <conditionalFormatting sqref="B7:F7 B9:F9 C13:F14 J14:K14">
    <cfRule type="expression" dxfId="21" priority="16" stopIfTrue="1">
      <formula>IF(B7="",TRUE,FALSE)</formula>
    </cfRule>
  </conditionalFormatting>
  <conditionalFormatting sqref="C18:D25 A19:A25 E19:H25 C29:D36 A30:A36 E30:H36 C41:D48 A42:A48 E42:H48 C52:D59 A53:A59 E53:H59 C75:D82 A76:A82 E76:H82">
    <cfRule type="expression" dxfId="20" priority="17" stopIfTrue="1">
      <formula>A18=""</formula>
    </cfRule>
  </conditionalFormatting>
  <conditionalFormatting sqref="C64:D71 A65:A71">
    <cfRule type="expression" dxfId="19" priority="8" stopIfTrue="1">
      <formula>A64=""</formula>
    </cfRule>
  </conditionalFormatting>
  <conditionalFormatting sqref="E65:H71">
    <cfRule type="expression" dxfId="18" priority="4" stopIfTrue="1">
      <formula>E65=""</formula>
    </cfRule>
  </conditionalFormatting>
  <conditionalFormatting sqref="G14">
    <cfRule type="containsBlanks" dxfId="17" priority="14">
      <formula>LEN(TRIM(G14))=0</formula>
    </cfRule>
  </conditionalFormatting>
  <conditionalFormatting sqref="G5:H5">
    <cfRule type="expression" dxfId="16" priority="13" stopIfTrue="1">
      <formula>IF(G5="",TRUE,FALSE)</formula>
    </cfRule>
  </conditionalFormatting>
  <conditionalFormatting sqref="G5:M5">
    <cfRule type="cellIs" dxfId="15" priority="10" stopIfTrue="1" operator="equal">
      <formula>""""""</formula>
    </cfRule>
  </conditionalFormatting>
  <conditionalFormatting sqref="I18:I25 I29:I36 I41:I48 I52:I59 I75:I82">
    <cfRule type="expression" dxfId="14" priority="18" stopIfTrue="1">
      <formula>IF(AND(I18="",#REF!=""),TRUE,FALSE)</formula>
    </cfRule>
  </conditionalFormatting>
  <conditionalFormatting sqref="I19:I25">
    <cfRule type="containsBlanks" dxfId="13" priority="2">
      <formula>LEN(TRIM(I19))=0</formula>
    </cfRule>
  </conditionalFormatting>
  <conditionalFormatting sqref="I30:I36 I42:I48 I53:I59 I65:I71 I76:I82">
    <cfRule type="containsBlanks" dxfId="12" priority="1">
      <formula>LEN(TRIM(I30))=0</formula>
    </cfRule>
  </conditionalFormatting>
  <conditionalFormatting sqref="I65:I71">
    <cfRule type="expression" dxfId="11" priority="3" stopIfTrue="1">
      <formula>IF(AND(I65="",#REF!=""),TRUE,FALSE)</formula>
    </cfRule>
  </conditionalFormatting>
  <conditionalFormatting sqref="K5">
    <cfRule type="expression" dxfId="10" priority="11" stopIfTrue="1">
      <formula>IF(K5="",TRUE,FALSE)</formula>
    </cfRule>
  </conditionalFormatting>
  <conditionalFormatting sqref="M19:M25 M30:M36 M42:M48 M53:M59 M76:M82">
    <cfRule type="expression" dxfId="9" priority="15" stopIfTrue="1">
      <formula>IF(M19&gt;=3,TRUE,FALSE)</formula>
    </cfRule>
  </conditionalFormatting>
  <conditionalFormatting sqref="M65:M71">
    <cfRule type="expression" dxfId="8" priority="7" stopIfTrue="1">
      <formula>IF(M65&gt;=3,TRUE,FALSE)</formula>
    </cfRule>
  </conditionalFormatting>
  <dataValidations count="7">
    <dataValidation imeMode="hiragana" allowBlank="1" showInputMessage="1" showErrorMessage="1" sqref="C13:F14 B7:E7 B9:E9 C75:D82 J15 C64:D71 J13 A14 C18:D25 C29:D36 C41:D48 C52:D59 B11:E11 G13" xr:uid="{9A6491A5-2D0E-449A-9C34-2B9AA78EB51E}"/>
    <dataValidation imeMode="off" allowBlank="1" showInputMessage="1" showErrorMessage="1" sqref="F7 J53:L59 F9 B19:B25 B30:B36 B76:B82 J19:L25 J76:L82 J30:L36 J42:L48 B42:B48 B53:B59 B65:B71 J65:L71" xr:uid="{E2E64DC8-D9F9-4A13-987C-78A454F1F725}"/>
    <dataValidation imeMode="halfKatakana" allowBlank="1" showInputMessage="1" showErrorMessage="1" sqref="E19:F25 E53:F59 E76:F82 E30:F36 E42:F48 E65:F71" xr:uid="{D4924A21-565B-45D8-B05E-8FF9DDA9E7D4}"/>
    <dataValidation type="whole" imeMode="off" allowBlank="1" showInputMessage="1" showErrorMessage="1" promptTitle="プログラム申込数" prompt="必要部数を数値で入力してください。_x000a_最大冊数100_x000a_" sqref="J14:K14" xr:uid="{6AA239CD-5A7A-4815-B9C5-1D95ACF9E81B}">
      <formula1>0</formula1>
      <formula2>100</formula2>
    </dataValidation>
    <dataValidation type="list" imeMode="off" allowBlank="1" showInputMessage="1" showErrorMessage="1" sqref="H19:H25 H30:H36 H42:H48 H53:H59 H65:H71 H76:H82" xr:uid="{AA7836BF-4722-493F-89B8-7D1D57541AEF}">
      <formula1>"男,女"</formula1>
    </dataValidation>
    <dataValidation type="whole" allowBlank="1" showInputMessage="1" showErrorMessage="1" sqref="G19:G25 G30:G36 G42:G48 G53:G59 G65:G71 G76:G82" xr:uid="{0D797774-F191-481D-ADB8-0B985D91E6B4}">
      <formula1>4</formula1>
      <formula2>6</formula2>
    </dataValidation>
    <dataValidation type="list" allowBlank="1" showInputMessage="1" showErrorMessage="1" sqref="I19:I25 I30:I36 I42:I48 I53:I59 I65:I71 I76:I82" xr:uid="{13993703-AFA1-4E23-9EBA-E5AA936B7CD9}">
      <formula1>$I$86:$I$156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fitToHeight="0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AFFC-3A88-4DBD-BCFE-8B70AE41314B}">
  <sheetPr>
    <tabColor indexed="11"/>
  </sheetPr>
  <dimension ref="A1:AL119"/>
  <sheetViews>
    <sheetView showGridLines="0" view="pageBreakPreview" zoomScale="77" zoomScaleNormal="100" zoomScaleSheetLayoutView="100" workbookViewId="0">
      <selection activeCell="G5" sqref="G5:J5"/>
    </sheetView>
  </sheetViews>
  <sheetFormatPr defaultColWidth="9" defaultRowHeight="13" x14ac:dyDescent="0.2"/>
  <cols>
    <col min="1" max="1" width="11.453125" style="5" customWidth="1"/>
    <col min="2" max="2" width="9" style="5"/>
    <col min="3" max="6" width="9.08984375" style="5" customWidth="1"/>
    <col min="7" max="9" width="8.54296875" style="5" customWidth="1"/>
    <col min="10" max="12" width="7.1796875" style="5" customWidth="1"/>
    <col min="13" max="14" width="9" style="5"/>
    <col min="15" max="15" width="8.453125" style="5" bestFit="1" customWidth="1"/>
    <col min="16" max="16" width="10.453125" style="5" bestFit="1" customWidth="1"/>
    <col min="17" max="17" width="13.90625" style="5" bestFit="1" customWidth="1"/>
    <col min="18" max="18" width="11.36328125" style="5" bestFit="1" customWidth="1"/>
    <col min="19" max="19" width="11.54296875" style="5" bestFit="1" customWidth="1"/>
    <col min="20" max="22" width="10.453125" style="5" bestFit="1" customWidth="1"/>
    <col min="23" max="23" width="15" style="5" bestFit="1" customWidth="1"/>
    <col min="24" max="24" width="10.453125" style="5" bestFit="1" customWidth="1"/>
    <col min="25" max="16384" width="9" style="5"/>
  </cols>
  <sheetData>
    <row r="1" spans="1:38" ht="50.15" customHeight="1" x14ac:dyDescent="0.2">
      <c r="A1" s="162" t="s">
        <v>11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38" ht="23.5" x14ac:dyDescent="0.2">
      <c r="A2" s="121" t="s">
        <v>202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</row>
    <row r="3" spans="1:38" ht="23.5" x14ac:dyDescent="0.2">
      <c r="A3" s="121" t="s">
        <v>12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38" x14ac:dyDescent="0.2">
      <c r="K4" s="164" t="s">
        <v>234</v>
      </c>
      <c r="L4" s="164"/>
      <c r="M4" s="164"/>
      <c r="N4" s="41"/>
    </row>
    <row r="5" spans="1:38" ht="31.5" customHeight="1" x14ac:dyDescent="0.2">
      <c r="A5" s="193" t="s">
        <v>232</v>
      </c>
      <c r="B5" s="194"/>
      <c r="C5" s="194"/>
      <c r="D5" s="195"/>
      <c r="E5" s="219" t="s">
        <v>233</v>
      </c>
      <c r="F5" s="220"/>
      <c r="G5" s="165"/>
      <c r="H5" s="166"/>
      <c r="I5" s="166"/>
      <c r="J5" s="167"/>
      <c r="K5" s="168"/>
      <c r="L5" s="169"/>
      <c r="M5" s="170"/>
      <c r="N5" s="49"/>
    </row>
    <row r="6" spans="1:38" x14ac:dyDescent="0.2">
      <c r="A6" s="190" t="s">
        <v>14</v>
      </c>
      <c r="B6" s="152" t="s">
        <v>15</v>
      </c>
      <c r="C6" s="153"/>
      <c r="D6" s="153" t="s">
        <v>16</v>
      </c>
      <c r="E6" s="153"/>
      <c r="F6" s="128" t="s">
        <v>17</v>
      </c>
      <c r="G6" s="129"/>
      <c r="H6" s="129"/>
      <c r="I6" s="129"/>
      <c r="J6" s="129"/>
      <c r="K6" s="129"/>
      <c r="L6" s="129"/>
      <c r="M6" s="130"/>
    </row>
    <row r="7" spans="1:38" ht="34.5" customHeight="1" x14ac:dyDescent="0.2">
      <c r="A7" s="192"/>
      <c r="B7" s="159"/>
      <c r="C7" s="160"/>
      <c r="D7" s="161"/>
      <c r="E7" s="161"/>
      <c r="F7" s="125"/>
      <c r="G7" s="126"/>
      <c r="H7" s="126"/>
      <c r="I7" s="126"/>
      <c r="J7" s="126"/>
      <c r="K7" s="126"/>
      <c r="L7" s="126"/>
      <c r="M7" s="127"/>
    </row>
    <row r="8" spans="1:38" x14ac:dyDescent="0.2">
      <c r="A8" s="190" t="s">
        <v>18</v>
      </c>
      <c r="B8" s="152" t="s">
        <v>15</v>
      </c>
      <c r="C8" s="153"/>
      <c r="D8" s="153" t="s">
        <v>16</v>
      </c>
      <c r="E8" s="154"/>
      <c r="F8" s="129" t="s">
        <v>19</v>
      </c>
      <c r="G8" s="129"/>
      <c r="H8" s="129"/>
      <c r="I8" s="129"/>
      <c r="J8" s="129"/>
      <c r="K8" s="129"/>
      <c r="L8" s="129"/>
      <c r="M8" s="130"/>
    </row>
    <row r="9" spans="1:38" ht="33" customHeight="1" x14ac:dyDescent="0.2">
      <c r="A9" s="191"/>
      <c r="B9" s="155"/>
      <c r="C9" s="156"/>
      <c r="D9" s="157"/>
      <c r="E9" s="157"/>
      <c r="F9" s="125"/>
      <c r="G9" s="126"/>
      <c r="H9" s="126"/>
      <c r="I9" s="126"/>
      <c r="J9" s="126"/>
      <c r="K9" s="126"/>
      <c r="L9" s="126"/>
      <c r="M9" s="127"/>
    </row>
    <row r="10" spans="1:38" ht="13.5" customHeight="1" x14ac:dyDescent="0.2">
      <c r="A10" s="114"/>
      <c r="B10" s="188"/>
      <c r="C10" s="188"/>
      <c r="D10" s="188"/>
      <c r="E10" s="188"/>
      <c r="K10" s="20"/>
      <c r="L10" s="20"/>
      <c r="M10" s="20"/>
    </row>
    <row r="11" spans="1:38" ht="31.5" customHeight="1" thickBot="1" x14ac:dyDescent="0.25">
      <c r="B11" s="41"/>
      <c r="C11" s="41"/>
      <c r="D11" s="41"/>
      <c r="E11" s="41"/>
      <c r="K11" s="20"/>
      <c r="L11" s="20"/>
      <c r="M11" s="20"/>
      <c r="P11" s="5" t="s">
        <v>20</v>
      </c>
    </row>
    <row r="12" spans="1:38" ht="31.5" customHeight="1" thickBot="1" x14ac:dyDescent="0.25">
      <c r="A12" s="215" t="s">
        <v>21</v>
      </c>
      <c r="B12" s="216"/>
      <c r="C12" s="25" t="s">
        <v>235</v>
      </c>
      <c r="D12" s="25" t="s">
        <v>236</v>
      </c>
      <c r="E12" s="25" t="s">
        <v>237</v>
      </c>
      <c r="F12" s="25" t="s">
        <v>231</v>
      </c>
      <c r="G12" s="25" t="s">
        <v>22</v>
      </c>
      <c r="H12" s="25" t="s">
        <v>23</v>
      </c>
      <c r="I12" s="43" t="s">
        <v>24</v>
      </c>
      <c r="J12" s="209" t="s">
        <v>25</v>
      </c>
      <c r="K12" s="210"/>
      <c r="L12" s="144" t="s">
        <v>26</v>
      </c>
      <c r="M12" s="145"/>
      <c r="P12" s="44">
        <f>C5</f>
        <v>0</v>
      </c>
      <c r="Q12" s="45">
        <f>G5</f>
        <v>0</v>
      </c>
      <c r="R12" s="45">
        <f>K5</f>
        <v>0</v>
      </c>
      <c r="S12" s="45" t="str">
        <f>B7&amp;"  "&amp;D7</f>
        <v xml:space="preserve">  </v>
      </c>
      <c r="T12" s="45">
        <f>G7</f>
        <v>0</v>
      </c>
      <c r="U12" s="45">
        <f>K7</f>
        <v>0</v>
      </c>
      <c r="V12" s="46" t="e">
        <f>#REF!</f>
        <v>#REF!</v>
      </c>
      <c r="W12" s="47" t="e">
        <f>#REF!</f>
        <v>#REF!</v>
      </c>
      <c r="X12" s="48" t="e">
        <f>#REF!</f>
        <v>#REF!</v>
      </c>
      <c r="Y12" s="44">
        <f>A13</f>
        <v>0</v>
      </c>
      <c r="Z12" s="45">
        <f>C13</f>
        <v>0</v>
      </c>
      <c r="AA12" s="45">
        <f>D13</f>
        <v>0</v>
      </c>
      <c r="AB12" s="45">
        <f>E13</f>
        <v>0</v>
      </c>
      <c r="AC12" s="45">
        <f>G13</f>
        <v>0</v>
      </c>
      <c r="AD12" s="45">
        <f>J13</f>
        <v>0</v>
      </c>
      <c r="AE12" s="45">
        <f>L13</f>
        <v>0</v>
      </c>
      <c r="AF12" s="44" t="e">
        <f>#REF!</f>
        <v>#REF!</v>
      </c>
      <c r="AG12" s="45" t="e">
        <f>#REF!</f>
        <v>#REF!</v>
      </c>
      <c r="AH12" s="45" t="e">
        <f>#REF!</f>
        <v>#REF!</v>
      </c>
      <c r="AI12" s="45" t="e">
        <f>#REF!</f>
        <v>#REF!</v>
      </c>
      <c r="AJ12" s="45" t="e">
        <f>#REF!</f>
        <v>#REF!</v>
      </c>
      <c r="AK12" s="45" t="e">
        <f>#REF!</f>
        <v>#REF!</v>
      </c>
      <c r="AL12" s="50" t="e">
        <f>#REF!</f>
        <v>#REF!</v>
      </c>
    </row>
    <row r="13" spans="1:38" ht="31.5" customHeight="1" x14ac:dyDescent="0.2">
      <c r="A13" s="217"/>
      <c r="B13" s="218"/>
      <c r="C13" s="81">
        <f>COUNTIF($N$17:$N$36,11)</f>
        <v>0</v>
      </c>
      <c r="D13" s="81">
        <f>COUNTIF($N$17:$N$36,12)</f>
        <v>0</v>
      </c>
      <c r="E13" s="25">
        <f>COUNTIF($N$17:$N$36,13)</f>
        <v>0</v>
      </c>
      <c r="F13" s="81">
        <f>COUNTIF($N$17:$N$36,14)</f>
        <v>0</v>
      </c>
      <c r="G13" s="25">
        <f>COUNTIF($N$17:$N$36,15)</f>
        <v>0</v>
      </c>
      <c r="H13" s="25">
        <f>COUNTIF($N$17:$N$36,16)</f>
        <v>0</v>
      </c>
      <c r="I13" s="25">
        <f>SUM(F13:H13)</f>
        <v>0</v>
      </c>
      <c r="J13" s="147"/>
      <c r="K13" s="147"/>
      <c r="L13" s="144">
        <f>J13*500</f>
        <v>0</v>
      </c>
      <c r="M13" s="145"/>
    </row>
    <row r="14" spans="1:38" ht="13.5" customHeight="1" x14ac:dyDescent="0.2">
      <c r="D14" s="6"/>
      <c r="I14" s="34"/>
      <c r="J14" s="23"/>
      <c r="K14" s="19"/>
      <c r="L14" s="19"/>
      <c r="M14" s="19"/>
    </row>
    <row r="15" spans="1:38" ht="27" customHeight="1" thickBot="1" x14ac:dyDescent="0.25">
      <c r="A15" s="56"/>
      <c r="B15" s="23"/>
      <c r="C15" s="23"/>
      <c r="I15" s="35"/>
      <c r="J15" s="198" t="s">
        <v>29</v>
      </c>
      <c r="K15" s="199"/>
      <c r="L15" s="200"/>
      <c r="M15" s="98" t="s">
        <v>30</v>
      </c>
      <c r="P15" s="5" t="s">
        <v>31</v>
      </c>
    </row>
    <row r="16" spans="1:38" ht="30" customHeight="1" x14ac:dyDescent="0.2">
      <c r="A16" s="201" t="s">
        <v>238</v>
      </c>
      <c r="B16" s="202"/>
      <c r="C16" s="102" t="s">
        <v>15</v>
      </c>
      <c r="D16" s="102" t="s">
        <v>16</v>
      </c>
      <c r="E16" s="102" t="s">
        <v>32</v>
      </c>
      <c r="F16" s="102" t="s">
        <v>33</v>
      </c>
      <c r="G16" s="102" t="s">
        <v>34</v>
      </c>
      <c r="H16" s="102" t="s">
        <v>224</v>
      </c>
      <c r="I16" s="102" t="s">
        <v>258</v>
      </c>
      <c r="J16" s="99" t="s">
        <v>36</v>
      </c>
      <c r="K16" s="99" t="s">
        <v>37</v>
      </c>
      <c r="L16" s="100" t="s">
        <v>38</v>
      </c>
      <c r="M16" s="101" t="s">
        <v>39</v>
      </c>
      <c r="P16" s="36" t="s">
        <v>40</v>
      </c>
      <c r="Q16" s="37" t="s">
        <v>41</v>
      </c>
      <c r="R16" s="37" t="s">
        <v>42</v>
      </c>
      <c r="S16" s="38" t="s">
        <v>43</v>
      </c>
    </row>
    <row r="17" spans="1:19" ht="29.5" customHeight="1" x14ac:dyDescent="0.2">
      <c r="A17" s="103" t="s">
        <v>45</v>
      </c>
      <c r="B17" s="104" t="s">
        <v>46</v>
      </c>
      <c r="C17" s="59"/>
      <c r="D17" s="59"/>
      <c r="E17" s="59"/>
      <c r="F17" s="59"/>
      <c r="G17" s="59"/>
      <c r="H17" s="59"/>
      <c r="I17" s="221"/>
      <c r="J17" s="104"/>
      <c r="K17" s="104"/>
      <c r="L17" s="112"/>
      <c r="M17" s="22" t="str">
        <f t="shared" ref="M17:M36" si="0">IF(Q17="","",COUNTIF($Q$17:$Q$36,Q17))</f>
        <v/>
      </c>
      <c r="N17" s="33" t="str">
        <f t="shared" ref="N17:N36" si="1">IF(M17="","",VALUE(M17&amp;G17))</f>
        <v/>
      </c>
      <c r="O17" s="10"/>
      <c r="P17" s="39" t="str">
        <f t="shared" ref="P17:P36" si="2">IF(C17="","",$C$5*100+B17)</f>
        <v/>
      </c>
      <c r="Q17" s="12" t="str">
        <f t="shared" ref="Q17:Q36" si="3">IF(C17="","",IF(LENB(C17)+LENB(D17)&gt;=10,C17&amp;D17,IF(LENB(C17)+LENB(D17)&gt;=8,C17&amp;"  "&amp;D17,IF(LENB(C17)+LENB(D17)&gt;=6,C17&amp;"    "&amp;D17,C17&amp;"      "&amp;D17)))&amp;IF(G17="","",IF(LENB(G17)&gt;=2,G17," "&amp;G17)))</f>
        <v/>
      </c>
      <c r="R17" s="13" t="str">
        <f t="shared" ref="R17:R36" si="4">IF(C17="","",$G$5)</f>
        <v/>
      </c>
      <c r="S17" s="51" t="str">
        <f t="shared" ref="S17:S36" si="5">IF(AND(E17="",F17=""),"",ASC(E17)&amp;" "&amp;ASC(F17))</f>
        <v/>
      </c>
    </row>
    <row r="18" spans="1:19" ht="29.5" customHeight="1" x14ac:dyDescent="0.2">
      <c r="A18" s="105" t="s">
        <v>45</v>
      </c>
      <c r="B18" s="106" t="s">
        <v>47</v>
      </c>
      <c r="C18" s="7"/>
      <c r="D18" s="7"/>
      <c r="E18" s="7"/>
      <c r="F18" s="7"/>
      <c r="G18" s="7"/>
      <c r="H18" s="7"/>
      <c r="I18" s="221"/>
      <c r="J18" s="106"/>
      <c r="K18" s="106"/>
      <c r="L18" s="113"/>
      <c r="M18" s="22" t="str">
        <f t="shared" si="0"/>
        <v/>
      </c>
      <c r="N18" s="33" t="str">
        <f t="shared" si="1"/>
        <v/>
      </c>
      <c r="O18" s="10"/>
      <c r="P18" s="39" t="str">
        <f t="shared" si="2"/>
        <v/>
      </c>
      <c r="Q18" s="12" t="str">
        <f t="shared" si="3"/>
        <v/>
      </c>
      <c r="R18" s="13" t="str">
        <f t="shared" si="4"/>
        <v/>
      </c>
      <c r="S18" s="51" t="str">
        <f t="shared" si="5"/>
        <v/>
      </c>
    </row>
    <row r="19" spans="1:19" ht="29.5" customHeight="1" thickBot="1" x14ac:dyDescent="0.25">
      <c r="A19" s="105" t="s">
        <v>45</v>
      </c>
      <c r="B19" s="106" t="s">
        <v>48</v>
      </c>
      <c r="C19" s="7"/>
      <c r="D19" s="7"/>
      <c r="E19" s="7"/>
      <c r="F19" s="7"/>
      <c r="G19" s="7"/>
      <c r="H19" s="7"/>
      <c r="I19" s="221"/>
      <c r="J19" s="106"/>
      <c r="K19" s="106"/>
      <c r="L19" s="113"/>
      <c r="M19" s="22" t="str">
        <f t="shared" ref="M19:M27" si="6">IF(Q19="","",COUNTIF($Q$17:$Q$36,Q19))</f>
        <v/>
      </c>
      <c r="N19" s="33" t="str">
        <f t="shared" ref="N19:N27" si="7">IF(M19="","",VALUE(M19&amp;G19))</f>
        <v/>
      </c>
      <c r="O19" s="10"/>
      <c r="P19" s="40" t="str">
        <f t="shared" ref="P19:P27" si="8">IF(C19="","",$C$5*100+B19)</f>
        <v/>
      </c>
      <c r="Q19" s="52" t="str">
        <f t="shared" ref="Q19:Q27" si="9">IF(C19="","",IF(LENB(C19)+LENB(D19)&gt;=10,C19&amp;D19,IF(LENB(C19)+LENB(D19)&gt;=8,C19&amp;"  "&amp;D19,IF(LENB(C19)+LENB(D19)&gt;=6,C19&amp;"    "&amp;D19,C19&amp;"      "&amp;D19)))&amp;IF(G19="","",IF(LENB(G19)&gt;=2,G19," "&amp;G19)))</f>
        <v/>
      </c>
      <c r="R19" s="53" t="str">
        <f t="shared" ref="R19:R27" si="10">IF(C19="","",$G$5)</f>
        <v/>
      </c>
      <c r="S19" s="54" t="str">
        <f t="shared" ref="S19:S27" si="11">IF(AND(E19="",F19=""),"",ASC(E19)&amp;" "&amp;ASC(F19))</f>
        <v/>
      </c>
    </row>
    <row r="20" spans="1:19" ht="29.5" customHeight="1" x14ac:dyDescent="0.2">
      <c r="A20" s="105" t="s">
        <v>45</v>
      </c>
      <c r="B20" s="104" t="s">
        <v>49</v>
      </c>
      <c r="C20" s="59"/>
      <c r="D20" s="59"/>
      <c r="E20" s="59"/>
      <c r="F20" s="59"/>
      <c r="G20" s="59"/>
      <c r="H20" s="59"/>
      <c r="I20" s="221"/>
      <c r="J20" s="104"/>
      <c r="K20" s="104"/>
      <c r="L20" s="112"/>
      <c r="M20" s="62" t="str">
        <f t="shared" si="6"/>
        <v/>
      </c>
      <c r="N20" s="33" t="str">
        <f t="shared" si="7"/>
        <v/>
      </c>
      <c r="O20" s="10"/>
      <c r="P20" s="39" t="str">
        <f t="shared" si="8"/>
        <v/>
      </c>
      <c r="Q20" s="12" t="str">
        <f t="shared" si="9"/>
        <v/>
      </c>
      <c r="R20" s="13" t="str">
        <f t="shared" si="10"/>
        <v/>
      </c>
      <c r="S20" s="51" t="str">
        <f t="shared" si="11"/>
        <v/>
      </c>
    </row>
    <row r="21" spans="1:19" ht="29.5" customHeight="1" x14ac:dyDescent="0.2">
      <c r="A21" s="105" t="s">
        <v>45</v>
      </c>
      <c r="B21" s="106" t="s">
        <v>50</v>
      </c>
      <c r="C21" s="7"/>
      <c r="D21" s="7"/>
      <c r="E21" s="7"/>
      <c r="F21" s="7"/>
      <c r="G21" s="7"/>
      <c r="H21" s="7"/>
      <c r="I21" s="221"/>
      <c r="J21" s="106"/>
      <c r="K21" s="106"/>
      <c r="L21" s="113"/>
      <c r="M21" s="22" t="str">
        <f t="shared" si="6"/>
        <v/>
      </c>
      <c r="N21" s="33" t="str">
        <f t="shared" si="7"/>
        <v/>
      </c>
      <c r="O21" s="10"/>
      <c r="P21" s="39" t="str">
        <f t="shared" si="8"/>
        <v/>
      </c>
      <c r="Q21" s="12" t="str">
        <f t="shared" si="9"/>
        <v/>
      </c>
      <c r="R21" s="13" t="str">
        <f t="shared" si="10"/>
        <v/>
      </c>
      <c r="S21" s="51" t="str">
        <f t="shared" si="11"/>
        <v/>
      </c>
    </row>
    <row r="22" spans="1:19" ht="29.5" customHeight="1" thickBot="1" x14ac:dyDescent="0.25">
      <c r="A22" s="105" t="s">
        <v>45</v>
      </c>
      <c r="B22" s="106" t="s">
        <v>51</v>
      </c>
      <c r="C22" s="7"/>
      <c r="D22" s="7"/>
      <c r="E22" s="7"/>
      <c r="F22" s="7"/>
      <c r="G22" s="7"/>
      <c r="H22" s="7"/>
      <c r="I22" s="221"/>
      <c r="J22" s="106"/>
      <c r="K22" s="106"/>
      <c r="L22" s="113"/>
      <c r="M22" s="22" t="str">
        <f t="shared" si="6"/>
        <v/>
      </c>
      <c r="N22" s="33" t="str">
        <f t="shared" si="7"/>
        <v/>
      </c>
      <c r="O22" s="10"/>
      <c r="P22" s="40" t="str">
        <f t="shared" si="8"/>
        <v/>
      </c>
      <c r="Q22" s="52" t="str">
        <f t="shared" si="9"/>
        <v/>
      </c>
      <c r="R22" s="53" t="str">
        <f t="shared" si="10"/>
        <v/>
      </c>
      <c r="S22" s="54" t="str">
        <f t="shared" si="11"/>
        <v/>
      </c>
    </row>
    <row r="23" spans="1:19" ht="29.5" customHeight="1" x14ac:dyDescent="0.2">
      <c r="A23" s="105" t="s">
        <v>45</v>
      </c>
      <c r="B23" s="106" t="s">
        <v>52</v>
      </c>
      <c r="C23" s="7"/>
      <c r="D23" s="7"/>
      <c r="E23" s="7"/>
      <c r="F23" s="78"/>
      <c r="G23" s="7"/>
      <c r="H23" s="7"/>
      <c r="I23" s="221"/>
      <c r="J23" s="106"/>
      <c r="K23" s="106"/>
      <c r="L23" s="113"/>
      <c r="M23" s="77" t="str">
        <f t="shared" si="6"/>
        <v/>
      </c>
      <c r="N23" s="33" t="str">
        <f t="shared" si="7"/>
        <v/>
      </c>
      <c r="O23" s="10"/>
      <c r="P23" s="39" t="str">
        <f t="shared" si="8"/>
        <v/>
      </c>
      <c r="Q23" s="12" t="str">
        <f t="shared" si="9"/>
        <v/>
      </c>
      <c r="R23" s="13" t="str">
        <f t="shared" si="10"/>
        <v/>
      </c>
      <c r="S23" s="51" t="str">
        <f t="shared" si="11"/>
        <v/>
      </c>
    </row>
    <row r="24" spans="1:19" ht="29.5" customHeight="1" x14ac:dyDescent="0.2">
      <c r="A24" s="105" t="s">
        <v>45</v>
      </c>
      <c r="B24" s="104" t="s">
        <v>239</v>
      </c>
      <c r="C24" s="59"/>
      <c r="D24" s="59"/>
      <c r="E24" s="59"/>
      <c r="F24" s="59"/>
      <c r="G24" s="59"/>
      <c r="H24" s="59"/>
      <c r="I24" s="221"/>
      <c r="J24" s="104"/>
      <c r="K24" s="104"/>
      <c r="L24" s="112"/>
      <c r="M24" s="62" t="str">
        <f t="shared" si="6"/>
        <v/>
      </c>
      <c r="N24" s="33" t="str">
        <f t="shared" si="7"/>
        <v/>
      </c>
      <c r="O24" s="10"/>
      <c r="P24" s="39" t="str">
        <f t="shared" si="8"/>
        <v/>
      </c>
      <c r="Q24" s="12" t="str">
        <f t="shared" si="9"/>
        <v/>
      </c>
      <c r="R24" s="13" t="str">
        <f t="shared" si="10"/>
        <v/>
      </c>
      <c r="S24" s="51" t="str">
        <f t="shared" si="11"/>
        <v/>
      </c>
    </row>
    <row r="25" spans="1:19" ht="29.5" customHeight="1" x14ac:dyDescent="0.2">
      <c r="A25" s="105" t="s">
        <v>45</v>
      </c>
      <c r="B25" s="106" t="s">
        <v>240</v>
      </c>
      <c r="C25" s="7"/>
      <c r="D25" s="7"/>
      <c r="E25" s="7"/>
      <c r="F25" s="7"/>
      <c r="G25" s="7"/>
      <c r="H25" s="7"/>
      <c r="I25" s="221"/>
      <c r="J25" s="106"/>
      <c r="K25" s="106"/>
      <c r="L25" s="113"/>
      <c r="M25" s="22" t="str">
        <f t="shared" si="6"/>
        <v/>
      </c>
      <c r="N25" s="33" t="str">
        <f t="shared" si="7"/>
        <v/>
      </c>
      <c r="O25" s="10"/>
      <c r="P25" s="39" t="str">
        <f t="shared" si="8"/>
        <v/>
      </c>
      <c r="Q25" s="12" t="str">
        <f t="shared" si="9"/>
        <v/>
      </c>
      <c r="R25" s="13" t="str">
        <f t="shared" si="10"/>
        <v/>
      </c>
      <c r="S25" s="51" t="str">
        <f t="shared" si="11"/>
        <v/>
      </c>
    </row>
    <row r="26" spans="1:19" ht="29.5" customHeight="1" thickBot="1" x14ac:dyDescent="0.25">
      <c r="A26" s="105" t="s">
        <v>45</v>
      </c>
      <c r="B26" s="106" t="s">
        <v>241</v>
      </c>
      <c r="C26" s="7"/>
      <c r="D26" s="7"/>
      <c r="E26" s="7"/>
      <c r="F26" s="7"/>
      <c r="G26" s="7"/>
      <c r="H26" s="7"/>
      <c r="I26" s="221"/>
      <c r="J26" s="106"/>
      <c r="K26" s="106"/>
      <c r="L26" s="113"/>
      <c r="M26" s="22" t="str">
        <f t="shared" si="6"/>
        <v/>
      </c>
      <c r="N26" s="33" t="str">
        <f t="shared" si="7"/>
        <v/>
      </c>
      <c r="O26" s="10"/>
      <c r="P26" s="40" t="str">
        <f t="shared" si="8"/>
        <v/>
      </c>
      <c r="Q26" s="52" t="str">
        <f t="shared" si="9"/>
        <v/>
      </c>
      <c r="R26" s="53" t="str">
        <f t="shared" si="10"/>
        <v/>
      </c>
      <c r="S26" s="54" t="str">
        <f t="shared" si="11"/>
        <v/>
      </c>
    </row>
    <row r="27" spans="1:19" ht="29.5" customHeight="1" x14ac:dyDescent="0.2">
      <c r="A27" s="105" t="s">
        <v>45</v>
      </c>
      <c r="B27" s="106" t="s">
        <v>242</v>
      </c>
      <c r="C27" s="7"/>
      <c r="D27" s="7"/>
      <c r="E27" s="7"/>
      <c r="F27" s="78"/>
      <c r="G27" s="7"/>
      <c r="H27" s="7"/>
      <c r="I27" s="221"/>
      <c r="J27" s="106"/>
      <c r="K27" s="106"/>
      <c r="L27" s="113"/>
      <c r="M27" s="77" t="str">
        <f t="shared" si="6"/>
        <v/>
      </c>
      <c r="N27" s="33" t="str">
        <f t="shared" si="7"/>
        <v/>
      </c>
      <c r="O27" s="10"/>
      <c r="P27" s="39" t="str">
        <f t="shared" si="8"/>
        <v/>
      </c>
      <c r="Q27" s="12" t="str">
        <f t="shared" si="9"/>
        <v/>
      </c>
      <c r="R27" s="13" t="str">
        <f t="shared" si="10"/>
        <v/>
      </c>
      <c r="S27" s="51" t="str">
        <f t="shared" si="11"/>
        <v/>
      </c>
    </row>
    <row r="28" spans="1:19" ht="29.5" customHeight="1" thickBot="1" x14ac:dyDescent="0.25">
      <c r="A28" s="105" t="s">
        <v>45</v>
      </c>
      <c r="B28" s="106" t="s">
        <v>243</v>
      </c>
      <c r="C28" s="7"/>
      <c r="D28" s="7"/>
      <c r="E28" s="7"/>
      <c r="F28" s="7"/>
      <c r="G28" s="7"/>
      <c r="H28" s="7"/>
      <c r="I28" s="221"/>
      <c r="J28" s="106"/>
      <c r="K28" s="106"/>
      <c r="L28" s="113"/>
      <c r="M28" s="22" t="str">
        <f t="shared" si="0"/>
        <v/>
      </c>
      <c r="N28" s="33" t="str">
        <f t="shared" si="1"/>
        <v/>
      </c>
      <c r="O28" s="10"/>
      <c r="P28" s="40" t="str">
        <f t="shared" si="2"/>
        <v/>
      </c>
      <c r="Q28" s="52" t="str">
        <f t="shared" si="3"/>
        <v/>
      </c>
      <c r="R28" s="53" t="str">
        <f t="shared" si="4"/>
        <v/>
      </c>
      <c r="S28" s="54" t="str">
        <f t="shared" si="5"/>
        <v/>
      </c>
    </row>
    <row r="29" spans="1:19" ht="29.5" customHeight="1" x14ac:dyDescent="0.2">
      <c r="A29" s="105" t="s">
        <v>45</v>
      </c>
      <c r="B29" s="104" t="s">
        <v>244</v>
      </c>
      <c r="C29" s="59"/>
      <c r="D29" s="59"/>
      <c r="E29" s="59"/>
      <c r="F29" s="59"/>
      <c r="G29" s="59"/>
      <c r="H29" s="59"/>
      <c r="I29" s="221"/>
      <c r="J29" s="104"/>
      <c r="K29" s="104"/>
      <c r="L29" s="112"/>
      <c r="M29" s="62" t="str">
        <f t="shared" si="0"/>
        <v/>
      </c>
      <c r="N29" s="33" t="str">
        <f t="shared" ref="N29:N32" si="12">IF(M29="","",VALUE(M29&amp;G29))</f>
        <v/>
      </c>
      <c r="O29" s="10"/>
      <c r="P29" s="39" t="str">
        <f t="shared" ref="P29:P32" si="13">IF(C29="","",$C$5*100+B29)</f>
        <v/>
      </c>
      <c r="Q29" s="12" t="str">
        <f t="shared" ref="Q29:Q32" si="14">IF(C29="","",IF(LENB(C29)+LENB(D29)&gt;=10,C29&amp;D29,IF(LENB(C29)+LENB(D29)&gt;=8,C29&amp;"  "&amp;D29,IF(LENB(C29)+LENB(D29)&gt;=6,C29&amp;"    "&amp;D29,C29&amp;"      "&amp;D29)))&amp;IF(G29="","",IF(LENB(G29)&gt;=2,G29," "&amp;G29)))</f>
        <v/>
      </c>
      <c r="R29" s="13" t="str">
        <f t="shared" ref="R29:R32" si="15">IF(C29="","",$G$5)</f>
        <v/>
      </c>
      <c r="S29" s="51" t="str">
        <f t="shared" ref="S29:S32" si="16">IF(AND(E29="",F29=""),"",ASC(E29)&amp;" "&amp;ASC(F29))</f>
        <v/>
      </c>
    </row>
    <row r="30" spans="1:19" ht="29.5" customHeight="1" x14ac:dyDescent="0.2">
      <c r="A30" s="105" t="s">
        <v>45</v>
      </c>
      <c r="B30" s="106" t="s">
        <v>245</v>
      </c>
      <c r="C30" s="7"/>
      <c r="D30" s="7"/>
      <c r="E30" s="7"/>
      <c r="F30" s="7"/>
      <c r="G30" s="7"/>
      <c r="H30" s="7"/>
      <c r="I30" s="221"/>
      <c r="J30" s="106"/>
      <c r="K30" s="106"/>
      <c r="L30" s="113"/>
      <c r="M30" s="22" t="str">
        <f t="shared" si="0"/>
        <v/>
      </c>
      <c r="N30" s="33" t="str">
        <f t="shared" si="12"/>
        <v/>
      </c>
      <c r="O30" s="10"/>
      <c r="P30" s="39" t="str">
        <f t="shared" si="13"/>
        <v/>
      </c>
      <c r="Q30" s="12" t="str">
        <f t="shared" si="14"/>
        <v/>
      </c>
      <c r="R30" s="13" t="str">
        <f t="shared" si="15"/>
        <v/>
      </c>
      <c r="S30" s="51" t="str">
        <f t="shared" si="16"/>
        <v/>
      </c>
    </row>
    <row r="31" spans="1:19" ht="29.5" customHeight="1" thickBot="1" x14ac:dyDescent="0.25">
      <c r="A31" s="105" t="s">
        <v>45</v>
      </c>
      <c r="B31" s="106" t="s">
        <v>246</v>
      </c>
      <c r="C31" s="7"/>
      <c r="D31" s="7"/>
      <c r="E31" s="7"/>
      <c r="F31" s="7"/>
      <c r="G31" s="7"/>
      <c r="H31" s="7"/>
      <c r="I31" s="221"/>
      <c r="J31" s="106"/>
      <c r="K31" s="106"/>
      <c r="L31" s="113"/>
      <c r="M31" s="22" t="str">
        <f t="shared" si="0"/>
        <v/>
      </c>
      <c r="N31" s="33" t="str">
        <f t="shared" si="12"/>
        <v/>
      </c>
      <c r="O31" s="10"/>
      <c r="P31" s="40" t="str">
        <f t="shared" si="13"/>
        <v/>
      </c>
      <c r="Q31" s="52" t="str">
        <f t="shared" si="14"/>
        <v/>
      </c>
      <c r="R31" s="53" t="str">
        <f t="shared" si="15"/>
        <v/>
      </c>
      <c r="S31" s="54" t="str">
        <f t="shared" si="16"/>
        <v/>
      </c>
    </row>
    <row r="32" spans="1:19" ht="29.5" customHeight="1" x14ac:dyDescent="0.2">
      <c r="A32" s="105" t="s">
        <v>45</v>
      </c>
      <c r="B32" s="106" t="s">
        <v>247</v>
      </c>
      <c r="C32" s="7"/>
      <c r="D32" s="7"/>
      <c r="E32" s="7"/>
      <c r="F32" s="78"/>
      <c r="G32" s="7"/>
      <c r="H32" s="7"/>
      <c r="I32" s="221"/>
      <c r="J32" s="106"/>
      <c r="K32" s="106"/>
      <c r="L32" s="113"/>
      <c r="M32" s="77" t="str">
        <f t="shared" si="0"/>
        <v/>
      </c>
      <c r="N32" s="33" t="str">
        <f t="shared" si="12"/>
        <v/>
      </c>
      <c r="O32" s="10"/>
      <c r="P32" s="39" t="str">
        <f t="shared" si="13"/>
        <v/>
      </c>
      <c r="Q32" s="12" t="str">
        <f t="shared" si="14"/>
        <v/>
      </c>
      <c r="R32" s="13" t="str">
        <f t="shared" si="15"/>
        <v/>
      </c>
      <c r="S32" s="51" t="str">
        <f t="shared" si="16"/>
        <v/>
      </c>
    </row>
    <row r="33" spans="1:19" ht="29.5" customHeight="1" x14ac:dyDescent="0.2">
      <c r="A33" s="105" t="s">
        <v>45</v>
      </c>
      <c r="B33" s="104" t="s">
        <v>248</v>
      </c>
      <c r="C33" s="59"/>
      <c r="D33" s="59"/>
      <c r="E33" s="59"/>
      <c r="F33" s="59"/>
      <c r="G33" s="59"/>
      <c r="H33" s="59"/>
      <c r="I33" s="221"/>
      <c r="J33" s="104"/>
      <c r="K33" s="104"/>
      <c r="L33" s="112"/>
      <c r="M33" s="62" t="str">
        <f t="shared" si="0"/>
        <v/>
      </c>
      <c r="N33" s="33" t="str">
        <f t="shared" si="1"/>
        <v/>
      </c>
      <c r="O33" s="10"/>
      <c r="P33" s="39" t="str">
        <f t="shared" si="2"/>
        <v/>
      </c>
      <c r="Q33" s="12" t="str">
        <f t="shared" si="3"/>
        <v/>
      </c>
      <c r="R33" s="13" t="str">
        <f t="shared" si="4"/>
        <v/>
      </c>
      <c r="S33" s="51" t="str">
        <f t="shared" si="5"/>
        <v/>
      </c>
    </row>
    <row r="34" spans="1:19" ht="29.5" customHeight="1" x14ac:dyDescent="0.2">
      <c r="A34" s="105" t="s">
        <v>45</v>
      </c>
      <c r="B34" s="106" t="s">
        <v>249</v>
      </c>
      <c r="C34" s="7"/>
      <c r="D34" s="7"/>
      <c r="E34" s="7"/>
      <c r="F34" s="7"/>
      <c r="G34" s="7"/>
      <c r="H34" s="7"/>
      <c r="I34" s="221"/>
      <c r="J34" s="106"/>
      <c r="K34" s="106"/>
      <c r="L34" s="113"/>
      <c r="M34" s="22" t="str">
        <f t="shared" si="0"/>
        <v/>
      </c>
      <c r="N34" s="33" t="str">
        <f t="shared" si="1"/>
        <v/>
      </c>
      <c r="O34" s="10"/>
      <c r="P34" s="39" t="str">
        <f t="shared" si="2"/>
        <v/>
      </c>
      <c r="Q34" s="12" t="str">
        <f t="shared" si="3"/>
        <v/>
      </c>
      <c r="R34" s="13" t="str">
        <f t="shared" si="4"/>
        <v/>
      </c>
      <c r="S34" s="51" t="str">
        <f t="shared" si="5"/>
        <v/>
      </c>
    </row>
    <row r="35" spans="1:19" ht="29.5" customHeight="1" thickBot="1" x14ac:dyDescent="0.25">
      <c r="A35" s="105" t="s">
        <v>45</v>
      </c>
      <c r="B35" s="106" t="s">
        <v>250</v>
      </c>
      <c r="C35" s="7"/>
      <c r="D35" s="7"/>
      <c r="E35" s="7"/>
      <c r="F35" s="7"/>
      <c r="G35" s="7"/>
      <c r="H35" s="7"/>
      <c r="I35" s="221"/>
      <c r="J35" s="106"/>
      <c r="K35" s="106"/>
      <c r="L35" s="113"/>
      <c r="M35" s="22" t="str">
        <f t="shared" si="0"/>
        <v/>
      </c>
      <c r="N35" s="33" t="str">
        <f t="shared" si="1"/>
        <v/>
      </c>
      <c r="O35" s="10"/>
      <c r="P35" s="40" t="str">
        <f t="shared" si="2"/>
        <v/>
      </c>
      <c r="Q35" s="52" t="str">
        <f t="shared" si="3"/>
        <v/>
      </c>
      <c r="R35" s="53" t="str">
        <f t="shared" si="4"/>
        <v/>
      </c>
      <c r="S35" s="54" t="str">
        <f t="shared" si="5"/>
        <v/>
      </c>
    </row>
    <row r="36" spans="1:19" ht="29.5" customHeight="1" x14ac:dyDescent="0.2">
      <c r="A36" s="105" t="s">
        <v>45</v>
      </c>
      <c r="B36" s="106" t="s">
        <v>251</v>
      </c>
      <c r="C36" s="7"/>
      <c r="D36" s="7"/>
      <c r="E36" s="7"/>
      <c r="F36" s="78"/>
      <c r="G36" s="7"/>
      <c r="H36" s="7"/>
      <c r="I36" s="221"/>
      <c r="J36" s="106"/>
      <c r="K36" s="106"/>
      <c r="L36" s="113"/>
      <c r="M36" s="77" t="str">
        <f t="shared" si="0"/>
        <v/>
      </c>
      <c r="N36" s="33" t="str">
        <f t="shared" si="1"/>
        <v/>
      </c>
      <c r="O36" s="10"/>
      <c r="P36" s="39" t="str">
        <f t="shared" si="2"/>
        <v/>
      </c>
      <c r="Q36" s="12" t="str">
        <f t="shared" si="3"/>
        <v/>
      </c>
      <c r="R36" s="13" t="str">
        <f t="shared" si="4"/>
        <v/>
      </c>
      <c r="S36" s="51" t="str">
        <f t="shared" si="5"/>
        <v/>
      </c>
    </row>
    <row r="37" spans="1:19" ht="24.75" customHeight="1" x14ac:dyDescent="0.2"/>
    <row r="38" spans="1:19" ht="24.75" customHeight="1" x14ac:dyDescent="0.2"/>
    <row r="39" spans="1:19" x14ac:dyDescent="0.2">
      <c r="H39" s="8" t="s">
        <v>53</v>
      </c>
      <c r="I39" s="9" t="s">
        <v>54</v>
      </c>
      <c r="J39" s="9" t="s">
        <v>55</v>
      </c>
      <c r="K39" s="42" t="s">
        <v>56</v>
      </c>
      <c r="L39" s="26" t="s">
        <v>57</v>
      </c>
      <c r="M39" s="42" t="s">
        <v>58</v>
      </c>
    </row>
    <row r="40" spans="1:19" x14ac:dyDescent="0.2">
      <c r="H40" s="30">
        <v>1</v>
      </c>
      <c r="I40" s="14" t="s">
        <v>59</v>
      </c>
      <c r="J40" s="30">
        <v>1</v>
      </c>
      <c r="K40" s="27" t="s">
        <v>60</v>
      </c>
      <c r="L40" s="11" t="s">
        <v>61</v>
      </c>
      <c r="M40" s="28">
        <v>1</v>
      </c>
    </row>
    <row r="41" spans="1:19" x14ac:dyDescent="0.2">
      <c r="H41" s="30">
        <v>2</v>
      </c>
      <c r="I41" s="14" t="s">
        <v>62</v>
      </c>
      <c r="J41" s="30">
        <v>2</v>
      </c>
      <c r="K41" s="27" t="s">
        <v>63</v>
      </c>
      <c r="L41" s="11" t="s">
        <v>61</v>
      </c>
      <c r="M41" s="28">
        <v>2</v>
      </c>
    </row>
    <row r="42" spans="1:19" x14ac:dyDescent="0.2">
      <c r="H42" s="30">
        <v>3</v>
      </c>
      <c r="I42" s="14" t="s">
        <v>64</v>
      </c>
      <c r="J42" s="30">
        <v>3</v>
      </c>
      <c r="K42" s="27" t="s">
        <v>65</v>
      </c>
      <c r="L42" s="11" t="s">
        <v>61</v>
      </c>
      <c r="M42" s="28">
        <v>3</v>
      </c>
    </row>
    <row r="43" spans="1:19" x14ac:dyDescent="0.2">
      <c r="H43" s="30">
        <v>4</v>
      </c>
      <c r="I43" s="14" t="s">
        <v>66</v>
      </c>
      <c r="J43" s="30">
        <v>4</v>
      </c>
      <c r="K43" s="27" t="s">
        <v>67</v>
      </c>
      <c r="L43" s="11" t="s">
        <v>61</v>
      </c>
      <c r="M43" s="28">
        <v>4</v>
      </c>
    </row>
    <row r="44" spans="1:19" x14ac:dyDescent="0.2">
      <c r="H44" s="30">
        <v>5</v>
      </c>
      <c r="I44" s="14" t="s">
        <v>68</v>
      </c>
      <c r="J44" s="30">
        <v>5</v>
      </c>
      <c r="K44" s="27" t="s">
        <v>69</v>
      </c>
      <c r="L44" s="11" t="s">
        <v>61</v>
      </c>
      <c r="M44" s="28">
        <v>5</v>
      </c>
    </row>
    <row r="45" spans="1:19" x14ac:dyDescent="0.2">
      <c r="H45" s="30">
        <v>6</v>
      </c>
      <c r="I45" s="14" t="s">
        <v>70</v>
      </c>
      <c r="J45" s="30">
        <v>6</v>
      </c>
      <c r="K45" s="27" t="s">
        <v>71</v>
      </c>
      <c r="L45" s="11" t="s">
        <v>61</v>
      </c>
      <c r="M45" s="28">
        <v>6</v>
      </c>
    </row>
    <row r="46" spans="1:19" x14ac:dyDescent="0.2">
      <c r="H46" s="30">
        <v>7</v>
      </c>
      <c r="I46" s="14" t="s">
        <v>72</v>
      </c>
      <c r="J46" s="30">
        <v>7</v>
      </c>
      <c r="K46" s="27" t="s">
        <v>73</v>
      </c>
      <c r="L46" s="11" t="s">
        <v>61</v>
      </c>
      <c r="M46" s="28">
        <v>7</v>
      </c>
    </row>
    <row r="47" spans="1:19" x14ac:dyDescent="0.2">
      <c r="H47" s="30">
        <v>8</v>
      </c>
      <c r="I47" s="14" t="s">
        <v>74</v>
      </c>
      <c r="J47" s="30">
        <v>8</v>
      </c>
      <c r="K47" s="27" t="s">
        <v>75</v>
      </c>
      <c r="L47" s="11" t="s">
        <v>61</v>
      </c>
      <c r="M47" s="28">
        <v>8</v>
      </c>
    </row>
    <row r="48" spans="1:19" x14ac:dyDescent="0.2">
      <c r="H48" s="30">
        <v>9</v>
      </c>
      <c r="I48" s="14" t="s">
        <v>76</v>
      </c>
      <c r="J48" s="30">
        <v>9</v>
      </c>
      <c r="K48" s="27" t="s">
        <v>77</v>
      </c>
      <c r="L48" s="11" t="s">
        <v>61</v>
      </c>
      <c r="M48" s="28">
        <v>9</v>
      </c>
    </row>
    <row r="49" spans="8:13" x14ac:dyDescent="0.2">
      <c r="H49" s="30">
        <v>10</v>
      </c>
      <c r="I49" s="14" t="s">
        <v>78</v>
      </c>
      <c r="J49" s="30">
        <v>10</v>
      </c>
      <c r="K49" s="27" t="s">
        <v>79</v>
      </c>
      <c r="L49" s="11" t="s">
        <v>61</v>
      </c>
      <c r="M49" s="28">
        <v>10</v>
      </c>
    </row>
    <row r="50" spans="8:13" x14ac:dyDescent="0.2">
      <c r="H50" s="30">
        <v>11</v>
      </c>
      <c r="I50" s="14" t="s">
        <v>80</v>
      </c>
      <c r="J50" s="30">
        <v>11</v>
      </c>
      <c r="K50" s="27" t="s">
        <v>81</v>
      </c>
      <c r="L50" s="11" t="s">
        <v>61</v>
      </c>
      <c r="M50" s="28">
        <v>11</v>
      </c>
    </row>
    <row r="51" spans="8:13" x14ac:dyDescent="0.2">
      <c r="H51" s="30">
        <v>12</v>
      </c>
      <c r="I51" s="14" t="s">
        <v>82</v>
      </c>
      <c r="J51" s="30">
        <v>12</v>
      </c>
      <c r="K51" s="27" t="s">
        <v>83</v>
      </c>
      <c r="L51" s="11" t="s">
        <v>61</v>
      </c>
      <c r="M51" s="28">
        <v>12</v>
      </c>
    </row>
    <row r="52" spans="8:13" x14ac:dyDescent="0.2">
      <c r="H52" s="30">
        <v>13</v>
      </c>
      <c r="I52" s="14" t="s">
        <v>84</v>
      </c>
      <c r="J52" s="30">
        <v>13</v>
      </c>
      <c r="K52" s="27" t="s">
        <v>85</v>
      </c>
      <c r="L52" s="11" t="s">
        <v>61</v>
      </c>
      <c r="M52" s="28">
        <v>13</v>
      </c>
    </row>
    <row r="53" spans="8:13" x14ac:dyDescent="0.2">
      <c r="H53" s="30">
        <v>14</v>
      </c>
      <c r="I53" s="14" t="s">
        <v>86</v>
      </c>
      <c r="J53" s="30">
        <v>14</v>
      </c>
      <c r="K53" s="27" t="s">
        <v>87</v>
      </c>
      <c r="L53" s="11" t="s">
        <v>61</v>
      </c>
      <c r="M53" s="28">
        <v>14</v>
      </c>
    </row>
    <row r="54" spans="8:13" x14ac:dyDescent="0.2">
      <c r="H54" s="30">
        <v>15</v>
      </c>
      <c r="I54" s="14" t="s">
        <v>88</v>
      </c>
      <c r="J54" s="30">
        <v>15</v>
      </c>
      <c r="K54" s="27" t="s">
        <v>89</v>
      </c>
      <c r="L54" s="11" t="s">
        <v>61</v>
      </c>
      <c r="M54" s="28">
        <v>15</v>
      </c>
    </row>
    <row r="55" spans="8:13" x14ac:dyDescent="0.2">
      <c r="H55" s="30">
        <v>16</v>
      </c>
      <c r="I55" s="14" t="s">
        <v>90</v>
      </c>
      <c r="J55" s="30">
        <v>16</v>
      </c>
      <c r="K55" s="27" t="s">
        <v>91</v>
      </c>
      <c r="L55" s="11" t="s">
        <v>61</v>
      </c>
      <c r="M55" s="28">
        <v>16</v>
      </c>
    </row>
    <row r="56" spans="8:13" x14ac:dyDescent="0.2">
      <c r="H56" s="30">
        <v>17</v>
      </c>
      <c r="I56" s="14" t="s">
        <v>92</v>
      </c>
      <c r="J56" s="30">
        <v>17</v>
      </c>
      <c r="K56" s="27" t="s">
        <v>93</v>
      </c>
      <c r="L56" s="11" t="s">
        <v>61</v>
      </c>
      <c r="M56" s="28">
        <v>17</v>
      </c>
    </row>
    <row r="57" spans="8:13" x14ac:dyDescent="0.2">
      <c r="H57" s="30">
        <v>18</v>
      </c>
      <c r="I57" s="14" t="s">
        <v>94</v>
      </c>
      <c r="J57" s="30">
        <v>18</v>
      </c>
      <c r="K57" s="27" t="s">
        <v>95</v>
      </c>
      <c r="L57" s="11" t="s">
        <v>61</v>
      </c>
      <c r="M57" s="28">
        <v>18</v>
      </c>
    </row>
    <row r="58" spans="8:13" x14ac:dyDescent="0.2">
      <c r="H58" s="30">
        <v>19</v>
      </c>
      <c r="I58" s="14" t="s">
        <v>96</v>
      </c>
      <c r="J58" s="30">
        <v>19</v>
      </c>
      <c r="K58" s="27" t="s">
        <v>97</v>
      </c>
      <c r="L58" s="11" t="s">
        <v>61</v>
      </c>
      <c r="M58" s="28">
        <v>19</v>
      </c>
    </row>
    <row r="59" spans="8:13" x14ac:dyDescent="0.2">
      <c r="H59" s="30">
        <v>20</v>
      </c>
      <c r="I59" s="14" t="s">
        <v>98</v>
      </c>
      <c r="J59" s="30">
        <v>20</v>
      </c>
      <c r="K59" s="27" t="s">
        <v>99</v>
      </c>
      <c r="L59" s="11" t="s">
        <v>61</v>
      </c>
      <c r="M59" s="28">
        <v>20</v>
      </c>
    </row>
    <row r="60" spans="8:13" x14ac:dyDescent="0.2">
      <c r="H60" s="30">
        <v>21</v>
      </c>
      <c r="I60" s="14"/>
      <c r="J60" s="30">
        <v>21</v>
      </c>
      <c r="K60" s="27"/>
      <c r="L60" s="11"/>
      <c r="M60" s="28">
        <v>21</v>
      </c>
    </row>
    <row r="61" spans="8:13" x14ac:dyDescent="0.2">
      <c r="H61" s="30">
        <v>22</v>
      </c>
      <c r="I61" s="14" t="s">
        <v>100</v>
      </c>
      <c r="J61" s="30">
        <v>22</v>
      </c>
      <c r="K61" s="27" t="s">
        <v>101</v>
      </c>
      <c r="L61" s="11" t="s">
        <v>61</v>
      </c>
      <c r="M61" s="28">
        <v>22</v>
      </c>
    </row>
    <row r="62" spans="8:13" x14ac:dyDescent="0.2">
      <c r="H62" s="30">
        <v>23</v>
      </c>
      <c r="I62" s="14" t="s">
        <v>102</v>
      </c>
      <c r="J62" s="30">
        <v>23</v>
      </c>
      <c r="K62" s="27" t="s">
        <v>103</v>
      </c>
      <c r="L62" s="11" t="s">
        <v>61</v>
      </c>
      <c r="M62" s="28">
        <v>23</v>
      </c>
    </row>
    <row r="63" spans="8:13" x14ac:dyDescent="0.2">
      <c r="H63" s="30">
        <v>24</v>
      </c>
      <c r="I63" s="14" t="s">
        <v>104</v>
      </c>
      <c r="J63" s="30">
        <v>24</v>
      </c>
      <c r="K63" s="27" t="s">
        <v>105</v>
      </c>
      <c r="L63" s="11" t="s">
        <v>61</v>
      </c>
      <c r="M63" s="28">
        <v>24</v>
      </c>
    </row>
    <row r="64" spans="8:13" x14ac:dyDescent="0.2">
      <c r="H64" s="30">
        <v>25</v>
      </c>
      <c r="I64" s="14" t="s">
        <v>106</v>
      </c>
      <c r="J64" s="30">
        <v>25</v>
      </c>
      <c r="K64" s="27" t="s">
        <v>107</v>
      </c>
      <c r="L64" s="11" t="s">
        <v>61</v>
      </c>
      <c r="M64" s="28">
        <v>25</v>
      </c>
    </row>
    <row r="65" spans="8:13" x14ac:dyDescent="0.2">
      <c r="H65" s="30">
        <v>26</v>
      </c>
      <c r="I65" s="14" t="s">
        <v>108</v>
      </c>
      <c r="J65" s="30">
        <v>26</v>
      </c>
      <c r="K65" s="27" t="s">
        <v>109</v>
      </c>
      <c r="L65" s="11" t="s">
        <v>61</v>
      </c>
      <c r="M65" s="28">
        <v>26</v>
      </c>
    </row>
    <row r="66" spans="8:13" x14ac:dyDescent="0.2">
      <c r="H66" s="30">
        <v>27</v>
      </c>
      <c r="I66" s="14" t="s">
        <v>110</v>
      </c>
      <c r="J66" s="30">
        <v>27</v>
      </c>
      <c r="K66" s="27" t="s">
        <v>111</v>
      </c>
      <c r="L66" s="11" t="s">
        <v>61</v>
      </c>
      <c r="M66" s="28">
        <v>27</v>
      </c>
    </row>
    <row r="67" spans="8:13" x14ac:dyDescent="0.2">
      <c r="H67" s="30">
        <v>28</v>
      </c>
      <c r="I67" s="14" t="s">
        <v>112</v>
      </c>
      <c r="J67" s="30">
        <v>28</v>
      </c>
      <c r="K67" s="27" t="s">
        <v>113</v>
      </c>
      <c r="L67" s="11" t="s">
        <v>61</v>
      </c>
      <c r="M67" s="28">
        <v>28</v>
      </c>
    </row>
    <row r="68" spans="8:13" x14ac:dyDescent="0.2">
      <c r="H68" s="30">
        <v>29</v>
      </c>
      <c r="I68" s="14" t="s">
        <v>114</v>
      </c>
      <c r="J68" s="30">
        <v>29</v>
      </c>
      <c r="K68" s="27" t="s">
        <v>115</v>
      </c>
      <c r="L68" s="11" t="s">
        <v>61</v>
      </c>
      <c r="M68" s="28">
        <v>29</v>
      </c>
    </row>
    <row r="69" spans="8:13" x14ac:dyDescent="0.2">
      <c r="H69" s="30">
        <v>30</v>
      </c>
      <c r="I69" s="14" t="s">
        <v>116</v>
      </c>
      <c r="J69" s="30">
        <v>30</v>
      </c>
      <c r="K69" s="27" t="s">
        <v>117</v>
      </c>
      <c r="L69" s="11" t="s">
        <v>61</v>
      </c>
      <c r="M69" s="28">
        <v>30</v>
      </c>
    </row>
    <row r="70" spans="8:13" x14ac:dyDescent="0.2">
      <c r="H70" s="30">
        <v>31</v>
      </c>
      <c r="I70" s="14" t="s">
        <v>118</v>
      </c>
      <c r="J70" s="30">
        <v>31</v>
      </c>
      <c r="K70" s="27" t="s">
        <v>119</v>
      </c>
      <c r="L70" s="11" t="s">
        <v>61</v>
      </c>
      <c r="M70" s="28">
        <v>31</v>
      </c>
    </row>
    <row r="71" spans="8:13" x14ac:dyDescent="0.2">
      <c r="H71" s="30">
        <v>32</v>
      </c>
      <c r="I71" s="14" t="s">
        <v>120</v>
      </c>
      <c r="J71" s="30">
        <v>32</v>
      </c>
      <c r="K71" s="27" t="s">
        <v>121</v>
      </c>
      <c r="L71" s="11" t="s">
        <v>61</v>
      </c>
      <c r="M71" s="28">
        <v>32</v>
      </c>
    </row>
    <row r="72" spans="8:13" x14ac:dyDescent="0.2">
      <c r="H72" s="30">
        <v>33</v>
      </c>
      <c r="I72" s="14" t="s">
        <v>122</v>
      </c>
      <c r="J72" s="30">
        <v>33</v>
      </c>
      <c r="K72" s="27" t="s">
        <v>123</v>
      </c>
      <c r="L72" s="11" t="s">
        <v>61</v>
      </c>
      <c r="M72" s="28">
        <v>33</v>
      </c>
    </row>
    <row r="73" spans="8:13" x14ac:dyDescent="0.2">
      <c r="H73" s="30">
        <v>34</v>
      </c>
      <c r="I73" s="14" t="s">
        <v>124</v>
      </c>
      <c r="J73" s="30">
        <v>34</v>
      </c>
      <c r="K73" s="27" t="s">
        <v>125</v>
      </c>
      <c r="L73" s="11" t="s">
        <v>61</v>
      </c>
      <c r="M73" s="28">
        <v>34</v>
      </c>
    </row>
    <row r="74" spans="8:13" x14ac:dyDescent="0.2">
      <c r="H74" s="30">
        <v>35</v>
      </c>
      <c r="I74" s="14" t="s">
        <v>126</v>
      </c>
      <c r="J74" s="30">
        <v>35</v>
      </c>
      <c r="K74" s="27" t="s">
        <v>127</v>
      </c>
      <c r="L74" s="11" t="s">
        <v>61</v>
      </c>
      <c r="M74" s="28">
        <v>35</v>
      </c>
    </row>
    <row r="75" spans="8:13" x14ac:dyDescent="0.2">
      <c r="H75" s="30">
        <v>36</v>
      </c>
      <c r="I75" s="14" t="s">
        <v>128</v>
      </c>
      <c r="J75" s="30">
        <v>36</v>
      </c>
      <c r="K75" s="27" t="s">
        <v>129</v>
      </c>
      <c r="L75" s="11" t="s">
        <v>61</v>
      </c>
      <c r="M75" s="28">
        <v>36</v>
      </c>
    </row>
    <row r="76" spans="8:13" x14ac:dyDescent="0.2">
      <c r="H76" s="30">
        <v>37</v>
      </c>
      <c r="I76" s="14" t="s">
        <v>130</v>
      </c>
      <c r="J76" s="30">
        <v>37</v>
      </c>
      <c r="K76" s="27" t="s">
        <v>131</v>
      </c>
      <c r="L76" s="11" t="s">
        <v>61</v>
      </c>
      <c r="M76" s="28">
        <v>37</v>
      </c>
    </row>
    <row r="77" spans="8:13" x14ac:dyDescent="0.2">
      <c r="H77" s="30">
        <v>38</v>
      </c>
      <c r="I77" s="14" t="s">
        <v>132</v>
      </c>
      <c r="J77" s="30">
        <v>38</v>
      </c>
      <c r="K77" s="27" t="s">
        <v>133</v>
      </c>
      <c r="L77" s="11" t="s">
        <v>61</v>
      </c>
      <c r="M77" s="28">
        <v>38</v>
      </c>
    </row>
    <row r="78" spans="8:13" x14ac:dyDescent="0.2">
      <c r="H78" s="30">
        <v>39</v>
      </c>
      <c r="I78" s="14" t="s">
        <v>134</v>
      </c>
      <c r="J78" s="30">
        <v>39</v>
      </c>
      <c r="K78" s="27" t="s">
        <v>135</v>
      </c>
      <c r="L78" s="11" t="s">
        <v>61</v>
      </c>
      <c r="M78" s="28">
        <v>39</v>
      </c>
    </row>
    <row r="79" spans="8:13" x14ac:dyDescent="0.2">
      <c r="H79" s="30">
        <v>40</v>
      </c>
      <c r="I79" s="14" t="s">
        <v>136</v>
      </c>
      <c r="J79" s="30">
        <v>40</v>
      </c>
      <c r="K79" s="27" t="s">
        <v>137</v>
      </c>
      <c r="L79" s="11" t="s">
        <v>61</v>
      </c>
      <c r="M79" s="28">
        <v>40</v>
      </c>
    </row>
    <row r="80" spans="8:13" x14ac:dyDescent="0.2">
      <c r="H80" s="30">
        <v>41</v>
      </c>
      <c r="I80" s="14" t="s">
        <v>138</v>
      </c>
      <c r="J80" s="30">
        <v>41</v>
      </c>
      <c r="K80" s="27" t="s">
        <v>139</v>
      </c>
      <c r="L80" s="11" t="s">
        <v>61</v>
      </c>
      <c r="M80" s="28">
        <v>41</v>
      </c>
    </row>
    <row r="81" spans="8:13" x14ac:dyDescent="0.2">
      <c r="H81" s="30">
        <v>42</v>
      </c>
      <c r="I81" s="14" t="s">
        <v>140</v>
      </c>
      <c r="J81" s="30">
        <v>42</v>
      </c>
      <c r="K81" s="27" t="s">
        <v>141</v>
      </c>
      <c r="L81" s="11" t="s">
        <v>61</v>
      </c>
      <c r="M81" s="28">
        <v>42</v>
      </c>
    </row>
    <row r="82" spans="8:13" x14ac:dyDescent="0.2">
      <c r="H82" s="30">
        <v>43</v>
      </c>
      <c r="I82" s="14" t="s">
        <v>142</v>
      </c>
      <c r="J82" s="30">
        <v>43</v>
      </c>
      <c r="K82" s="27" t="s">
        <v>143</v>
      </c>
      <c r="L82" s="11" t="s">
        <v>61</v>
      </c>
      <c r="M82" s="28">
        <v>43</v>
      </c>
    </row>
    <row r="83" spans="8:13" x14ac:dyDescent="0.2">
      <c r="H83" s="30">
        <v>44</v>
      </c>
      <c r="I83" s="14" t="s">
        <v>144</v>
      </c>
      <c r="J83" s="30">
        <v>44</v>
      </c>
      <c r="K83" s="27" t="s">
        <v>145</v>
      </c>
      <c r="L83" s="11" t="s">
        <v>61</v>
      </c>
      <c r="M83" s="28">
        <v>44</v>
      </c>
    </row>
    <row r="84" spans="8:13" x14ac:dyDescent="0.2">
      <c r="H84" s="30">
        <v>45</v>
      </c>
      <c r="I84" s="14" t="s">
        <v>146</v>
      </c>
      <c r="J84" s="30">
        <v>45</v>
      </c>
      <c r="K84" s="27" t="s">
        <v>147</v>
      </c>
      <c r="L84" s="11" t="s">
        <v>61</v>
      </c>
      <c r="M84" s="28">
        <v>45</v>
      </c>
    </row>
    <row r="85" spans="8:13" x14ac:dyDescent="0.2">
      <c r="H85" s="30">
        <v>46</v>
      </c>
      <c r="I85" s="14" t="s">
        <v>148</v>
      </c>
      <c r="J85" s="30">
        <v>46</v>
      </c>
      <c r="K85" s="27" t="s">
        <v>149</v>
      </c>
      <c r="L85" s="11" t="s">
        <v>61</v>
      </c>
      <c r="M85" s="28">
        <v>46</v>
      </c>
    </row>
    <row r="86" spans="8:13" x14ac:dyDescent="0.2">
      <c r="H86" s="30">
        <v>47</v>
      </c>
      <c r="I86" s="14" t="s">
        <v>150</v>
      </c>
      <c r="J86" s="30">
        <v>47</v>
      </c>
      <c r="K86" s="27" t="s">
        <v>151</v>
      </c>
      <c r="L86" s="11" t="s">
        <v>61</v>
      </c>
      <c r="M86" s="28">
        <v>47</v>
      </c>
    </row>
    <row r="87" spans="8:13" x14ac:dyDescent="0.2">
      <c r="H87" s="30">
        <v>48</v>
      </c>
      <c r="I87" s="14" t="s">
        <v>152</v>
      </c>
      <c r="J87" s="30">
        <v>48</v>
      </c>
      <c r="K87" s="27" t="s">
        <v>153</v>
      </c>
      <c r="L87" s="11" t="s">
        <v>61</v>
      </c>
      <c r="M87" s="28">
        <v>48</v>
      </c>
    </row>
    <row r="88" spans="8:13" x14ac:dyDescent="0.2">
      <c r="H88" s="30">
        <v>49</v>
      </c>
      <c r="I88" s="14" t="s">
        <v>154</v>
      </c>
      <c r="J88" s="30">
        <v>49</v>
      </c>
      <c r="K88" s="27" t="s">
        <v>155</v>
      </c>
      <c r="L88" s="11" t="s">
        <v>61</v>
      </c>
      <c r="M88" s="28">
        <v>49</v>
      </c>
    </row>
    <row r="89" spans="8:13" x14ac:dyDescent="0.2">
      <c r="H89" s="30">
        <v>50</v>
      </c>
      <c r="I89" s="14" t="s">
        <v>156</v>
      </c>
      <c r="J89" s="30">
        <v>50</v>
      </c>
      <c r="K89" s="27" t="s">
        <v>157</v>
      </c>
      <c r="L89" s="11" t="s">
        <v>61</v>
      </c>
      <c r="M89" s="28">
        <v>50</v>
      </c>
    </row>
    <row r="90" spans="8:13" x14ac:dyDescent="0.2">
      <c r="H90" s="30">
        <v>51</v>
      </c>
      <c r="I90" s="14" t="s">
        <v>158</v>
      </c>
      <c r="J90" s="30">
        <v>51</v>
      </c>
      <c r="K90" s="27" t="s">
        <v>159</v>
      </c>
      <c r="L90" s="11" t="s">
        <v>61</v>
      </c>
      <c r="M90" s="28">
        <v>51</v>
      </c>
    </row>
    <row r="91" spans="8:13" x14ac:dyDescent="0.2">
      <c r="H91" s="30">
        <v>52</v>
      </c>
      <c r="I91" s="14" t="s">
        <v>160</v>
      </c>
      <c r="J91" s="30">
        <v>52</v>
      </c>
      <c r="K91" s="27" t="s">
        <v>161</v>
      </c>
      <c r="L91" s="11" t="s">
        <v>61</v>
      </c>
      <c r="M91" s="28">
        <v>52</v>
      </c>
    </row>
    <row r="92" spans="8:13" x14ac:dyDescent="0.2">
      <c r="H92" s="30">
        <v>53</v>
      </c>
      <c r="I92" s="14" t="s">
        <v>162</v>
      </c>
      <c r="J92" s="30">
        <v>53</v>
      </c>
      <c r="K92" s="27" t="s">
        <v>163</v>
      </c>
      <c r="L92" s="11" t="s">
        <v>61</v>
      </c>
      <c r="M92" s="28">
        <v>53</v>
      </c>
    </row>
    <row r="93" spans="8:13" x14ac:dyDescent="0.2">
      <c r="H93" s="30">
        <v>54</v>
      </c>
      <c r="I93" s="14" t="s">
        <v>164</v>
      </c>
      <c r="J93" s="30">
        <v>54</v>
      </c>
      <c r="K93" s="27" t="s">
        <v>165</v>
      </c>
      <c r="L93" s="11" t="s">
        <v>61</v>
      </c>
      <c r="M93" s="28">
        <v>54</v>
      </c>
    </row>
    <row r="94" spans="8:13" x14ac:dyDescent="0.2">
      <c r="H94" s="30">
        <v>55</v>
      </c>
      <c r="I94" s="14" t="s">
        <v>166</v>
      </c>
      <c r="J94" s="30">
        <v>55</v>
      </c>
      <c r="K94" s="27" t="s">
        <v>167</v>
      </c>
      <c r="L94" s="11" t="s">
        <v>61</v>
      </c>
      <c r="M94" s="28">
        <v>55</v>
      </c>
    </row>
    <row r="95" spans="8:13" x14ac:dyDescent="0.2">
      <c r="H95" s="30">
        <v>56</v>
      </c>
      <c r="I95" s="14" t="s">
        <v>168</v>
      </c>
      <c r="J95" s="30">
        <v>56</v>
      </c>
      <c r="K95" s="27" t="s">
        <v>169</v>
      </c>
      <c r="L95" s="11" t="s">
        <v>61</v>
      </c>
      <c r="M95" s="28">
        <v>56</v>
      </c>
    </row>
    <row r="96" spans="8:13" x14ac:dyDescent="0.2">
      <c r="H96" s="30">
        <v>57</v>
      </c>
      <c r="I96" s="14" t="s">
        <v>170</v>
      </c>
      <c r="J96" s="30">
        <v>57</v>
      </c>
      <c r="K96" s="27" t="s">
        <v>171</v>
      </c>
      <c r="L96" s="11" t="s">
        <v>61</v>
      </c>
      <c r="M96" s="28">
        <v>57</v>
      </c>
    </row>
    <row r="97" spans="8:13" x14ac:dyDescent="0.2">
      <c r="H97" s="30">
        <v>58</v>
      </c>
      <c r="I97" s="14" t="s">
        <v>172</v>
      </c>
      <c r="J97" s="30">
        <v>58</v>
      </c>
      <c r="K97" s="27" t="s">
        <v>173</v>
      </c>
      <c r="L97" s="11" t="s">
        <v>61</v>
      </c>
      <c r="M97" s="28">
        <v>58</v>
      </c>
    </row>
    <row r="98" spans="8:13" x14ac:dyDescent="0.2">
      <c r="H98" s="30">
        <v>59</v>
      </c>
      <c r="I98" s="14" t="s">
        <v>174</v>
      </c>
      <c r="J98" s="30">
        <v>59</v>
      </c>
      <c r="K98" s="27" t="s">
        <v>175</v>
      </c>
      <c r="L98" s="11" t="s">
        <v>61</v>
      </c>
      <c r="M98" s="28">
        <v>59</v>
      </c>
    </row>
    <row r="99" spans="8:13" x14ac:dyDescent="0.2">
      <c r="H99" s="30">
        <v>60</v>
      </c>
      <c r="I99" s="14" t="s">
        <v>176</v>
      </c>
      <c r="J99" s="30">
        <v>60</v>
      </c>
      <c r="K99" s="27" t="s">
        <v>177</v>
      </c>
      <c r="L99" s="11" t="s">
        <v>61</v>
      </c>
      <c r="M99" s="28">
        <v>60</v>
      </c>
    </row>
    <row r="100" spans="8:13" x14ac:dyDescent="0.2">
      <c r="H100" s="30">
        <v>61</v>
      </c>
      <c r="I100" s="14" t="s">
        <v>178</v>
      </c>
      <c r="J100" s="30">
        <v>61</v>
      </c>
      <c r="K100" s="27" t="s">
        <v>179</v>
      </c>
      <c r="L100" s="11" t="s">
        <v>61</v>
      </c>
      <c r="M100" s="28">
        <v>61</v>
      </c>
    </row>
    <row r="101" spans="8:13" x14ac:dyDescent="0.2">
      <c r="H101" s="30">
        <v>62</v>
      </c>
      <c r="I101" s="14" t="s">
        <v>180</v>
      </c>
      <c r="J101" s="30">
        <v>62</v>
      </c>
      <c r="K101" s="27" t="s">
        <v>181</v>
      </c>
      <c r="L101" s="11" t="s">
        <v>61</v>
      </c>
      <c r="M101" s="28">
        <v>62</v>
      </c>
    </row>
    <row r="102" spans="8:13" x14ac:dyDescent="0.2">
      <c r="H102" s="30">
        <v>63</v>
      </c>
      <c r="I102" s="14"/>
      <c r="J102" s="30">
        <v>63</v>
      </c>
      <c r="K102" s="27"/>
      <c r="L102" s="11"/>
      <c r="M102" s="28">
        <v>63</v>
      </c>
    </row>
    <row r="103" spans="8:13" x14ac:dyDescent="0.2">
      <c r="H103" s="30">
        <v>64</v>
      </c>
      <c r="I103" s="14" t="s">
        <v>182</v>
      </c>
      <c r="J103" s="30">
        <v>64</v>
      </c>
      <c r="K103" s="27" t="s">
        <v>183</v>
      </c>
      <c r="L103" s="11" t="s">
        <v>61</v>
      </c>
      <c r="M103" s="28">
        <v>64</v>
      </c>
    </row>
    <row r="104" spans="8:13" x14ac:dyDescent="0.2">
      <c r="H104" s="30">
        <v>65</v>
      </c>
      <c r="I104" s="14" t="s">
        <v>184</v>
      </c>
      <c r="J104" s="30">
        <v>65</v>
      </c>
      <c r="K104" s="27" t="s">
        <v>185</v>
      </c>
      <c r="L104" s="11" t="s">
        <v>61</v>
      </c>
      <c r="M104" s="28">
        <v>65</v>
      </c>
    </row>
    <row r="105" spans="8:13" x14ac:dyDescent="0.2">
      <c r="H105" s="30">
        <v>66</v>
      </c>
      <c r="I105" s="14" t="s">
        <v>186</v>
      </c>
      <c r="J105" s="30">
        <v>66</v>
      </c>
      <c r="K105" s="27" t="s">
        <v>187</v>
      </c>
      <c r="L105" s="11" t="s">
        <v>61</v>
      </c>
      <c r="M105" s="28">
        <v>66</v>
      </c>
    </row>
    <row r="106" spans="8:13" x14ac:dyDescent="0.2">
      <c r="H106" s="30">
        <v>67</v>
      </c>
      <c r="I106" s="14" t="s">
        <v>188</v>
      </c>
      <c r="J106" s="30">
        <v>67</v>
      </c>
      <c r="K106" s="27" t="s">
        <v>189</v>
      </c>
      <c r="L106" s="11" t="s">
        <v>61</v>
      </c>
      <c r="M106" s="28">
        <v>67</v>
      </c>
    </row>
    <row r="107" spans="8:13" x14ac:dyDescent="0.2">
      <c r="H107" s="30">
        <v>68</v>
      </c>
      <c r="I107" s="14" t="s">
        <v>190</v>
      </c>
      <c r="J107" s="30">
        <v>68</v>
      </c>
      <c r="K107" s="27" t="s">
        <v>191</v>
      </c>
      <c r="L107" s="11" t="s">
        <v>61</v>
      </c>
      <c r="M107" s="28">
        <v>68</v>
      </c>
    </row>
    <row r="108" spans="8:13" x14ac:dyDescent="0.2">
      <c r="H108" s="30">
        <v>69</v>
      </c>
      <c r="I108" s="14" t="s">
        <v>192</v>
      </c>
      <c r="J108" s="30">
        <v>69</v>
      </c>
      <c r="K108" s="27" t="s">
        <v>193</v>
      </c>
      <c r="L108" s="11" t="s">
        <v>61</v>
      </c>
      <c r="M108" s="28">
        <v>69</v>
      </c>
    </row>
    <row r="109" spans="8:13" x14ac:dyDescent="0.2">
      <c r="H109" s="30">
        <v>70</v>
      </c>
      <c r="I109" s="14" t="s">
        <v>194</v>
      </c>
      <c r="J109" s="30">
        <v>70</v>
      </c>
      <c r="K109" s="27" t="s">
        <v>195</v>
      </c>
      <c r="L109" s="11" t="s">
        <v>61</v>
      </c>
      <c r="M109" s="28">
        <v>70</v>
      </c>
    </row>
    <row r="110" spans="8:13" x14ac:dyDescent="0.2">
      <c r="H110" s="30">
        <v>71</v>
      </c>
      <c r="I110" s="14" t="s">
        <v>196</v>
      </c>
      <c r="J110" s="30">
        <v>71</v>
      </c>
      <c r="K110" s="27" t="s">
        <v>197</v>
      </c>
      <c r="L110" s="11" t="s">
        <v>61</v>
      </c>
      <c r="M110" s="28">
        <v>71</v>
      </c>
    </row>
    <row r="111" spans="8:13" x14ac:dyDescent="0.2">
      <c r="H111" s="30">
        <v>72</v>
      </c>
      <c r="I111" s="14" t="s">
        <v>198</v>
      </c>
      <c r="J111" s="30">
        <v>72</v>
      </c>
      <c r="K111" s="27"/>
      <c r="L111" s="11" t="s">
        <v>61</v>
      </c>
      <c r="M111" s="28">
        <v>72</v>
      </c>
    </row>
    <row r="112" spans="8:13" x14ac:dyDescent="0.2">
      <c r="H112" s="30">
        <v>73</v>
      </c>
      <c r="I112" s="14" t="s">
        <v>198</v>
      </c>
      <c r="J112" s="30">
        <v>73</v>
      </c>
      <c r="K112" s="27"/>
      <c r="L112" s="11" t="s">
        <v>61</v>
      </c>
      <c r="M112" s="28">
        <v>73</v>
      </c>
    </row>
    <row r="113" spans="8:13" x14ac:dyDescent="0.2">
      <c r="H113" s="30">
        <v>74</v>
      </c>
      <c r="I113" s="14" t="s">
        <v>198</v>
      </c>
      <c r="J113" s="30">
        <v>74</v>
      </c>
      <c r="K113" s="27"/>
      <c r="L113" s="11" t="s">
        <v>61</v>
      </c>
      <c r="M113" s="28">
        <v>74</v>
      </c>
    </row>
    <row r="114" spans="8:13" x14ac:dyDescent="0.2">
      <c r="H114" s="30">
        <v>75</v>
      </c>
      <c r="I114" s="14" t="s">
        <v>198</v>
      </c>
      <c r="J114" s="30">
        <v>75</v>
      </c>
      <c r="K114" s="27"/>
      <c r="L114" s="11" t="s">
        <v>61</v>
      </c>
      <c r="M114" s="28">
        <v>75</v>
      </c>
    </row>
    <row r="115" spans="8:13" x14ac:dyDescent="0.2">
      <c r="H115" s="30">
        <v>76</v>
      </c>
      <c r="I115" s="14" t="s">
        <v>198</v>
      </c>
      <c r="J115" s="30">
        <v>76</v>
      </c>
      <c r="K115" s="27"/>
      <c r="L115" s="11" t="s">
        <v>61</v>
      </c>
      <c r="M115" s="28">
        <v>76</v>
      </c>
    </row>
    <row r="116" spans="8:13" x14ac:dyDescent="0.2">
      <c r="H116" s="30">
        <v>77</v>
      </c>
      <c r="I116" s="14" t="s">
        <v>198</v>
      </c>
      <c r="J116" s="30">
        <v>77</v>
      </c>
      <c r="K116" s="27"/>
      <c r="L116" s="11" t="s">
        <v>61</v>
      </c>
      <c r="M116" s="28">
        <v>77</v>
      </c>
    </row>
    <row r="117" spans="8:13" x14ac:dyDescent="0.2">
      <c r="H117" s="30">
        <v>78</v>
      </c>
      <c r="I117" s="14" t="s">
        <v>198</v>
      </c>
      <c r="J117" s="30">
        <v>78</v>
      </c>
      <c r="K117" s="27"/>
      <c r="L117" s="11" t="s">
        <v>61</v>
      </c>
      <c r="M117" s="28">
        <v>78</v>
      </c>
    </row>
    <row r="118" spans="8:13" x14ac:dyDescent="0.2">
      <c r="H118" s="30">
        <v>79</v>
      </c>
      <c r="I118" s="14" t="s">
        <v>198</v>
      </c>
      <c r="J118" s="30">
        <v>79</v>
      </c>
      <c r="K118" s="27"/>
      <c r="L118" s="11" t="s">
        <v>61</v>
      </c>
      <c r="M118" s="28">
        <v>79</v>
      </c>
    </row>
    <row r="119" spans="8:13" x14ac:dyDescent="0.2">
      <c r="H119" s="31">
        <v>80</v>
      </c>
      <c r="I119" s="29" t="s">
        <v>198</v>
      </c>
      <c r="J119" s="31">
        <v>80</v>
      </c>
      <c r="K119" s="29"/>
      <c r="L119" s="15" t="s">
        <v>61</v>
      </c>
      <c r="M119" s="29">
        <v>80</v>
      </c>
    </row>
  </sheetData>
  <sheetProtection algorithmName="SHA-512" hashValue="h+m2spX/deyOIoWh6qvRvkedJ46zhXp/aHiFeQFc+2TMZNLMhv0uvMQbgULTlRMJPfwIea/r85+gUVFJQ3G06w==" saltValue="+VNtaleVOprCvD1oa97Bzg==" spinCount="100000" sheet="1" selectLockedCells="1"/>
  <mergeCells count="32">
    <mergeCell ref="A1:M1"/>
    <mergeCell ref="A2:M2"/>
    <mergeCell ref="A3:M3"/>
    <mergeCell ref="K4:M4"/>
    <mergeCell ref="A5:D5"/>
    <mergeCell ref="E5:F5"/>
    <mergeCell ref="G5:J5"/>
    <mergeCell ref="K5:M5"/>
    <mergeCell ref="A6:A7"/>
    <mergeCell ref="B6:C6"/>
    <mergeCell ref="D6:E6"/>
    <mergeCell ref="F6:M6"/>
    <mergeCell ref="B7:C7"/>
    <mergeCell ref="D7:E7"/>
    <mergeCell ref="F7:M7"/>
    <mergeCell ref="A8:A9"/>
    <mergeCell ref="B8:C8"/>
    <mergeCell ref="D8:E8"/>
    <mergeCell ref="F8:M8"/>
    <mergeCell ref="B9:C9"/>
    <mergeCell ref="D9:E9"/>
    <mergeCell ref="F9:M9"/>
    <mergeCell ref="B10:C10"/>
    <mergeCell ref="D10:E10"/>
    <mergeCell ref="A12:B12"/>
    <mergeCell ref="J15:L15"/>
    <mergeCell ref="A16:B16"/>
    <mergeCell ref="J12:K12"/>
    <mergeCell ref="L12:M12"/>
    <mergeCell ref="A13:B13"/>
    <mergeCell ref="J13:K13"/>
    <mergeCell ref="L13:M13"/>
  </mergeCells>
  <phoneticPr fontId="1"/>
  <conditionalFormatting sqref="A17:A36 C17:H36">
    <cfRule type="expression" dxfId="7" priority="14" stopIfTrue="1">
      <formula>A17=""</formula>
    </cfRule>
  </conditionalFormatting>
  <conditionalFormatting sqref="B7:F7 B9:F9 C12:I12 C13:K13">
    <cfRule type="expression" dxfId="6" priority="13" stopIfTrue="1">
      <formula>IF(B7="",TRUE,FALSE)</formula>
    </cfRule>
  </conditionalFormatting>
  <conditionalFormatting sqref="G5:H5">
    <cfRule type="expression" dxfId="5" priority="10" stopIfTrue="1">
      <formula>IF(G5="",TRUE,FALSE)</formula>
    </cfRule>
  </conditionalFormatting>
  <conditionalFormatting sqref="G5:M5">
    <cfRule type="cellIs" dxfId="4" priority="7" stopIfTrue="1" operator="equal">
      <formula>""""""</formula>
    </cfRule>
  </conditionalFormatting>
  <conditionalFormatting sqref="I17:I36">
    <cfRule type="containsBlanks" dxfId="3" priority="1">
      <formula>LEN(TRIM(I17))=0</formula>
    </cfRule>
    <cfRule type="expression" dxfId="2" priority="15" stopIfTrue="1">
      <formula>IF(AND(I17="",#REF!=""),TRUE,FALSE)</formula>
    </cfRule>
  </conditionalFormatting>
  <conditionalFormatting sqref="K5">
    <cfRule type="expression" dxfId="1" priority="8" stopIfTrue="1">
      <formula>IF(K5="",TRUE,FALSE)</formula>
    </cfRule>
  </conditionalFormatting>
  <conditionalFormatting sqref="M17:M36">
    <cfRule type="expression" dxfId="0" priority="12" stopIfTrue="1">
      <formula>IF(M17&gt;=3,TRUE,FALSE)</formula>
    </cfRule>
  </conditionalFormatting>
  <dataValidations count="7">
    <dataValidation type="list" imeMode="off" allowBlank="1" showInputMessage="1" showErrorMessage="1" sqref="H17:H36" xr:uid="{17291BC7-0923-4C05-8B1B-6626747D73D4}">
      <formula1>"男,女"</formula1>
    </dataValidation>
    <dataValidation type="whole" imeMode="off" allowBlank="1" showInputMessage="1" showErrorMessage="1" promptTitle="プログラム申込数" prompt="必要部数を数値で入力してください。_x000a_最大冊数100_x000a_" sqref="J13:K13" xr:uid="{A3E8ABBA-B843-406F-BB33-63A617633020}">
      <formula1>0</formula1>
      <formula2>100</formula2>
    </dataValidation>
    <dataValidation imeMode="halfKatakana" allowBlank="1" showInputMessage="1" showErrorMessage="1" sqref="E17:F36" xr:uid="{45A54548-861D-4B49-BF3F-86F2C691C4DB}"/>
    <dataValidation imeMode="off" allowBlank="1" showInputMessage="1" showErrorMessage="1" sqref="F7 F9 B17:B36 J17:L36" xr:uid="{2D786987-76ED-4F04-A199-0EA67D0B199E}"/>
    <dataValidation imeMode="hiragana" allowBlank="1" showInputMessage="1" showErrorMessage="1" sqref="B7:E7 B9:E9 J14 J12 A13 C12:I13 C17:D36" xr:uid="{79A59F2C-3B03-465F-9682-E909E377E529}"/>
    <dataValidation type="whole" allowBlank="1" showInputMessage="1" showErrorMessage="1" sqref="G17:G36" xr:uid="{DD582811-D9F5-48EF-B6BF-44F56C7B0E2B}">
      <formula1>1</formula1>
      <formula2>6</formula2>
    </dataValidation>
    <dataValidation type="list" allowBlank="1" showInputMessage="1" showErrorMessage="1" sqref="I17:I36" xr:uid="{3BBD86C2-4E11-43E4-809F-38134F3646FB}">
      <formula1>$I$40:$I$110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6" fitToHeight="0" orientation="portrait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ED1C568CCC3B41847D729488C61152" ma:contentTypeVersion="14" ma:contentTypeDescription="新しいドキュメントを作成します。" ma:contentTypeScope="" ma:versionID="f786220f6b9efc57d47f55a331a33e6c">
  <xsd:schema xmlns:xsd="http://www.w3.org/2001/XMLSchema" xmlns:xs="http://www.w3.org/2001/XMLSchema" xmlns:p="http://schemas.microsoft.com/office/2006/metadata/properties" xmlns:ns3="5f119f1d-7394-4286-b115-df353638924c" xmlns:ns4="6080054f-3633-41ee-ac1b-40f0829466be" targetNamespace="http://schemas.microsoft.com/office/2006/metadata/properties" ma:root="true" ma:fieldsID="875c37cb579953417d20fd8b19a1afcf" ns3:_="" ns4:_="">
    <xsd:import namespace="5f119f1d-7394-4286-b115-df353638924c"/>
    <xsd:import namespace="6080054f-3633-41ee-ac1b-40f0829466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119f1d-7394-4286-b115-df3536389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80054f-3633-41ee-ac1b-40f0829466b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79DEC9-F854-47F5-93DA-13FFA237D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119f1d-7394-4286-b115-df353638924c"/>
    <ds:schemaRef ds:uri="6080054f-3633-41ee-ac1b-40f0829466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C1DBBA-ADD2-429C-8D96-A44A00A537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注意事項</vt:lpstr>
      <vt:lpstr>駅伝（学校・男）</vt:lpstr>
      <vt:lpstr>駅伝（学校・女）</vt:lpstr>
      <vt:lpstr>駅伝（オープン）</vt:lpstr>
      <vt:lpstr>記録会のみ</vt:lpstr>
      <vt:lpstr>'駅伝（オープン）'!Print_Area</vt:lpstr>
      <vt:lpstr>'駅伝（学校・女）'!Print_Area</vt:lpstr>
      <vt:lpstr>'駅伝（学校・男）'!Print_Area</vt:lpstr>
      <vt:lpstr>記録会のみ!Print_Area</vt:lpstr>
      <vt:lpstr>注意事項!Print_Area</vt:lpstr>
      <vt:lpstr>'駅伝（オープン）'!Print_Titles</vt:lpstr>
      <vt:lpstr>'駅伝（学校・女）'!Print_Titles</vt:lpstr>
      <vt:lpstr>'駅伝（学校・男）'!Print_Titles</vt:lpstr>
      <vt:lpstr>記録会のみ!Print_Titles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兵庫県立加古川北高等学校</dc:creator>
  <cp:keywords/>
  <dc:description/>
  <cp:lastModifiedBy>下賀 弘一</cp:lastModifiedBy>
  <cp:revision/>
  <cp:lastPrinted>2025-11-29T07:49:34Z</cp:lastPrinted>
  <dcterms:created xsi:type="dcterms:W3CDTF">2009-02-12T23:40:28Z</dcterms:created>
  <dcterms:modified xsi:type="dcterms:W3CDTF">2025-12-08T08:45:36Z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0x01010062ED1C568CCC3B41847D729488C61152</vt:lpwstr>
  </property>
</Properties>
</file>