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60" windowHeight="70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O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T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<sst xmlns="http://schemas.openxmlformats.org/spreadsheetml/2006/main" count="621" uniqueCount="606">
  <si>
    <t>性別</t>
  </si>
  <si>
    <t>手動</t>
  </si>
  <si>
    <t>走高跳</t>
  </si>
  <si>
    <t>走幅跳</t>
  </si>
  <si>
    <t>三段跳</t>
  </si>
  <si>
    <t>淡路</t>
  </si>
  <si>
    <t>津名</t>
  </si>
  <si>
    <t>洲本実</t>
  </si>
  <si>
    <t>洲本</t>
  </si>
  <si>
    <t>生野学園</t>
  </si>
  <si>
    <t>浜坂</t>
  </si>
  <si>
    <t>香住</t>
  </si>
  <si>
    <t>村岡</t>
  </si>
  <si>
    <t>近畿大豊岡</t>
  </si>
  <si>
    <t>豊岡</t>
  </si>
  <si>
    <t>出石</t>
  </si>
  <si>
    <t>日高</t>
  </si>
  <si>
    <t>但馬農</t>
  </si>
  <si>
    <t>八鹿</t>
  </si>
  <si>
    <t>和田山</t>
  </si>
  <si>
    <t>生野</t>
  </si>
  <si>
    <t>三田祥雲館</t>
  </si>
  <si>
    <t>三田西陵</t>
  </si>
  <si>
    <t>氷上西</t>
  </si>
  <si>
    <t>氷上</t>
  </si>
  <si>
    <t>柏原</t>
  </si>
  <si>
    <t>篠山産</t>
  </si>
  <si>
    <t>篠山鳳鳴</t>
  </si>
  <si>
    <t>有馬</t>
  </si>
  <si>
    <t>北摂三田</t>
  </si>
  <si>
    <t>千種</t>
  </si>
  <si>
    <t>伊和</t>
  </si>
  <si>
    <t>山崎</t>
  </si>
  <si>
    <t>佐用</t>
  </si>
  <si>
    <t>上郡</t>
  </si>
  <si>
    <t>赤穂</t>
  </si>
  <si>
    <t>相生産</t>
  </si>
  <si>
    <t>相生</t>
  </si>
  <si>
    <t>龍野</t>
  </si>
  <si>
    <t>太子</t>
  </si>
  <si>
    <t>家島</t>
  </si>
  <si>
    <t>夢前</t>
  </si>
  <si>
    <t>神崎</t>
  </si>
  <si>
    <t>市川</t>
  </si>
  <si>
    <t>福崎</t>
  </si>
  <si>
    <t>日ノ本</t>
  </si>
  <si>
    <t>香寺</t>
  </si>
  <si>
    <t>姫路飾西</t>
  </si>
  <si>
    <t>網干</t>
  </si>
  <si>
    <t>姫路南</t>
  </si>
  <si>
    <t>飾磨工</t>
  </si>
  <si>
    <t>飾磨</t>
  </si>
  <si>
    <t>姫路商</t>
  </si>
  <si>
    <t>琴丘</t>
  </si>
  <si>
    <t>東洋大姫路</t>
  </si>
  <si>
    <t>姫路</t>
  </si>
  <si>
    <t>姫路西</t>
  </si>
  <si>
    <t>姫路工</t>
  </si>
  <si>
    <t>賢明</t>
  </si>
  <si>
    <t>姫路東</t>
  </si>
  <si>
    <t>姫路別所</t>
  </si>
  <si>
    <t>播磨農</t>
  </si>
  <si>
    <t>北条</t>
  </si>
  <si>
    <t>多可</t>
  </si>
  <si>
    <t>西脇工</t>
  </si>
  <si>
    <t>西脇</t>
  </si>
  <si>
    <t>社</t>
  </si>
  <si>
    <t>小野工</t>
  </si>
  <si>
    <t>小野</t>
  </si>
  <si>
    <t>吉川</t>
  </si>
  <si>
    <t>三木北</t>
  </si>
  <si>
    <t>三木東</t>
  </si>
  <si>
    <t>三木</t>
  </si>
  <si>
    <t>播磨南</t>
  </si>
  <si>
    <t>東播磨</t>
  </si>
  <si>
    <t>白陵</t>
  </si>
  <si>
    <t>松陽</t>
  </si>
  <si>
    <t>高砂南</t>
  </si>
  <si>
    <t>高砂</t>
  </si>
  <si>
    <t>加古川南</t>
  </si>
  <si>
    <t>加古川北</t>
  </si>
  <si>
    <t>加古川西</t>
  </si>
  <si>
    <t>加古川東</t>
  </si>
  <si>
    <t>東播工</t>
  </si>
  <si>
    <t>県農</t>
  </si>
  <si>
    <t>明石高専</t>
  </si>
  <si>
    <t>明石城西</t>
  </si>
  <si>
    <t>明石清水</t>
  </si>
  <si>
    <t>明石西</t>
  </si>
  <si>
    <t>明石北</t>
  </si>
  <si>
    <t>明石南</t>
  </si>
  <si>
    <t>明石</t>
  </si>
  <si>
    <t>滝川第二</t>
  </si>
  <si>
    <t>神戸高塚</t>
  </si>
  <si>
    <t>伊川谷北</t>
  </si>
  <si>
    <t>伊川谷</t>
  </si>
  <si>
    <t>神戸高専</t>
  </si>
  <si>
    <t>星陵</t>
  </si>
  <si>
    <t>舞子</t>
  </si>
  <si>
    <t>北須磨</t>
  </si>
  <si>
    <t>須磨友が丘</t>
  </si>
  <si>
    <t>須磨東</t>
  </si>
  <si>
    <t>須磨学園</t>
  </si>
  <si>
    <t>滝川</t>
  </si>
  <si>
    <t>育英</t>
  </si>
  <si>
    <t>神戸星城</t>
  </si>
  <si>
    <t>長田</t>
  </si>
  <si>
    <t>村野工</t>
  </si>
  <si>
    <t>兵庫</t>
  </si>
  <si>
    <t>夢野台</t>
  </si>
  <si>
    <t>兵庫工</t>
  </si>
  <si>
    <t>神戸甲北</t>
  </si>
  <si>
    <t>神戸北</t>
  </si>
  <si>
    <t>親和</t>
  </si>
  <si>
    <t>神港学園</t>
  </si>
  <si>
    <t>神戸第一</t>
  </si>
  <si>
    <t>神戸龍谷</t>
  </si>
  <si>
    <t>葺合</t>
  </si>
  <si>
    <t>松蔭</t>
  </si>
  <si>
    <t>神戸</t>
  </si>
  <si>
    <t>六甲</t>
  </si>
  <si>
    <t>御影</t>
  </si>
  <si>
    <t>灘</t>
  </si>
  <si>
    <t>東灘</t>
  </si>
  <si>
    <t>甲南</t>
  </si>
  <si>
    <t>小林聖心</t>
  </si>
  <si>
    <t>宝塚北</t>
  </si>
  <si>
    <t>宝塚西</t>
  </si>
  <si>
    <t>宝塚東</t>
  </si>
  <si>
    <t>宝塚</t>
  </si>
  <si>
    <t>猪名川</t>
  </si>
  <si>
    <t>川西北陵</t>
  </si>
  <si>
    <t>川西明峰</t>
  </si>
  <si>
    <t>川西緑台</t>
  </si>
  <si>
    <t>伊丹北</t>
  </si>
  <si>
    <t>伊丹西</t>
  </si>
  <si>
    <t>市伊丹</t>
  </si>
  <si>
    <t>県伊丹</t>
  </si>
  <si>
    <t>武庫川大附</t>
  </si>
  <si>
    <t>西宮甲山</t>
  </si>
  <si>
    <t>西宮今津</t>
  </si>
  <si>
    <t>鳴尾</t>
  </si>
  <si>
    <t>西宮北</t>
  </si>
  <si>
    <t>西宮南</t>
  </si>
  <si>
    <t>西宮東</t>
  </si>
  <si>
    <t>市西宮</t>
  </si>
  <si>
    <t>県西宮</t>
  </si>
  <si>
    <t>尼崎産</t>
  </si>
  <si>
    <t>県尼崎工</t>
  </si>
  <si>
    <t>尼崎小田</t>
  </si>
  <si>
    <t>尼崎稲園</t>
  </si>
  <si>
    <t>尼崎北</t>
  </si>
  <si>
    <t>尼崎西</t>
  </si>
  <si>
    <t>尼崎東</t>
  </si>
  <si>
    <t>市尼崎</t>
  </si>
  <si>
    <t>県尼崎</t>
  </si>
  <si>
    <t>4101　県尼崎</t>
  </si>
  <si>
    <t>4102　市尼崎</t>
  </si>
  <si>
    <t>4103　尼崎東</t>
  </si>
  <si>
    <t>4104　尼崎西</t>
  </si>
  <si>
    <t>4105　尼崎北</t>
  </si>
  <si>
    <t>4106　尼崎稲園</t>
  </si>
  <si>
    <t>4107　尼崎小田</t>
  </si>
  <si>
    <t>4110　県尼崎工</t>
  </si>
  <si>
    <t>4111　尼崎産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</si>
  <si>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</si>
  <si>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</si>
  <si>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</si>
  <si>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</si>
  <si>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</si>
  <si>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</si>
  <si>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</si>
  <si>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</si>
  <si>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4127　武庫川大附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</si>
  <si>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</si>
  <si>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</si>
  <si>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</si>
  <si>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</si>
  <si>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</si>
  <si>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</si>
  <si>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</si>
  <si>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</si>
  <si>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</si>
  <si>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</si>
  <si>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</si>
  <si>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</si>
  <si>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</si>
  <si>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4147　甲南</t>
  </si>
  <si>
    <t>　</t>
  </si>
  <si>
    <t>4201　東灘</t>
  </si>
  <si>
    <t>4203　灘</t>
  </si>
  <si>
    <t>4207　御影</t>
  </si>
  <si>
    <t>4208　六甲</t>
  </si>
  <si>
    <t>4209　神戸</t>
  </si>
  <si>
    <t>4211　松蔭</t>
  </si>
  <si>
    <t>4212　葺合</t>
  </si>
  <si>
    <t>4213　神戸龍谷</t>
  </si>
  <si>
    <t>4214　神戸第一</t>
  </si>
  <si>
    <t>4215　神港学園</t>
  </si>
  <si>
    <t>4217　親和</t>
  </si>
  <si>
    <t>4218　神戸北</t>
  </si>
  <si>
    <t>4220　神戸甲北</t>
  </si>
  <si>
    <t>4225　兵庫工</t>
  </si>
  <si>
    <t>4227　夢野台</t>
  </si>
  <si>
    <t>4228　兵庫</t>
  </si>
  <si>
    <t>4229　村野工</t>
  </si>
  <si>
    <t>4230　長田</t>
  </si>
  <si>
    <t>4232　神戸星城</t>
  </si>
  <si>
    <t>4234　育英</t>
  </si>
  <si>
    <t>4235　滝川</t>
  </si>
  <si>
    <t>4236　須磨学園</t>
  </si>
  <si>
    <t>4239　須磨東</t>
  </si>
  <si>
    <t>4241　須磨友が丘</t>
  </si>
  <si>
    <t>4242　北須磨</t>
  </si>
  <si>
    <t>4247　舞子</t>
  </si>
  <si>
    <t>4248　星陵</t>
  </si>
  <si>
    <t>4251　神戸高専</t>
  </si>
  <si>
    <t>4252　伊川谷</t>
  </si>
  <si>
    <t>4253　伊川谷北</t>
  </si>
  <si>
    <t>4254　神戸高塚</t>
  </si>
  <si>
    <t>4255　滝川第二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</si>
  <si>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</si>
  <si>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</si>
  <si>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</si>
  <si>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</si>
  <si>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</si>
  <si>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</si>
  <si>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</si>
  <si>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</si>
  <si>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</si>
  <si>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</si>
  <si>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</si>
  <si>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</si>
  <si>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</si>
  <si>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</si>
  <si>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</si>
  <si>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</si>
  <si>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</si>
  <si>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</si>
  <si>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</si>
  <si>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</si>
  <si>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</si>
  <si>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</si>
  <si>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</si>
  <si>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</si>
  <si>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</si>
  <si>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</si>
  <si>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</si>
  <si>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</si>
  <si>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</si>
  <si>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</si>
  <si>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</si>
  <si>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4401　姫路別所</t>
  </si>
  <si>
    <t>4402　姫路東</t>
  </si>
  <si>
    <t>4404　賢明</t>
  </si>
  <si>
    <t>4405　姫路工</t>
  </si>
  <si>
    <t>4406　姫路西</t>
  </si>
  <si>
    <t>4407　姫路</t>
  </si>
  <si>
    <t>4408　東洋大姫路</t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</si>
  <si>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</si>
  <si>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</si>
  <si>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</si>
  <si>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</si>
  <si>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</si>
  <si>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</si>
  <si>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</si>
  <si>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</si>
  <si>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</si>
  <si>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</si>
  <si>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</si>
  <si>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</si>
  <si>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</si>
  <si>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4424　家島</t>
  </si>
  <si>
    <t>4425　太子</t>
  </si>
  <si>
    <t>4426　龍野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</si>
  <si>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</si>
  <si>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</si>
  <si>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</si>
  <si>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</si>
  <si>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</si>
  <si>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</si>
  <si>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</si>
  <si>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</si>
  <si>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4502　北摂三田</t>
  </si>
  <si>
    <t>4503　有馬</t>
  </si>
  <si>
    <t>4505　篠山鳳鳴</t>
  </si>
  <si>
    <t>4506　篠山産</t>
  </si>
  <si>
    <t>4509　柏原</t>
  </si>
  <si>
    <t>4510　氷上</t>
  </si>
  <si>
    <t>4511　氷上西</t>
  </si>
  <si>
    <t>4512　三田西陵</t>
  </si>
  <si>
    <t>4513　三田祥雲館</t>
  </si>
  <si>
    <t>4601　生野</t>
  </si>
  <si>
    <t>4602　和田山</t>
  </si>
  <si>
    <t>4603　八鹿</t>
  </si>
  <si>
    <t>4605　但馬農</t>
  </si>
  <si>
    <t>4606　日高</t>
  </si>
  <si>
    <t>4607　出石</t>
  </si>
  <si>
    <t>4609　豊岡</t>
  </si>
  <si>
    <t>4611　近畿大豊岡</t>
  </si>
  <si>
    <t>4612　村岡</t>
  </si>
  <si>
    <t>4613　香住</t>
  </si>
  <si>
    <t>4614　浜坂</t>
  </si>
  <si>
    <t>4617　生野学園</t>
  </si>
  <si>
    <t>4701　洲本</t>
  </si>
  <si>
    <t>4702　洲本実</t>
  </si>
  <si>
    <t>4704　津名</t>
  </si>
  <si>
    <t>4706　淡路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</si>
  <si>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</si>
  <si>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</si>
  <si>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</si>
  <si>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</si>
  <si>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</si>
  <si>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</si>
  <si>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</si>
  <si>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</si>
  <si>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</si>
  <si>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</si>
  <si>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</si>
  <si>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</si>
  <si>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</si>
  <si>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</si>
  <si>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円盤（女）</t>
  </si>
  <si>
    <t>やり（男）</t>
  </si>
  <si>
    <t>やり（女）</t>
  </si>
  <si>
    <t>男
4*100</t>
  </si>
  <si>
    <t>男
マイル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</si>
  <si>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</si>
  <si>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</si>
  <si>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</si>
  <si>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</si>
  <si>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</si>
  <si>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</si>
  <si>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</si>
  <si>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</si>
  <si>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</si>
  <si>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</si>
  <si>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</si>
  <si>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</si>
  <si>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混成
得点</t>
  </si>
  <si>
    <t>混成・リレー以外</t>
  </si>
  <si>
    <t>konsei</t>
  </si>
  <si>
    <t>4504　三田松聖</t>
  </si>
  <si>
    <t>4610　豊岡総合</t>
  </si>
  <si>
    <t>豊岡総合</t>
  </si>
  <si>
    <t>4109　武庫荘総合</t>
  </si>
  <si>
    <t>4249　神戸商</t>
  </si>
  <si>
    <t>4307　明石商</t>
  </si>
  <si>
    <t>（必ず、下の①～⑥のボタンを押して処理を進めてください）</t>
  </si>
  <si>
    <t>チーム合計金額</t>
  </si>
  <si>
    <t>数</t>
  </si>
  <si>
    <t>金額小計</t>
  </si>
  <si>
    <t>プロ</t>
  </si>
  <si>
    <t>リレー</t>
  </si>
  <si>
    <t>個人種目</t>
  </si>
  <si>
    <t>単価</t>
  </si>
  <si>
    <t>【阪神】</t>
  </si>
  <si>
    <t>武庫荘総合</t>
  </si>
  <si>
    <t>園田</t>
  </si>
  <si>
    <t>百合</t>
  </si>
  <si>
    <t>甲陽</t>
  </si>
  <si>
    <t>関学</t>
  </si>
  <si>
    <t>仁川</t>
  </si>
  <si>
    <t>報徳</t>
  </si>
  <si>
    <t>甲子園</t>
  </si>
  <si>
    <t>夙川</t>
  </si>
  <si>
    <t>県国際</t>
  </si>
  <si>
    <t>【神戸】</t>
  </si>
  <si>
    <t>甲南女</t>
  </si>
  <si>
    <t>六甲アイ</t>
  </si>
  <si>
    <t>神戸科技</t>
  </si>
  <si>
    <t>神戸弘陵</t>
  </si>
  <si>
    <t>神戸鈴蘭台</t>
  </si>
  <si>
    <t>兵庫商</t>
  </si>
  <si>
    <t>神港</t>
  </si>
  <si>
    <t>須磨ノ浦</t>
  </si>
  <si>
    <t>啓明</t>
  </si>
  <si>
    <t>神戸商</t>
  </si>
  <si>
    <t>神戸朝鮮</t>
  </si>
  <si>
    <t>【東播磨】</t>
  </si>
  <si>
    <t>明石商</t>
  </si>
  <si>
    <t>【西播磨】</t>
  </si>
  <si>
    <t>淳心</t>
  </si>
  <si>
    <t>県立大附</t>
  </si>
  <si>
    <t>【丹有】</t>
  </si>
  <si>
    <t>三田</t>
  </si>
  <si>
    <t>三田松聖</t>
  </si>
  <si>
    <t>丹南</t>
  </si>
  <si>
    <t>東雲</t>
  </si>
  <si>
    <t>【但馬】</t>
  </si>
  <si>
    <t>大屋</t>
  </si>
  <si>
    <t>【淡路】</t>
  </si>
  <si>
    <t>柳</t>
  </si>
  <si>
    <t>東浦</t>
  </si>
  <si>
    <t>一宮</t>
  </si>
  <si>
    <t>淡路三原</t>
  </si>
  <si>
    <t>【阪神】　</t>
  </si>
  <si>
    <t>4112　園田</t>
  </si>
  <si>
    <t>4113　百合</t>
  </si>
  <si>
    <t>4122　甲陽</t>
  </si>
  <si>
    <t>4123　関学</t>
  </si>
  <si>
    <t>4125　仁川</t>
  </si>
  <si>
    <t>4126　報徳</t>
  </si>
  <si>
    <t>4128　甲子園</t>
  </si>
  <si>
    <t>4129　夙川</t>
  </si>
  <si>
    <t>4145　県国際</t>
  </si>
  <si>
    <t>【神戸】　</t>
  </si>
  <si>
    <t>4202　甲南女</t>
  </si>
  <si>
    <t>4204　六甲アイ</t>
  </si>
  <si>
    <t>4206　神戸科技</t>
  </si>
  <si>
    <t>4219　神戸弘陵</t>
  </si>
  <si>
    <t>4221　神戸鈴蘭台</t>
  </si>
  <si>
    <t>4222　兵庫商</t>
  </si>
  <si>
    <t>4226　神港</t>
  </si>
  <si>
    <t>4238　須磨ノ浦</t>
  </si>
  <si>
    <t>4240　啓明</t>
  </si>
  <si>
    <t>4257　神戸朝鮮</t>
  </si>
  <si>
    <t>【東播磨】　</t>
  </si>
  <si>
    <t>【西播磨】　</t>
  </si>
  <si>
    <t>4403　淳心</t>
  </si>
  <si>
    <t>4439　県立大附</t>
  </si>
  <si>
    <t>【丹有】　</t>
  </si>
  <si>
    <t>4501　三田</t>
  </si>
  <si>
    <t>4507　丹南</t>
  </si>
  <si>
    <t>4508　東雲</t>
  </si>
  <si>
    <t>【但馬】　</t>
  </si>
  <si>
    <t>4604　大屋</t>
  </si>
  <si>
    <t>【淡路】　</t>
  </si>
  <si>
    <t>4703　柳</t>
  </si>
  <si>
    <t>4705　東浦</t>
  </si>
  <si>
    <t>4707　一宮</t>
  </si>
  <si>
    <t>4708　淡路三原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</si>
  <si>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</si>
  <si>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</si>
  <si>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</si>
  <si>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</si>
  <si>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</si>
  <si>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</si>
  <si>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</si>
  <si>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</si>
  <si>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</si>
  <si>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</si>
  <si>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</si>
  <si>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</si>
  <si>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03400 0</t>
  </si>
  <si>
    <t>04400 0</t>
  </si>
  <si>
    <t>07100 0</t>
  </si>
  <si>
    <t>07300 0</t>
  </si>
  <si>
    <t>07400 0</t>
  </si>
  <si>
    <t>08100 0</t>
  </si>
  <si>
    <t>08400 0</t>
  </si>
  <si>
    <t>08600 0</t>
  </si>
  <si>
    <t>08800 0</t>
  </si>
  <si>
    <t>08900 0</t>
  </si>
  <si>
    <t>09200 0</t>
  </si>
  <si>
    <t>09300 0</t>
  </si>
  <si>
    <t>芦屋大附</t>
  </si>
  <si>
    <t>4146　芦屋大附</t>
  </si>
  <si>
    <t>芦国中等</t>
  </si>
  <si>
    <t>4148　芦国中等</t>
  </si>
  <si>
    <t>神戸女学院</t>
  </si>
  <si>
    <t>県芦屋</t>
  </si>
  <si>
    <t>海星</t>
  </si>
  <si>
    <t>山手</t>
  </si>
  <si>
    <t>常盤</t>
  </si>
  <si>
    <t>神戸野田</t>
  </si>
  <si>
    <t>須磨翔風</t>
  </si>
  <si>
    <t>県立視覚</t>
  </si>
  <si>
    <t>神戸聴覚</t>
  </si>
  <si>
    <t>神戸国際附</t>
  </si>
  <si>
    <t>愛徳</t>
  </si>
  <si>
    <t>龍野北</t>
  </si>
  <si>
    <t>姫路聴覚</t>
  </si>
  <si>
    <t>播磨特別</t>
  </si>
  <si>
    <t>大岡学園</t>
  </si>
  <si>
    <t>4124　神戸女学院</t>
  </si>
  <si>
    <t>4143　県芦屋</t>
  </si>
  <si>
    <t>4210　海星</t>
  </si>
  <si>
    <t>4216　山手</t>
  </si>
  <si>
    <t>4231　常盤</t>
  </si>
  <si>
    <t>4233　神戸野田</t>
  </si>
  <si>
    <t>4237　須磨翔風</t>
  </si>
  <si>
    <t>4244　県立視覚</t>
  </si>
  <si>
    <t>4245　神戸聴覚</t>
  </si>
  <si>
    <t>4246　神戸国際附</t>
  </si>
  <si>
    <t>4250　愛徳</t>
  </si>
  <si>
    <t>4427　龍野北</t>
  </si>
  <si>
    <t>4437　姫路聴覚</t>
  </si>
  <si>
    <t>4438　播磨特別</t>
  </si>
  <si>
    <t>4616　大岡学園</t>
  </si>
  <si>
    <t>●</t>
  </si>
  <si>
    <t>▲</t>
  </si>
  <si>
    <t>★</t>
  </si>
  <si>
    <t>▼</t>
  </si>
  <si>
    <t>申込責任者：</t>
  </si>
  <si>
    <t>緊急連絡先（携帯番号）：</t>
  </si>
  <si>
    <t>【多部制】</t>
  </si>
  <si>
    <t>西宮香風</t>
  </si>
  <si>
    <t>4820　西宮香風</t>
  </si>
  <si>
    <t>飾磨工多部</t>
  </si>
  <si>
    <t>4825　飾磨工多部</t>
  </si>
  <si>
    <t>西脇北</t>
  </si>
  <si>
    <t>4830　西脇北</t>
  </si>
  <si>
    <t>帯同審判</t>
  </si>
  <si>
    <t>3000ｍ</t>
  </si>
  <si>
    <t>01000 0</t>
  </si>
  <si>
    <t>110ｍＨ（A）</t>
  </si>
  <si>
    <t>100ｍＨ(A）</t>
  </si>
  <si>
    <t>砲丸女（4.0kｇ）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</si>
  <si>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</si>
  <si>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</si>
  <si>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</si>
  <si>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</si>
  <si>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</si>
  <si>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</si>
  <si>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</si>
  <si>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No.</t>
  </si>
  <si>
    <t>個人種目１</t>
  </si>
  <si>
    <t>秒
m</t>
  </si>
  <si>
    <t>1/100
cm</t>
  </si>
  <si>
    <t>個人種目２</t>
  </si>
  <si>
    <t>個人種目３</t>
  </si>
  <si>
    <t>姫路市記録会　大会出場システム〔大学・一般用〕</t>
  </si>
  <si>
    <t>①　所属陸協または、大学名を右の欄に記入</t>
  </si>
  <si>
    <t>M1</t>
  </si>
  <si>
    <t>M2</t>
  </si>
  <si>
    <t>D1</t>
  </si>
  <si>
    <t>登録
府県</t>
  </si>
  <si>
    <t>滋賀</t>
  </si>
  <si>
    <t>京都</t>
  </si>
  <si>
    <t>大阪</t>
  </si>
  <si>
    <t>奈良</t>
  </si>
  <si>
    <t>和歌山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</si>
  <si>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</si>
  <si>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</si>
  <si>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</si>
  <si>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</si>
  <si>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</si>
  <si>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</si>
  <si>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</si>
  <si>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</si>
  <si>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</si>
  <si>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</si>
  <si>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</si>
  <si>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</si>
  <si>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</si>
  <si>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</si>
  <si>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</si>
  <si>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</si>
  <si>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</si>
  <si>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</si>
  <si>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</si>
  <si>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</si>
  <si>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</si>
  <si>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</si>
  <si>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</si>
  <si>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</si>
  <si>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</si>
  <si>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</si>
  <si>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</si>
  <si>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</si>
  <si>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</si>
  <si>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</si>
  <si>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</si>
  <si>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</si>
  <si>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</si>
  <si>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</si>
  <si>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</si>
  <si>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</si>
  <si>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</si>
  <si>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</si>
  <si>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</si>
  <si>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</si>
  <si>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</si>
  <si>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所属陸協</t>
  </si>
  <si>
    <t>氏　　　　　名</t>
  </si>
  <si>
    <t>09400 0</t>
  </si>
  <si>
    <t>４００ｍH(女)</t>
  </si>
  <si>
    <t>４００ｍH(男)</t>
  </si>
  <si>
    <t>03700 0</t>
  </si>
  <si>
    <t>04600 0</t>
  </si>
  <si>
    <t>砲丸男（7.2kｇ）</t>
  </si>
  <si>
    <t>円盤男（2.00kg）</t>
  </si>
  <si>
    <t>ハンマー男（7.2kg）</t>
  </si>
  <si>
    <t>ハンマー女(4.0kg)</t>
  </si>
  <si>
    <t>110ｍＨ（Ｂ）</t>
  </si>
  <si>
    <t>100ｍＨ(Ｂ）</t>
  </si>
  <si>
    <t>04205 0</t>
  </si>
  <si>
    <t>砲丸中学（5.0kg）</t>
  </si>
  <si>
    <t>砲丸女中学（2.72kg）</t>
  </si>
  <si>
    <t>円盤中学（1.5kg）</t>
  </si>
  <si>
    <t>砲丸男（6.0kｇ）</t>
  </si>
  <si>
    <t>円盤男（1.75kg）</t>
  </si>
  <si>
    <t>ハンマー(6.0kg）</t>
  </si>
  <si>
    <t>姫路女学院</t>
  </si>
  <si>
    <t>4409　姫路女学院</t>
  </si>
  <si>
    <t>神戸学院</t>
  </si>
  <si>
    <t>4224　神戸学院</t>
  </si>
  <si>
    <t>03205 0</t>
  </si>
  <si>
    <t>08305 0</t>
  </si>
  <si>
    <t>08505 0</t>
  </si>
  <si>
    <t>08704 0</t>
  </si>
  <si>
    <t>08204 0</t>
  </si>
  <si>
    <t>09605 0</t>
  </si>
  <si>
    <t>09104 0</t>
  </si>
  <si>
    <t>ｱｽﾘｰﾄﾋﾞﾌﾞｽ(個人番号)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</si>
</sst>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7" fillId="0" borderId="0" xfId="0" applyNumberFormat="1" applyFont="1" applyFill="1" applyAlignment="1">
      <alignment/>
    </xf>
    <xf numFmtId="0" fontId="57" fillId="0" borderId="0" xfId="0" applyNumberFormat="1" applyFont="1" applyFill="1" applyAlignment="1" applyProtection="1">
      <alignment/>
      <protection hidden="1"/>
    </xf>
    <xf numFmtId="0" fontId="58" fillId="0" borderId="0" xfId="0" applyNumberFormat="1" applyFont="1" applyFill="1" applyAlignment="1">
      <alignment/>
    </xf>
    <xf numFmtId="0" fontId="58" fillId="34" borderId="0" xfId="0" applyNumberFormat="1" applyFont="1" applyFill="1" applyAlignment="1">
      <alignment/>
    </xf>
    <xf numFmtId="0" fontId="57" fillId="34" borderId="0" xfId="0" applyNumberFormat="1" applyFont="1" applyFill="1" applyAlignment="1">
      <alignment/>
    </xf>
    <xf numFmtId="0" fontId="57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8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14" fillId="33" borderId="44" xfId="0" applyFont="1" applyFill="1" applyBorder="1" applyAlignment="1">
      <alignment vertical="center" wrapText="1"/>
    </xf>
    <xf numFmtId="0" fontId="0" fillId="34" borderId="0" xfId="0" applyNumberFormat="1" applyFont="1" applyFill="1" applyAlignment="1">
      <alignment/>
    </xf>
    <xf numFmtId="0" fontId="15" fillId="35" borderId="0" xfId="0" applyFont="1" applyFill="1" applyBorder="1" applyAlignment="1" applyProtection="1">
      <alignment horizontal="left" shrinkToFit="1"/>
      <protection locked="0"/>
    </xf>
    <xf numFmtId="0" fontId="15" fillId="35" borderId="0" xfId="0" applyFont="1" applyFill="1" applyBorder="1" applyAlignment="1" applyProtection="1">
      <alignment horizontal="left"/>
      <protection locked="0"/>
    </xf>
    <xf numFmtId="49" fontId="15" fillId="35" borderId="0" xfId="0" applyNumberFormat="1" applyFont="1" applyFill="1" applyBorder="1" applyAlignment="1" applyProtection="1">
      <alignment horizontal="left"/>
      <protection locked="0"/>
    </xf>
    <xf numFmtId="0" fontId="0" fillId="0" borderId="32" xfId="0" applyNumberFormat="1" applyBorder="1" applyAlignment="1" applyProtection="1">
      <alignment/>
      <protection locked="0"/>
    </xf>
    <xf numFmtId="0" fontId="0" fillId="0" borderId="30" xfId="0" applyNumberFormat="1" applyBorder="1" applyAlignment="1" applyProtection="1">
      <alignment/>
      <protection locked="0"/>
    </xf>
    <xf numFmtId="0" fontId="0" fillId="0" borderId="31" xfId="0" applyNumberFormat="1" applyBorder="1" applyAlignment="1" applyProtection="1">
      <alignment/>
      <protection locked="0"/>
    </xf>
    <xf numFmtId="0" fontId="0" fillId="33" borderId="33" xfId="0" applyFill="1" applyBorder="1" applyAlignment="1">
      <alignment vertical="top" wrapText="1"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45" xfId="0" applyFont="1" applyBorder="1" applyAlignment="1" applyProtection="1">
      <alignment horizontal="left" shrinkToFit="1"/>
      <protection/>
    </xf>
    <xf numFmtId="0" fontId="17" fillId="35" borderId="4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0" fillId="35" borderId="51" xfId="0" applyFill="1" applyBorder="1" applyAlignment="1">
      <alignment horizontal="center" wrapText="1"/>
    </xf>
    <xf numFmtId="0" fontId="0" fillId="35" borderId="52" xfId="0" applyFill="1" applyBorder="1" applyAlignment="1">
      <alignment horizontal="center" wrapText="1"/>
    </xf>
    <xf numFmtId="0" fontId="0" fillId="35" borderId="53" xfId="0" applyFill="1" applyBorder="1" applyAlignment="1">
      <alignment horizontal="center" wrapText="1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0" fillId="35" borderId="33" xfId="0" applyFill="1" applyBorder="1" applyAlignment="1">
      <alignment horizontal="center" shrinkToFit="1"/>
    </xf>
    <xf numFmtId="0" fontId="20" fillId="35" borderId="54" xfId="0" applyFont="1" applyFill="1" applyBorder="1" applyAlignment="1">
      <alignment horizontal="center" vertical="center"/>
    </xf>
    <xf numFmtId="0" fontId="20" fillId="35" borderId="55" xfId="0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/>
    </xf>
    <xf numFmtId="6" fontId="13" fillId="35" borderId="48" xfId="0" applyNumberFormat="1" applyFont="1" applyFill="1" applyBorder="1" applyAlignment="1" applyProtection="1">
      <alignment shrinkToFit="1"/>
      <protection hidden="1"/>
    </xf>
    <xf numFmtId="0" fontId="13" fillId="35" borderId="49" xfId="0" applyFont="1" applyFill="1" applyBorder="1" applyAlignment="1" applyProtection="1">
      <alignment shrinkToFit="1"/>
      <protection hidden="1"/>
    </xf>
    <xf numFmtId="0" fontId="13" fillId="35" borderId="56" xfId="0" applyFont="1" applyFill="1" applyBorder="1" applyAlignment="1" applyProtection="1">
      <alignment shrinkToFit="1"/>
      <protection hidden="1"/>
    </xf>
    <xf numFmtId="0" fontId="12" fillId="35" borderId="51" xfId="0" applyFont="1" applyFill="1" applyBorder="1" applyAlignment="1" applyProtection="1">
      <alignment horizontal="center" shrinkToFit="1"/>
      <protection hidden="1"/>
    </xf>
    <xf numFmtId="0" fontId="12" fillId="35" borderId="52" xfId="0" applyFont="1" applyFill="1" applyBorder="1" applyAlignment="1" applyProtection="1">
      <alignment horizontal="center" shrinkToFit="1"/>
      <protection hidden="1"/>
    </xf>
    <xf numFmtId="0" fontId="12" fillId="35" borderId="57" xfId="0" applyFont="1" applyFill="1" applyBorder="1" applyAlignment="1" applyProtection="1">
      <alignment horizontal="center" shrinkToFit="1"/>
      <protection hidden="1"/>
    </xf>
    <xf numFmtId="0" fontId="6" fillId="35" borderId="45" xfId="0" applyFont="1" applyFill="1" applyBorder="1" applyAlignment="1">
      <alignment horizontal="center" shrinkToFit="1"/>
    </xf>
    <xf numFmtId="0" fontId="15" fillId="35" borderId="58" xfId="0" applyFont="1" applyFill="1" applyBorder="1" applyAlignment="1" applyProtection="1">
      <alignment horizontal="left" shrinkToFit="1"/>
      <protection locked="0"/>
    </xf>
    <xf numFmtId="0" fontId="15" fillId="35" borderId="52" xfId="0" applyFont="1" applyFill="1" applyBorder="1" applyAlignment="1" applyProtection="1">
      <alignment horizontal="left" shrinkToFit="1"/>
      <protection locked="0"/>
    </xf>
    <xf numFmtId="0" fontId="15" fillId="35" borderId="57" xfId="0" applyFont="1" applyFill="1" applyBorder="1" applyAlignment="1" applyProtection="1">
      <alignment horizontal="left" shrinkToFit="1"/>
      <protection locked="0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47" xfId="0" applyFont="1" applyFill="1" applyBorder="1" applyAlignment="1" applyProtection="1">
      <alignment horizontal="left"/>
      <protection locked="0"/>
    </xf>
    <xf numFmtId="0" fontId="15" fillId="35" borderId="59" xfId="0" applyFont="1" applyFill="1" applyBorder="1" applyAlignment="1" applyProtection="1">
      <alignment horizontal="left"/>
      <protection locked="0"/>
    </xf>
    <xf numFmtId="49" fontId="15" fillId="35" borderId="60" xfId="0" applyNumberFormat="1" applyFont="1" applyFill="1" applyBorder="1" applyAlignment="1" applyProtection="1">
      <alignment horizontal="left"/>
      <protection locked="0"/>
    </xf>
    <xf numFmtId="49" fontId="15" fillId="35" borderId="49" xfId="0" applyNumberFormat="1" applyFont="1" applyFill="1" applyBorder="1" applyAlignment="1" applyProtection="1">
      <alignment horizontal="left"/>
      <protection locked="0"/>
    </xf>
    <xf numFmtId="49" fontId="15" fillId="35" borderId="56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47" xfId="0" applyFont="1" applyFill="1" applyBorder="1" applyAlignment="1" applyProtection="1">
      <alignment horizontal="center"/>
      <protection locked="0"/>
    </xf>
    <xf numFmtId="0" fontId="0" fillId="35" borderId="33" xfId="0" applyFill="1" applyBorder="1" applyAlignment="1">
      <alignment horizontal="center"/>
    </xf>
    <xf numFmtId="0" fontId="36" fillId="33" borderId="27" xfId="0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552575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314325</xdr:colOff>
      <xdr:row>3</xdr:row>
      <xdr:rowOff>190500</xdr:rowOff>
    </xdr:from>
    <xdr:to>
      <xdr:col>19</xdr:col>
      <xdr:colOff>457200</xdr:colOff>
      <xdr:row>5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934075" y="1114425"/>
          <a:ext cx="28384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15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1952625"/>
          <a:ext cx="6191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161925</xdr:rowOff>
    </xdr:from>
    <xdr:to>
      <xdr:col>9</xdr:col>
      <xdr:colOff>38100</xdr:colOff>
      <xdr:row>8</xdr:row>
      <xdr:rowOff>9525</xdr:rowOff>
    </xdr:to>
    <xdr:sp>
      <xdr:nvSpPr>
        <xdr:cNvPr id="4" name="Rectangle 16"/>
        <xdr:cNvSpPr>
          <a:spLocks/>
        </xdr:cNvSpPr>
      </xdr:nvSpPr>
      <xdr:spPr>
        <a:xfrm>
          <a:off x="2790825" y="1695450"/>
          <a:ext cx="158115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oneCellAnchor>
    <xdr:from>
      <xdr:col>6</xdr:col>
      <xdr:colOff>114300</xdr:colOff>
      <xdr:row>3</xdr:row>
      <xdr:rowOff>19050</xdr:rowOff>
    </xdr:from>
    <xdr:ext cx="238125" cy="200025"/>
    <xdr:sp>
      <xdr:nvSpPr>
        <xdr:cNvPr id="5" name="テキスト ボックス 1"/>
        <xdr:cNvSpPr txBox="1">
          <a:spLocks noChangeArrowheads="1"/>
        </xdr:cNvSpPr>
      </xdr:nvSpPr>
      <xdr:spPr>
        <a:xfrm>
          <a:off x="3600450" y="9429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511"/>
  <sheetViews>
    <sheetView tabSelected="1" workbookViewId="0" topLeftCell="G1">
      <selection activeCell="AF11" sqref="AF11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5.25390625" style="0" customWidth="1"/>
    <col min="10" max="10" width="9.125" style="0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customWidth="1"/>
    <col min="21" max="21" width="3.375" style="0" bestFit="1" customWidth="1"/>
    <col min="22" max="22" width="3.50390625" style="0" bestFit="1" customWidth="1"/>
    <col min="23" max="23" width="6.875" style="0" bestFit="1" customWidth="1"/>
    <col min="24" max="24" width="2.875" style="0" bestFit="1" customWidth="1"/>
    <col min="25" max="25" width="3.625" style="0" customWidth="1"/>
    <col min="26" max="26" width="3.1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5.50390625" style="0" hidden="1" customWidth="1"/>
  </cols>
  <sheetData>
    <row r="1" spans="1:31" ht="24">
      <c r="A1" s="52"/>
      <c r="B1" s="61" t="s">
        <v>522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ht="18" thickBot="1">
      <c r="A2" s="52"/>
      <c r="B2" s="60" t="s">
        <v>348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07" t="s">
        <v>575</v>
      </c>
      <c r="O2" s="107"/>
      <c r="P2" s="107"/>
      <c r="Q2" s="107"/>
      <c r="R2" s="107"/>
      <c r="S2" s="107" t="s">
        <v>574</v>
      </c>
      <c r="T2" s="107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30.75" customHeight="1" thickBot="1">
      <c r="A3" s="52"/>
      <c r="B3" s="100" t="s">
        <v>523</v>
      </c>
      <c r="C3" s="101"/>
      <c r="D3" s="102"/>
      <c r="E3" s="115"/>
      <c r="F3" s="116"/>
      <c r="G3" s="116"/>
      <c r="H3" s="117"/>
      <c r="I3" s="84"/>
      <c r="J3" s="52"/>
      <c r="K3" s="52"/>
      <c r="L3" s="105" t="s">
        <v>503</v>
      </c>
      <c r="M3" s="106"/>
      <c r="N3" s="124"/>
      <c r="O3" s="125"/>
      <c r="P3" s="125"/>
      <c r="Q3" s="125"/>
      <c r="R3" s="125"/>
      <c r="S3" s="126"/>
      <c r="T3" s="126"/>
      <c r="U3" s="52"/>
      <c r="V3" s="53" t="s">
        <v>350</v>
      </c>
      <c r="W3" s="53" t="s">
        <v>355</v>
      </c>
      <c r="X3" s="104" t="s">
        <v>351</v>
      </c>
      <c r="Y3" s="104"/>
      <c r="Z3" s="52"/>
      <c r="AA3" s="114" t="s">
        <v>509</v>
      </c>
      <c r="AB3" s="114"/>
      <c r="AC3" s="114"/>
      <c r="AD3" s="114"/>
      <c r="AE3" s="52"/>
    </row>
    <row r="4" spans="1:31" ht="24" customHeight="1">
      <c r="A4" s="52"/>
      <c r="B4" s="94" t="s">
        <v>494</v>
      </c>
      <c r="C4" s="95"/>
      <c r="D4" s="96"/>
      <c r="E4" s="118"/>
      <c r="F4" s="119"/>
      <c r="G4" s="119"/>
      <c r="H4" s="120"/>
      <c r="I4" s="85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4" t="s">
        <v>352</v>
      </c>
      <c r="V4" s="55">
        <f>F9</f>
        <v>1</v>
      </c>
      <c r="W4" s="56">
        <v>700</v>
      </c>
      <c r="X4" s="103">
        <f>V4*W4</f>
        <v>700</v>
      </c>
      <c r="Y4" s="103"/>
      <c r="Z4" s="57"/>
      <c r="AA4" s="58" t="s">
        <v>335</v>
      </c>
      <c r="AB4" s="58" t="s">
        <v>336</v>
      </c>
      <c r="AC4" s="58" t="s">
        <v>337</v>
      </c>
      <c r="AD4" s="58" t="s">
        <v>338</v>
      </c>
      <c r="AE4" s="52"/>
    </row>
    <row r="5" spans="1:31" ht="24" customHeight="1" thickBot="1">
      <c r="A5" s="52"/>
      <c r="B5" s="97" t="s">
        <v>495</v>
      </c>
      <c r="C5" s="98"/>
      <c r="D5" s="99"/>
      <c r="E5" s="121"/>
      <c r="F5" s="122"/>
      <c r="G5" s="122"/>
      <c r="H5" s="123"/>
      <c r="I5" s="86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4" t="s">
        <v>353</v>
      </c>
      <c r="V5" s="55">
        <f>SUM(AA5:AD5)</f>
        <v>0</v>
      </c>
      <c r="W5" s="56">
        <v>1000</v>
      </c>
      <c r="X5" s="103">
        <f>V5*W5</f>
        <v>0</v>
      </c>
      <c r="Y5" s="103"/>
      <c r="Z5" s="57"/>
      <c r="AA5" s="59">
        <f>INT(COUNTIF(AA11:AA130,"●")/4)</f>
        <v>0</v>
      </c>
      <c r="AB5" s="59">
        <f>INT(COUNTIF(AB11:AB130,"▲")/4)</f>
        <v>0</v>
      </c>
      <c r="AC5" s="59">
        <f>INT(COUNTIF(AC11:AC130,"★")/4)</f>
        <v>0</v>
      </c>
      <c r="AD5" s="59">
        <f>INT(COUNTIF(AD11:AD130,"▼")/4)</f>
        <v>0</v>
      </c>
      <c r="AE5" s="52"/>
    </row>
    <row r="6" spans="1:32" ht="17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4" t="s">
        <v>354</v>
      </c>
      <c r="V6" s="55">
        <f>SUM(Y11:Y130)</f>
        <v>0</v>
      </c>
      <c r="W6" s="56">
        <v>1000</v>
      </c>
      <c r="X6" s="103">
        <f>V6*W6</f>
        <v>0</v>
      </c>
      <c r="Y6" s="103"/>
      <c r="Z6" s="57"/>
      <c r="AA6" s="111" t="s">
        <v>349</v>
      </c>
      <c r="AB6" s="112"/>
      <c r="AC6" s="112"/>
      <c r="AD6" s="113"/>
      <c r="AE6" s="52"/>
      <c r="AF6" s="66"/>
    </row>
    <row r="7" spans="1:32" ht="19.5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4"/>
      <c r="V7" s="55"/>
      <c r="W7" s="56"/>
      <c r="X7" s="103"/>
      <c r="Y7" s="103"/>
      <c r="Z7" s="57"/>
      <c r="AA7" s="108">
        <f>SUM(X4:Y6)</f>
        <v>700</v>
      </c>
      <c r="AB7" s="109"/>
      <c r="AC7" s="109"/>
      <c r="AD7" s="110"/>
      <c r="AE7" s="52"/>
      <c r="AF7" s="66"/>
    </row>
    <row r="8" spans="1:31" ht="13.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2:31" ht="13.5">
      <c r="B9" s="93" t="str">
        <f>IF(E3="左のボタンから選択して下さい","",E3&amp;"（"&amp;E4&amp;" "&amp;E5&amp;"）")</f>
        <v>（ ）</v>
      </c>
      <c r="C9" s="93"/>
      <c r="D9" s="93"/>
      <c r="E9" s="93"/>
      <c r="F9" s="62">
        <v>1</v>
      </c>
      <c r="X9" s="37" t="s">
        <v>340</v>
      </c>
      <c r="Y9" t="s">
        <v>329</v>
      </c>
      <c r="AA9" s="63" t="s">
        <v>334</v>
      </c>
      <c r="AE9" s="64" t="str">
        <f>IF(E3="左のボタンから選択して下さい","",E3&amp;"（"&amp;E4&amp;"）")</f>
        <v>（）</v>
      </c>
    </row>
    <row r="10" spans="1:31" ht="31.5" customHeight="1">
      <c r="A10" s="76" t="s">
        <v>516</v>
      </c>
      <c r="B10" s="127" t="s">
        <v>605</v>
      </c>
      <c r="C10" s="73" t="s">
        <v>510</v>
      </c>
      <c r="D10" s="73" t="s">
        <v>511</v>
      </c>
      <c r="E10" s="73" t="s">
        <v>512</v>
      </c>
      <c r="F10" s="73" t="s">
        <v>513</v>
      </c>
      <c r="G10" s="74" t="s">
        <v>514</v>
      </c>
      <c r="H10" s="77" t="s">
        <v>0</v>
      </c>
      <c r="I10" s="90" t="s">
        <v>527</v>
      </c>
      <c r="J10" s="82" t="s">
        <v>517</v>
      </c>
      <c r="K10" s="73" t="s">
        <v>515</v>
      </c>
      <c r="L10" s="75" t="s">
        <v>518</v>
      </c>
      <c r="M10" s="75" t="s">
        <v>519</v>
      </c>
      <c r="N10" s="77" t="s">
        <v>1</v>
      </c>
      <c r="O10" s="82" t="s">
        <v>520</v>
      </c>
      <c r="P10" s="73" t="s">
        <v>515</v>
      </c>
      <c r="Q10" s="75" t="s">
        <v>518</v>
      </c>
      <c r="R10" s="75" t="s">
        <v>519</v>
      </c>
      <c r="S10" s="77" t="s">
        <v>1</v>
      </c>
      <c r="T10" s="82" t="s">
        <v>521</v>
      </c>
      <c r="U10" s="73" t="s">
        <v>515</v>
      </c>
      <c r="V10" s="75" t="s">
        <v>518</v>
      </c>
      <c r="W10" s="75" t="s">
        <v>519</v>
      </c>
      <c r="X10" s="78" t="s">
        <v>1</v>
      </c>
      <c r="Y10" s="79" t="s">
        <v>318</v>
      </c>
      <c r="AA10" s="29" t="s">
        <v>325</v>
      </c>
      <c r="AB10" s="30" t="s">
        <v>326</v>
      </c>
      <c r="AC10" s="71" t="s">
        <v>327</v>
      </c>
      <c r="AD10" s="67" t="s">
        <v>328</v>
      </c>
      <c r="AE10" s="30" t="s">
        <v>339</v>
      </c>
    </row>
    <row r="11" spans="1:31" s="1" customFormat="1" ht="12.75">
      <c r="A11" s="10"/>
      <c r="B11" s="8"/>
      <c r="C11" s="9"/>
      <c r="D11" s="9"/>
      <c r="E11" s="9"/>
      <c r="F11" s="9"/>
      <c r="G11" s="9"/>
      <c r="H11" s="13"/>
      <c r="I11" s="87"/>
      <c r="J11" s="80"/>
      <c r="K11" s="9"/>
      <c r="L11" s="9"/>
      <c r="M11" s="22"/>
      <c r="N11" s="16"/>
      <c r="O11" s="81"/>
      <c r="P11" s="9"/>
      <c r="Q11" s="9"/>
      <c r="R11" s="22"/>
      <c r="S11" s="13"/>
      <c r="T11" s="80"/>
      <c r="U11" s="9"/>
      <c r="V11" s="9"/>
      <c r="W11" s="22"/>
      <c r="X11" s="16"/>
      <c r="Y11" s="43">
        <f aca="true" t="shared" si="0" ref="Y11:Y42">IF(J11="","",COUNTA(J11,O11,T11))</f>
      </c>
      <c r="Z11" s="21">
        <f aca="true" t="shared" si="1" ref="Z11:Z42">IF(C11="","",LEN(C11)+LEN(D11))</f>
      </c>
      <c r="AA11" s="31"/>
      <c r="AB11" s="32"/>
      <c r="AC11" s="72"/>
      <c r="AD11" s="68"/>
      <c r="AE11" s="40"/>
    </row>
    <row r="12" spans="1:31" s="1" customFormat="1" ht="12.75">
      <c r="A12" s="11"/>
      <c r="B12" s="4"/>
      <c r="C12" s="5"/>
      <c r="D12" s="5"/>
      <c r="E12" s="5"/>
      <c r="F12" s="5"/>
      <c r="G12" s="5"/>
      <c r="H12" s="14"/>
      <c r="I12" s="88"/>
      <c r="J12" s="25"/>
      <c r="K12" s="5"/>
      <c r="L12" s="5"/>
      <c r="M12" s="23"/>
      <c r="N12" s="17"/>
      <c r="O12" s="27"/>
      <c r="P12" s="5"/>
      <c r="Q12" s="5"/>
      <c r="R12" s="23"/>
      <c r="S12" s="14"/>
      <c r="T12" s="25"/>
      <c r="U12" s="5"/>
      <c r="V12" s="5"/>
      <c r="W12" s="23"/>
      <c r="X12" s="17"/>
      <c r="Y12" s="44">
        <f t="shared" si="0"/>
      </c>
      <c r="Z12" s="21">
        <f t="shared" si="1"/>
      </c>
      <c r="AA12" s="33"/>
      <c r="AB12" s="34"/>
      <c r="AC12" s="41"/>
      <c r="AD12" s="69"/>
      <c r="AE12" s="41"/>
    </row>
    <row r="13" spans="1:31" s="1" customFormat="1" ht="12.75">
      <c r="A13" s="11"/>
      <c r="B13" s="4"/>
      <c r="C13" s="5"/>
      <c r="D13" s="5"/>
      <c r="E13" s="5"/>
      <c r="F13" s="5"/>
      <c r="G13" s="5"/>
      <c r="H13" s="14"/>
      <c r="I13" s="88"/>
      <c r="J13" s="25"/>
      <c r="K13" s="5"/>
      <c r="L13" s="5"/>
      <c r="M13" s="23"/>
      <c r="N13" s="17"/>
      <c r="O13" s="27"/>
      <c r="P13" s="5"/>
      <c r="Q13" s="5"/>
      <c r="R13" s="23"/>
      <c r="S13" s="14"/>
      <c r="T13" s="25"/>
      <c r="U13" s="5"/>
      <c r="V13" s="5"/>
      <c r="W13" s="23"/>
      <c r="X13" s="17"/>
      <c r="Y13" s="44">
        <f t="shared" si="0"/>
      </c>
      <c r="Z13" s="21">
        <f t="shared" si="1"/>
      </c>
      <c r="AA13" s="33"/>
      <c r="AB13" s="34"/>
      <c r="AC13" s="41"/>
      <c r="AD13" s="69"/>
      <c r="AE13" s="41"/>
    </row>
    <row r="14" spans="1:31" s="1" customFormat="1" ht="12.75">
      <c r="A14" s="11"/>
      <c r="B14" s="4"/>
      <c r="C14" s="5"/>
      <c r="D14" s="5"/>
      <c r="E14" s="5"/>
      <c r="F14" s="5"/>
      <c r="G14" s="5"/>
      <c r="H14" s="14"/>
      <c r="I14" s="88"/>
      <c r="J14" s="25"/>
      <c r="K14" s="5"/>
      <c r="L14" s="5"/>
      <c r="M14" s="23"/>
      <c r="N14" s="17"/>
      <c r="O14" s="27"/>
      <c r="P14" s="5"/>
      <c r="Q14" s="5"/>
      <c r="R14" s="23"/>
      <c r="S14" s="14"/>
      <c r="T14" s="25"/>
      <c r="U14" s="5"/>
      <c r="V14" s="5"/>
      <c r="W14" s="23"/>
      <c r="X14" s="17"/>
      <c r="Y14" s="44">
        <f t="shared" si="0"/>
      </c>
      <c r="Z14" s="21">
        <f t="shared" si="1"/>
      </c>
      <c r="AA14" s="33"/>
      <c r="AB14" s="34"/>
      <c r="AC14" s="41"/>
      <c r="AD14" s="69"/>
      <c r="AE14" s="41"/>
    </row>
    <row r="15" spans="1:31" s="1" customFormat="1" ht="12.75">
      <c r="A15" s="11"/>
      <c r="B15" s="4"/>
      <c r="C15" s="5"/>
      <c r="D15" s="5"/>
      <c r="E15" s="5"/>
      <c r="F15" s="5"/>
      <c r="G15" s="5"/>
      <c r="H15" s="14"/>
      <c r="I15" s="88"/>
      <c r="J15" s="25"/>
      <c r="K15" s="5"/>
      <c r="L15" s="5"/>
      <c r="M15" s="23"/>
      <c r="N15" s="17"/>
      <c r="O15" s="27"/>
      <c r="P15" s="5"/>
      <c r="Q15" s="5"/>
      <c r="R15" s="23"/>
      <c r="S15" s="14"/>
      <c r="T15" s="25"/>
      <c r="U15" s="5"/>
      <c r="V15" s="5"/>
      <c r="W15" s="23"/>
      <c r="X15" s="17"/>
      <c r="Y15" s="44">
        <f t="shared" si="0"/>
      </c>
      <c r="Z15" s="21">
        <f t="shared" si="1"/>
      </c>
      <c r="AA15" s="33"/>
      <c r="AB15" s="34"/>
      <c r="AC15" s="41"/>
      <c r="AD15" s="69"/>
      <c r="AE15" s="41"/>
    </row>
    <row r="16" spans="1:31" s="1" customFormat="1" ht="12.75">
      <c r="A16" s="11"/>
      <c r="B16" s="4"/>
      <c r="C16" s="5"/>
      <c r="D16" s="5"/>
      <c r="E16" s="5"/>
      <c r="F16" s="5"/>
      <c r="G16" s="5"/>
      <c r="H16" s="14"/>
      <c r="I16" s="88"/>
      <c r="J16" s="25"/>
      <c r="K16" s="5"/>
      <c r="L16" s="5"/>
      <c r="M16" s="23"/>
      <c r="N16" s="17"/>
      <c r="O16" s="27"/>
      <c r="P16" s="5"/>
      <c r="Q16" s="5"/>
      <c r="R16" s="23"/>
      <c r="S16" s="14"/>
      <c r="T16" s="25"/>
      <c r="U16" s="5"/>
      <c r="V16" s="5"/>
      <c r="W16" s="23"/>
      <c r="X16" s="17"/>
      <c r="Y16" s="44">
        <f t="shared" si="0"/>
      </c>
      <c r="Z16" s="21">
        <f t="shared" si="1"/>
      </c>
      <c r="AA16" s="33"/>
      <c r="AB16" s="34"/>
      <c r="AC16" s="41"/>
      <c r="AD16" s="69"/>
      <c r="AE16" s="41"/>
    </row>
    <row r="17" spans="1:31" s="1" customFormat="1" ht="12.75">
      <c r="A17" s="11"/>
      <c r="B17" s="4"/>
      <c r="C17" s="5"/>
      <c r="D17" s="5"/>
      <c r="E17" s="5"/>
      <c r="F17" s="5"/>
      <c r="G17" s="5"/>
      <c r="H17" s="14"/>
      <c r="I17" s="88"/>
      <c r="J17" s="25"/>
      <c r="K17" s="5"/>
      <c r="L17" s="5"/>
      <c r="M17" s="23"/>
      <c r="N17" s="17"/>
      <c r="O17" s="27"/>
      <c r="P17" s="5"/>
      <c r="Q17" s="5"/>
      <c r="R17" s="23"/>
      <c r="S17" s="14"/>
      <c r="T17" s="25"/>
      <c r="U17" s="5"/>
      <c r="V17" s="5"/>
      <c r="W17" s="23"/>
      <c r="X17" s="17"/>
      <c r="Y17" s="44">
        <f t="shared" si="0"/>
      </c>
      <c r="Z17" s="21">
        <f t="shared" si="1"/>
      </c>
      <c r="AA17" s="33"/>
      <c r="AB17" s="34"/>
      <c r="AC17" s="41"/>
      <c r="AD17" s="69"/>
      <c r="AE17" s="41"/>
    </row>
    <row r="18" spans="1:31" s="1" customFormat="1" ht="12.75">
      <c r="A18" s="11"/>
      <c r="B18" s="4"/>
      <c r="C18" s="5"/>
      <c r="D18" s="5"/>
      <c r="E18" s="5"/>
      <c r="F18" s="5"/>
      <c r="G18" s="5"/>
      <c r="H18" s="14"/>
      <c r="I18" s="88"/>
      <c r="J18" s="25"/>
      <c r="K18" s="5"/>
      <c r="L18" s="5"/>
      <c r="M18" s="23"/>
      <c r="N18" s="17"/>
      <c r="O18" s="27"/>
      <c r="P18" s="5"/>
      <c r="Q18" s="5"/>
      <c r="R18" s="23"/>
      <c r="S18" s="14"/>
      <c r="T18" s="25"/>
      <c r="U18" s="5"/>
      <c r="V18" s="5"/>
      <c r="W18" s="23"/>
      <c r="X18" s="17"/>
      <c r="Y18" s="44">
        <f t="shared" si="0"/>
      </c>
      <c r="Z18" s="21">
        <f t="shared" si="1"/>
      </c>
      <c r="AA18" s="33"/>
      <c r="AB18" s="34"/>
      <c r="AC18" s="41"/>
      <c r="AD18" s="69"/>
      <c r="AE18" s="41"/>
    </row>
    <row r="19" spans="1:31" s="1" customFormat="1" ht="12.75">
      <c r="A19" s="11"/>
      <c r="B19" s="4"/>
      <c r="C19" s="5"/>
      <c r="D19" s="5"/>
      <c r="E19" s="5"/>
      <c r="F19" s="5"/>
      <c r="G19" s="5"/>
      <c r="H19" s="14"/>
      <c r="I19" s="88"/>
      <c r="J19" s="25"/>
      <c r="K19" s="5"/>
      <c r="L19" s="5"/>
      <c r="M19" s="23"/>
      <c r="N19" s="17"/>
      <c r="O19" s="27"/>
      <c r="P19" s="5"/>
      <c r="Q19" s="5"/>
      <c r="R19" s="23"/>
      <c r="S19" s="14"/>
      <c r="T19" s="25"/>
      <c r="U19" s="5"/>
      <c r="V19" s="5"/>
      <c r="W19" s="23"/>
      <c r="X19" s="17"/>
      <c r="Y19" s="44">
        <f t="shared" si="0"/>
      </c>
      <c r="Z19" s="21">
        <f t="shared" si="1"/>
      </c>
      <c r="AA19" s="33"/>
      <c r="AB19" s="34"/>
      <c r="AC19" s="41"/>
      <c r="AD19" s="69"/>
      <c r="AE19" s="41"/>
    </row>
    <row r="20" spans="1:31" s="1" customFormat="1" ht="12.75">
      <c r="A20" s="11"/>
      <c r="B20" s="4"/>
      <c r="C20" s="5"/>
      <c r="D20" s="5"/>
      <c r="E20" s="5"/>
      <c r="F20" s="5"/>
      <c r="G20" s="5"/>
      <c r="H20" s="14"/>
      <c r="I20" s="88"/>
      <c r="J20" s="25"/>
      <c r="K20" s="5"/>
      <c r="L20" s="5"/>
      <c r="M20" s="23"/>
      <c r="N20" s="17"/>
      <c r="O20" s="27"/>
      <c r="P20" s="5"/>
      <c r="Q20" s="5"/>
      <c r="R20" s="23"/>
      <c r="S20" s="14"/>
      <c r="T20" s="25"/>
      <c r="U20" s="5"/>
      <c r="V20" s="5"/>
      <c r="W20" s="23"/>
      <c r="X20" s="17"/>
      <c r="Y20" s="44">
        <f t="shared" si="0"/>
      </c>
      <c r="Z20" s="21">
        <f t="shared" si="1"/>
      </c>
      <c r="AA20" s="33"/>
      <c r="AB20" s="34"/>
      <c r="AC20" s="41"/>
      <c r="AD20" s="69"/>
      <c r="AE20" s="41"/>
    </row>
    <row r="21" spans="1:31" s="1" customFormat="1" ht="12.75">
      <c r="A21" s="11"/>
      <c r="B21" s="4"/>
      <c r="C21" s="5"/>
      <c r="D21" s="5"/>
      <c r="E21" s="5"/>
      <c r="F21" s="5"/>
      <c r="G21" s="5"/>
      <c r="H21" s="14"/>
      <c r="I21" s="88"/>
      <c r="J21" s="25"/>
      <c r="K21" s="5"/>
      <c r="L21" s="5"/>
      <c r="M21" s="23"/>
      <c r="N21" s="17"/>
      <c r="O21" s="27"/>
      <c r="P21" s="5"/>
      <c r="Q21" s="5"/>
      <c r="R21" s="23"/>
      <c r="S21" s="14"/>
      <c r="T21" s="25"/>
      <c r="U21" s="5"/>
      <c r="V21" s="5"/>
      <c r="W21" s="23"/>
      <c r="X21" s="17"/>
      <c r="Y21" s="44">
        <f t="shared" si="0"/>
      </c>
      <c r="Z21" s="21">
        <f t="shared" si="1"/>
      </c>
      <c r="AA21" s="33"/>
      <c r="AB21" s="34"/>
      <c r="AC21" s="41"/>
      <c r="AD21" s="69"/>
      <c r="AE21" s="41"/>
    </row>
    <row r="22" spans="1:31" s="1" customFormat="1" ht="12.75">
      <c r="A22" s="11"/>
      <c r="B22" s="4"/>
      <c r="C22" s="5"/>
      <c r="D22" s="5"/>
      <c r="E22" s="5"/>
      <c r="F22" s="5"/>
      <c r="G22" s="5"/>
      <c r="H22" s="14"/>
      <c r="I22" s="88"/>
      <c r="J22" s="25"/>
      <c r="K22" s="5"/>
      <c r="L22" s="5"/>
      <c r="M22" s="23"/>
      <c r="N22" s="17"/>
      <c r="O22" s="27"/>
      <c r="P22" s="5"/>
      <c r="Q22" s="5"/>
      <c r="R22" s="23"/>
      <c r="S22" s="14"/>
      <c r="T22" s="25"/>
      <c r="U22" s="5"/>
      <c r="V22" s="5"/>
      <c r="W22" s="23"/>
      <c r="X22" s="17"/>
      <c r="Y22" s="44">
        <f t="shared" si="0"/>
      </c>
      <c r="Z22" s="21">
        <f t="shared" si="1"/>
      </c>
      <c r="AA22" s="33"/>
      <c r="AB22" s="34"/>
      <c r="AC22" s="41"/>
      <c r="AD22" s="69"/>
      <c r="AE22" s="41"/>
    </row>
    <row r="23" spans="1:31" s="1" customFormat="1" ht="12.75">
      <c r="A23" s="11"/>
      <c r="B23" s="4"/>
      <c r="C23" s="5"/>
      <c r="D23" s="5"/>
      <c r="E23" s="5"/>
      <c r="F23" s="5"/>
      <c r="G23" s="5"/>
      <c r="H23" s="14"/>
      <c r="I23" s="88"/>
      <c r="J23" s="25"/>
      <c r="K23" s="5"/>
      <c r="L23" s="5"/>
      <c r="M23" s="23"/>
      <c r="N23" s="17"/>
      <c r="O23" s="27"/>
      <c r="P23" s="5"/>
      <c r="Q23" s="5"/>
      <c r="R23" s="23"/>
      <c r="S23" s="14"/>
      <c r="T23" s="25"/>
      <c r="U23" s="5"/>
      <c r="V23" s="5"/>
      <c r="W23" s="23"/>
      <c r="X23" s="17"/>
      <c r="Y23" s="44">
        <f t="shared" si="0"/>
      </c>
      <c r="Z23" s="21">
        <f t="shared" si="1"/>
      </c>
      <c r="AA23" s="33"/>
      <c r="AB23" s="34"/>
      <c r="AC23" s="41"/>
      <c r="AD23" s="69"/>
      <c r="AE23" s="41"/>
    </row>
    <row r="24" spans="1:31" s="1" customFormat="1" ht="12.75">
      <c r="A24" s="11"/>
      <c r="B24" s="4"/>
      <c r="C24" s="5"/>
      <c r="D24" s="5"/>
      <c r="E24" s="5"/>
      <c r="F24" s="5"/>
      <c r="G24" s="5"/>
      <c r="H24" s="14"/>
      <c r="I24" s="88"/>
      <c r="J24" s="25"/>
      <c r="K24" s="5"/>
      <c r="L24" s="5"/>
      <c r="M24" s="23"/>
      <c r="N24" s="17"/>
      <c r="O24" s="27"/>
      <c r="P24" s="5"/>
      <c r="Q24" s="5"/>
      <c r="R24" s="23"/>
      <c r="S24" s="14"/>
      <c r="T24" s="25"/>
      <c r="U24" s="5"/>
      <c r="V24" s="5"/>
      <c r="W24" s="23"/>
      <c r="X24" s="17"/>
      <c r="Y24" s="44">
        <f t="shared" si="0"/>
      </c>
      <c r="Z24" s="21">
        <f t="shared" si="1"/>
      </c>
      <c r="AA24" s="33"/>
      <c r="AB24" s="34"/>
      <c r="AC24" s="41"/>
      <c r="AD24" s="69"/>
      <c r="AE24" s="41"/>
    </row>
    <row r="25" spans="1:31" s="1" customFormat="1" ht="12.75">
      <c r="A25" s="11"/>
      <c r="B25" s="4"/>
      <c r="C25" s="5"/>
      <c r="D25" s="5"/>
      <c r="E25" s="5"/>
      <c r="F25" s="5"/>
      <c r="G25" s="5"/>
      <c r="H25" s="14"/>
      <c r="I25" s="88"/>
      <c r="J25" s="25"/>
      <c r="K25" s="5"/>
      <c r="L25" s="5"/>
      <c r="M25" s="23"/>
      <c r="N25" s="17"/>
      <c r="O25" s="27"/>
      <c r="P25" s="5"/>
      <c r="Q25" s="5"/>
      <c r="R25" s="23"/>
      <c r="S25" s="14"/>
      <c r="T25" s="25"/>
      <c r="U25" s="5"/>
      <c r="V25" s="5"/>
      <c r="W25" s="23"/>
      <c r="X25" s="17"/>
      <c r="Y25" s="44">
        <f t="shared" si="0"/>
      </c>
      <c r="Z25" s="21">
        <f t="shared" si="1"/>
      </c>
      <c r="AA25" s="33"/>
      <c r="AB25" s="34"/>
      <c r="AC25" s="41"/>
      <c r="AD25" s="69"/>
      <c r="AE25" s="41"/>
    </row>
    <row r="26" spans="1:31" s="1" customFormat="1" ht="12.75">
      <c r="A26" s="11"/>
      <c r="B26" s="4"/>
      <c r="C26" s="5"/>
      <c r="D26" s="5"/>
      <c r="E26" s="5"/>
      <c r="F26" s="5"/>
      <c r="G26" s="5"/>
      <c r="H26" s="14"/>
      <c r="I26" s="88"/>
      <c r="J26" s="25"/>
      <c r="K26" s="5"/>
      <c r="L26" s="5"/>
      <c r="M26" s="23"/>
      <c r="N26" s="17"/>
      <c r="O26" s="27"/>
      <c r="P26" s="5"/>
      <c r="Q26" s="5"/>
      <c r="R26" s="23"/>
      <c r="S26" s="14"/>
      <c r="T26" s="25"/>
      <c r="U26" s="5"/>
      <c r="V26" s="5"/>
      <c r="W26" s="23"/>
      <c r="X26" s="17"/>
      <c r="Y26" s="44">
        <f t="shared" si="0"/>
      </c>
      <c r="Z26" s="21">
        <f t="shared" si="1"/>
      </c>
      <c r="AA26" s="33"/>
      <c r="AB26" s="34"/>
      <c r="AC26" s="41"/>
      <c r="AD26" s="69"/>
      <c r="AE26" s="41"/>
    </row>
    <row r="27" spans="1:31" s="1" customFormat="1" ht="12.75">
      <c r="A27" s="11"/>
      <c r="B27" s="4"/>
      <c r="C27" s="5"/>
      <c r="D27" s="5"/>
      <c r="E27" s="5"/>
      <c r="F27" s="5"/>
      <c r="G27" s="5"/>
      <c r="H27" s="14"/>
      <c r="I27" s="88"/>
      <c r="J27" s="25"/>
      <c r="K27" s="5"/>
      <c r="L27" s="5"/>
      <c r="M27" s="23"/>
      <c r="N27" s="17"/>
      <c r="O27" s="27"/>
      <c r="P27" s="5"/>
      <c r="Q27" s="5"/>
      <c r="R27" s="23"/>
      <c r="S27" s="14"/>
      <c r="T27" s="25"/>
      <c r="U27" s="5"/>
      <c r="V27" s="5"/>
      <c r="W27" s="23"/>
      <c r="X27" s="17"/>
      <c r="Y27" s="44">
        <f t="shared" si="0"/>
      </c>
      <c r="Z27" s="21">
        <f t="shared" si="1"/>
      </c>
      <c r="AA27" s="33"/>
      <c r="AB27" s="34"/>
      <c r="AC27" s="41"/>
      <c r="AD27" s="69"/>
      <c r="AE27" s="41"/>
    </row>
    <row r="28" spans="1:31" s="1" customFormat="1" ht="12.75">
      <c r="A28" s="11"/>
      <c r="B28" s="4"/>
      <c r="C28" s="5"/>
      <c r="D28" s="5"/>
      <c r="E28" s="5"/>
      <c r="F28" s="5"/>
      <c r="G28" s="5"/>
      <c r="H28" s="14"/>
      <c r="I28" s="88"/>
      <c r="J28" s="25"/>
      <c r="K28" s="5"/>
      <c r="L28" s="5"/>
      <c r="M28" s="23"/>
      <c r="N28" s="17"/>
      <c r="O28" s="27"/>
      <c r="P28" s="5"/>
      <c r="Q28" s="5"/>
      <c r="R28" s="23"/>
      <c r="S28" s="14"/>
      <c r="T28" s="25"/>
      <c r="U28" s="5"/>
      <c r="V28" s="5"/>
      <c r="W28" s="23"/>
      <c r="X28" s="17"/>
      <c r="Y28" s="44">
        <f t="shared" si="0"/>
      </c>
      <c r="Z28" s="21">
        <f t="shared" si="1"/>
      </c>
      <c r="AA28" s="33"/>
      <c r="AB28" s="34"/>
      <c r="AC28" s="41"/>
      <c r="AD28" s="69"/>
      <c r="AE28" s="41"/>
    </row>
    <row r="29" spans="1:31" s="1" customFormat="1" ht="12.75">
      <c r="A29" s="11"/>
      <c r="B29" s="4"/>
      <c r="C29" s="5"/>
      <c r="D29" s="5"/>
      <c r="E29" s="5"/>
      <c r="F29" s="5"/>
      <c r="G29" s="5"/>
      <c r="H29" s="14"/>
      <c r="I29" s="88"/>
      <c r="J29" s="25"/>
      <c r="K29" s="5"/>
      <c r="L29" s="5"/>
      <c r="M29" s="23"/>
      <c r="N29" s="17"/>
      <c r="O29" s="27"/>
      <c r="P29" s="5"/>
      <c r="Q29" s="5"/>
      <c r="R29" s="23"/>
      <c r="S29" s="14"/>
      <c r="T29" s="25"/>
      <c r="U29" s="5"/>
      <c r="V29" s="5"/>
      <c r="W29" s="23"/>
      <c r="X29" s="17"/>
      <c r="Y29" s="44">
        <f t="shared" si="0"/>
      </c>
      <c r="Z29" s="21">
        <f t="shared" si="1"/>
      </c>
      <c r="AA29" s="33"/>
      <c r="AB29" s="34"/>
      <c r="AC29" s="41"/>
      <c r="AD29" s="69"/>
      <c r="AE29" s="41"/>
    </row>
    <row r="30" spans="1:31" s="1" customFormat="1" ht="12.75">
      <c r="A30" s="11"/>
      <c r="B30" s="4"/>
      <c r="C30" s="5"/>
      <c r="D30" s="5"/>
      <c r="E30" s="5"/>
      <c r="F30" s="5"/>
      <c r="G30" s="5"/>
      <c r="H30" s="14"/>
      <c r="I30" s="88"/>
      <c r="J30" s="25"/>
      <c r="K30" s="5"/>
      <c r="L30" s="5"/>
      <c r="M30" s="23"/>
      <c r="N30" s="17"/>
      <c r="O30" s="27"/>
      <c r="P30" s="5"/>
      <c r="Q30" s="5"/>
      <c r="R30" s="23"/>
      <c r="S30" s="14"/>
      <c r="T30" s="25"/>
      <c r="U30" s="5"/>
      <c r="V30" s="5"/>
      <c r="W30" s="23"/>
      <c r="X30" s="17"/>
      <c r="Y30" s="44">
        <f t="shared" si="0"/>
      </c>
      <c r="Z30" s="21">
        <f t="shared" si="1"/>
      </c>
      <c r="AA30" s="33"/>
      <c r="AB30" s="34"/>
      <c r="AC30" s="41"/>
      <c r="AD30" s="69"/>
      <c r="AE30" s="41"/>
    </row>
    <row r="31" spans="1:31" s="1" customFormat="1" ht="12.75">
      <c r="A31" s="11"/>
      <c r="B31" s="4"/>
      <c r="C31" s="5"/>
      <c r="D31" s="5"/>
      <c r="E31" s="5"/>
      <c r="F31" s="5"/>
      <c r="G31" s="5"/>
      <c r="H31" s="14"/>
      <c r="I31" s="88"/>
      <c r="J31" s="25"/>
      <c r="K31" s="5"/>
      <c r="L31" s="5"/>
      <c r="M31" s="23"/>
      <c r="N31" s="17"/>
      <c r="O31" s="27"/>
      <c r="P31" s="5"/>
      <c r="Q31" s="5"/>
      <c r="R31" s="23"/>
      <c r="S31" s="14"/>
      <c r="T31" s="25"/>
      <c r="U31" s="5"/>
      <c r="V31" s="5"/>
      <c r="W31" s="23"/>
      <c r="X31" s="17"/>
      <c r="Y31" s="44">
        <f t="shared" si="0"/>
      </c>
      <c r="Z31" s="21">
        <f t="shared" si="1"/>
      </c>
      <c r="AA31" s="33"/>
      <c r="AB31" s="34"/>
      <c r="AC31" s="41"/>
      <c r="AD31" s="69"/>
      <c r="AE31" s="41"/>
    </row>
    <row r="32" spans="1:31" s="1" customFormat="1" ht="12.75">
      <c r="A32" s="11"/>
      <c r="B32" s="4"/>
      <c r="C32" s="5"/>
      <c r="D32" s="5"/>
      <c r="E32" s="5"/>
      <c r="F32" s="5"/>
      <c r="G32" s="5"/>
      <c r="H32" s="14"/>
      <c r="I32" s="88"/>
      <c r="J32" s="25"/>
      <c r="K32" s="5"/>
      <c r="L32" s="5"/>
      <c r="M32" s="23"/>
      <c r="N32" s="17"/>
      <c r="O32" s="27"/>
      <c r="P32" s="5"/>
      <c r="Q32" s="5"/>
      <c r="R32" s="23"/>
      <c r="S32" s="14"/>
      <c r="T32" s="25"/>
      <c r="U32" s="5"/>
      <c r="V32" s="5"/>
      <c r="W32" s="23"/>
      <c r="X32" s="17"/>
      <c r="Y32" s="44">
        <f t="shared" si="0"/>
      </c>
      <c r="Z32" s="21">
        <f t="shared" si="1"/>
      </c>
      <c r="AA32" s="33"/>
      <c r="AB32" s="34"/>
      <c r="AC32" s="41"/>
      <c r="AD32" s="69"/>
      <c r="AE32" s="41"/>
    </row>
    <row r="33" spans="1:31" s="1" customFormat="1" ht="12.75">
      <c r="A33" s="11"/>
      <c r="B33" s="4"/>
      <c r="C33" s="5"/>
      <c r="D33" s="5"/>
      <c r="E33" s="5"/>
      <c r="F33" s="5"/>
      <c r="G33" s="5"/>
      <c r="H33" s="14"/>
      <c r="I33" s="88"/>
      <c r="J33" s="25"/>
      <c r="K33" s="5"/>
      <c r="L33" s="5"/>
      <c r="M33" s="23"/>
      <c r="N33" s="17"/>
      <c r="O33" s="27"/>
      <c r="P33" s="5"/>
      <c r="Q33" s="5"/>
      <c r="R33" s="23"/>
      <c r="S33" s="14"/>
      <c r="T33" s="25"/>
      <c r="U33" s="5"/>
      <c r="V33" s="5"/>
      <c r="W33" s="23"/>
      <c r="X33" s="17"/>
      <c r="Y33" s="44">
        <f t="shared" si="0"/>
      </c>
      <c r="Z33" s="21">
        <f t="shared" si="1"/>
      </c>
      <c r="AA33" s="33"/>
      <c r="AB33" s="34"/>
      <c r="AC33" s="41"/>
      <c r="AD33" s="69"/>
      <c r="AE33" s="41"/>
    </row>
    <row r="34" spans="1:31" s="1" customFormat="1" ht="12.75">
      <c r="A34" s="11"/>
      <c r="B34" s="4"/>
      <c r="C34" s="5"/>
      <c r="D34" s="5"/>
      <c r="E34" s="5"/>
      <c r="F34" s="5"/>
      <c r="G34" s="5"/>
      <c r="H34" s="14"/>
      <c r="I34" s="88"/>
      <c r="J34" s="25"/>
      <c r="K34" s="5"/>
      <c r="L34" s="5"/>
      <c r="M34" s="23"/>
      <c r="N34" s="17"/>
      <c r="O34" s="27"/>
      <c r="P34" s="5"/>
      <c r="Q34" s="5"/>
      <c r="R34" s="23"/>
      <c r="S34" s="14"/>
      <c r="T34" s="25"/>
      <c r="U34" s="5"/>
      <c r="V34" s="5"/>
      <c r="W34" s="23"/>
      <c r="X34" s="17"/>
      <c r="Y34" s="44">
        <f t="shared" si="0"/>
      </c>
      <c r="Z34" s="21">
        <f t="shared" si="1"/>
      </c>
      <c r="AA34" s="33"/>
      <c r="AB34" s="34"/>
      <c r="AC34" s="41"/>
      <c r="AD34" s="69"/>
      <c r="AE34" s="41"/>
    </row>
    <row r="35" spans="1:31" s="1" customFormat="1" ht="12.75">
      <c r="A35" s="11"/>
      <c r="B35" s="4"/>
      <c r="C35" s="5"/>
      <c r="D35" s="5"/>
      <c r="E35" s="5"/>
      <c r="F35" s="5"/>
      <c r="G35" s="5"/>
      <c r="H35" s="14"/>
      <c r="I35" s="88"/>
      <c r="J35" s="25"/>
      <c r="K35" s="5"/>
      <c r="L35" s="5"/>
      <c r="M35" s="23"/>
      <c r="N35" s="17"/>
      <c r="O35" s="27"/>
      <c r="P35" s="5"/>
      <c r="Q35" s="5"/>
      <c r="R35" s="23"/>
      <c r="S35" s="14"/>
      <c r="T35" s="25"/>
      <c r="U35" s="5"/>
      <c r="V35" s="5"/>
      <c r="W35" s="23"/>
      <c r="X35" s="17"/>
      <c r="Y35" s="44">
        <f t="shared" si="0"/>
      </c>
      <c r="Z35" s="21">
        <f t="shared" si="1"/>
      </c>
      <c r="AA35" s="33"/>
      <c r="AB35" s="34"/>
      <c r="AC35" s="41"/>
      <c r="AD35" s="69"/>
      <c r="AE35" s="41"/>
    </row>
    <row r="36" spans="1:31" s="1" customFormat="1" ht="12.75">
      <c r="A36" s="11"/>
      <c r="B36" s="4"/>
      <c r="C36" s="5"/>
      <c r="D36" s="5"/>
      <c r="E36" s="5"/>
      <c r="F36" s="5"/>
      <c r="G36" s="5"/>
      <c r="H36" s="14"/>
      <c r="I36" s="88"/>
      <c r="J36" s="25"/>
      <c r="K36" s="5"/>
      <c r="L36" s="5"/>
      <c r="M36" s="23"/>
      <c r="N36" s="17"/>
      <c r="O36" s="27"/>
      <c r="P36" s="5"/>
      <c r="Q36" s="5"/>
      <c r="R36" s="23"/>
      <c r="S36" s="14"/>
      <c r="T36" s="25"/>
      <c r="U36" s="5"/>
      <c r="V36" s="5"/>
      <c r="W36" s="23"/>
      <c r="X36" s="17"/>
      <c r="Y36" s="44">
        <f t="shared" si="0"/>
      </c>
      <c r="Z36" s="21">
        <f t="shared" si="1"/>
      </c>
      <c r="AA36" s="33"/>
      <c r="AB36" s="34"/>
      <c r="AC36" s="41"/>
      <c r="AD36" s="69"/>
      <c r="AE36" s="41"/>
    </row>
    <row r="37" spans="1:31" s="1" customFormat="1" ht="12.75">
      <c r="A37" s="11"/>
      <c r="B37" s="4"/>
      <c r="C37" s="5"/>
      <c r="D37" s="5"/>
      <c r="E37" s="5"/>
      <c r="F37" s="5"/>
      <c r="G37" s="5"/>
      <c r="H37" s="14"/>
      <c r="I37" s="88"/>
      <c r="J37" s="25"/>
      <c r="K37" s="5"/>
      <c r="L37" s="5"/>
      <c r="M37" s="23"/>
      <c r="N37" s="17"/>
      <c r="O37" s="27"/>
      <c r="P37" s="5"/>
      <c r="Q37" s="5"/>
      <c r="R37" s="23"/>
      <c r="S37" s="14"/>
      <c r="T37" s="25"/>
      <c r="U37" s="5"/>
      <c r="V37" s="5"/>
      <c r="W37" s="23"/>
      <c r="X37" s="17"/>
      <c r="Y37" s="44">
        <f t="shared" si="0"/>
      </c>
      <c r="Z37" s="21">
        <f t="shared" si="1"/>
      </c>
      <c r="AA37" s="33"/>
      <c r="AB37" s="34"/>
      <c r="AC37" s="41"/>
      <c r="AD37" s="69"/>
      <c r="AE37" s="41"/>
    </row>
    <row r="38" spans="1:31" s="1" customFormat="1" ht="12.75">
      <c r="A38" s="11"/>
      <c r="B38" s="4"/>
      <c r="C38" s="5"/>
      <c r="D38" s="5"/>
      <c r="E38" s="5"/>
      <c r="F38" s="5"/>
      <c r="G38" s="5"/>
      <c r="H38" s="14"/>
      <c r="I38" s="88"/>
      <c r="J38" s="25"/>
      <c r="K38" s="5"/>
      <c r="L38" s="5"/>
      <c r="M38" s="23"/>
      <c r="N38" s="17"/>
      <c r="O38" s="27"/>
      <c r="P38" s="5"/>
      <c r="Q38" s="5"/>
      <c r="R38" s="23"/>
      <c r="S38" s="14"/>
      <c r="T38" s="25"/>
      <c r="U38" s="5"/>
      <c r="V38" s="5"/>
      <c r="W38" s="23"/>
      <c r="X38" s="17"/>
      <c r="Y38" s="44">
        <f t="shared" si="0"/>
      </c>
      <c r="Z38" s="21">
        <f t="shared" si="1"/>
      </c>
      <c r="AA38" s="33"/>
      <c r="AB38" s="34"/>
      <c r="AC38" s="41"/>
      <c r="AD38" s="69"/>
      <c r="AE38" s="41"/>
    </row>
    <row r="39" spans="1:31" s="1" customFormat="1" ht="12.75">
      <c r="A39" s="11"/>
      <c r="B39" s="4"/>
      <c r="C39" s="5"/>
      <c r="D39" s="5"/>
      <c r="E39" s="5"/>
      <c r="F39" s="5"/>
      <c r="G39" s="5"/>
      <c r="H39" s="14"/>
      <c r="I39" s="88"/>
      <c r="J39" s="25"/>
      <c r="K39" s="5"/>
      <c r="L39" s="5"/>
      <c r="M39" s="23"/>
      <c r="N39" s="17"/>
      <c r="O39" s="27"/>
      <c r="P39" s="5"/>
      <c r="Q39" s="5"/>
      <c r="R39" s="23"/>
      <c r="S39" s="14"/>
      <c r="T39" s="25"/>
      <c r="U39" s="5"/>
      <c r="V39" s="5"/>
      <c r="W39" s="23"/>
      <c r="X39" s="17"/>
      <c r="Y39" s="44">
        <f t="shared" si="0"/>
      </c>
      <c r="Z39" s="21">
        <f t="shared" si="1"/>
      </c>
      <c r="AA39" s="33"/>
      <c r="AB39" s="34"/>
      <c r="AC39" s="41"/>
      <c r="AD39" s="69"/>
      <c r="AE39" s="41"/>
    </row>
    <row r="40" spans="1:31" s="1" customFormat="1" ht="12.75">
      <c r="A40" s="11"/>
      <c r="B40" s="4"/>
      <c r="C40" s="5"/>
      <c r="D40" s="5"/>
      <c r="E40" s="5"/>
      <c r="F40" s="5"/>
      <c r="G40" s="5"/>
      <c r="H40" s="14"/>
      <c r="I40" s="88"/>
      <c r="J40" s="25"/>
      <c r="K40" s="5"/>
      <c r="L40" s="5"/>
      <c r="M40" s="23"/>
      <c r="N40" s="17"/>
      <c r="O40" s="27"/>
      <c r="P40" s="5"/>
      <c r="Q40" s="5"/>
      <c r="R40" s="23"/>
      <c r="S40" s="14"/>
      <c r="T40" s="25"/>
      <c r="U40" s="5"/>
      <c r="V40" s="5"/>
      <c r="W40" s="23"/>
      <c r="X40" s="17"/>
      <c r="Y40" s="44">
        <f t="shared" si="0"/>
      </c>
      <c r="Z40" s="21">
        <f t="shared" si="1"/>
      </c>
      <c r="AA40" s="33"/>
      <c r="AB40" s="34"/>
      <c r="AC40" s="41"/>
      <c r="AD40" s="69"/>
      <c r="AE40" s="41"/>
    </row>
    <row r="41" spans="1:31" s="1" customFormat="1" ht="12.75">
      <c r="A41" s="11"/>
      <c r="B41" s="4"/>
      <c r="C41" s="5"/>
      <c r="D41" s="5"/>
      <c r="E41" s="5"/>
      <c r="F41" s="5"/>
      <c r="G41" s="5"/>
      <c r="H41" s="14"/>
      <c r="I41" s="88"/>
      <c r="J41" s="25"/>
      <c r="K41" s="5"/>
      <c r="L41" s="5"/>
      <c r="M41" s="23"/>
      <c r="N41" s="17"/>
      <c r="O41" s="27"/>
      <c r="P41" s="5"/>
      <c r="Q41" s="5"/>
      <c r="R41" s="23"/>
      <c r="S41" s="14"/>
      <c r="T41" s="25"/>
      <c r="U41" s="5"/>
      <c r="V41" s="5"/>
      <c r="W41" s="23"/>
      <c r="X41" s="17"/>
      <c r="Y41" s="44">
        <f t="shared" si="0"/>
      </c>
      <c r="Z41" s="21">
        <f t="shared" si="1"/>
      </c>
      <c r="AA41" s="33"/>
      <c r="AB41" s="34"/>
      <c r="AC41" s="41"/>
      <c r="AD41" s="69"/>
      <c r="AE41" s="41"/>
    </row>
    <row r="42" spans="1:31" s="1" customFormat="1" ht="12.75">
      <c r="A42" s="11"/>
      <c r="B42" s="4"/>
      <c r="C42" s="5"/>
      <c r="D42" s="5"/>
      <c r="E42" s="5"/>
      <c r="F42" s="5"/>
      <c r="G42" s="5"/>
      <c r="H42" s="14"/>
      <c r="I42" s="88"/>
      <c r="J42" s="25"/>
      <c r="K42" s="5"/>
      <c r="L42" s="5"/>
      <c r="M42" s="23"/>
      <c r="N42" s="17"/>
      <c r="O42" s="27"/>
      <c r="P42" s="5"/>
      <c r="Q42" s="5"/>
      <c r="R42" s="23"/>
      <c r="S42" s="14"/>
      <c r="T42" s="25"/>
      <c r="U42" s="5"/>
      <c r="V42" s="5"/>
      <c r="W42" s="23"/>
      <c r="X42" s="17"/>
      <c r="Y42" s="44">
        <f t="shared" si="0"/>
      </c>
      <c r="Z42" s="21">
        <f t="shared" si="1"/>
      </c>
      <c r="AA42" s="33"/>
      <c r="AB42" s="34"/>
      <c r="AC42" s="41"/>
      <c r="AD42" s="69"/>
      <c r="AE42" s="41"/>
    </row>
    <row r="43" spans="1:31" s="1" customFormat="1" ht="12.75">
      <c r="A43" s="11"/>
      <c r="B43" s="4"/>
      <c r="C43" s="5"/>
      <c r="D43" s="5"/>
      <c r="E43" s="5"/>
      <c r="F43" s="5"/>
      <c r="G43" s="5"/>
      <c r="H43" s="14"/>
      <c r="I43" s="88"/>
      <c r="J43" s="25"/>
      <c r="K43" s="5"/>
      <c r="L43" s="5"/>
      <c r="M43" s="23"/>
      <c r="N43" s="17"/>
      <c r="O43" s="27"/>
      <c r="P43" s="5"/>
      <c r="Q43" s="5"/>
      <c r="R43" s="23"/>
      <c r="S43" s="14"/>
      <c r="T43" s="25"/>
      <c r="U43" s="5"/>
      <c r="V43" s="5"/>
      <c r="W43" s="23"/>
      <c r="X43" s="17"/>
      <c r="Y43" s="44">
        <f aca="true" t="shared" si="2" ref="Y43:Y74">IF(J43="","",COUNTA(J43,O43,T43))</f>
      </c>
      <c r="Z43" s="21">
        <f aca="true" t="shared" si="3" ref="Z43:Z74">IF(C43="","",LEN(C43)+LEN(D43))</f>
      </c>
      <c r="AA43" s="33"/>
      <c r="AB43" s="34"/>
      <c r="AC43" s="41"/>
      <c r="AD43" s="69"/>
      <c r="AE43" s="41"/>
    </row>
    <row r="44" spans="1:31" s="1" customFormat="1" ht="12.75">
      <c r="A44" s="11"/>
      <c r="B44" s="4"/>
      <c r="C44" s="5"/>
      <c r="D44" s="5"/>
      <c r="E44" s="5"/>
      <c r="F44" s="5"/>
      <c r="G44" s="5"/>
      <c r="H44" s="14"/>
      <c r="I44" s="88"/>
      <c r="J44" s="25"/>
      <c r="K44" s="5"/>
      <c r="L44" s="5"/>
      <c r="M44" s="23"/>
      <c r="N44" s="17"/>
      <c r="O44" s="27"/>
      <c r="P44" s="5"/>
      <c r="Q44" s="5"/>
      <c r="R44" s="23"/>
      <c r="S44" s="14"/>
      <c r="T44" s="25"/>
      <c r="U44" s="5"/>
      <c r="V44" s="5"/>
      <c r="W44" s="23"/>
      <c r="X44" s="17"/>
      <c r="Y44" s="44">
        <f t="shared" si="2"/>
      </c>
      <c r="Z44" s="21">
        <f t="shared" si="3"/>
      </c>
      <c r="AA44" s="33"/>
      <c r="AB44" s="34"/>
      <c r="AC44" s="41"/>
      <c r="AD44" s="69"/>
      <c r="AE44" s="41"/>
    </row>
    <row r="45" spans="1:31" s="1" customFormat="1" ht="12.75">
      <c r="A45" s="11"/>
      <c r="B45" s="4"/>
      <c r="C45" s="5"/>
      <c r="D45" s="5"/>
      <c r="E45" s="5"/>
      <c r="F45" s="5"/>
      <c r="G45" s="5"/>
      <c r="H45" s="14"/>
      <c r="I45" s="88"/>
      <c r="J45" s="25"/>
      <c r="K45" s="5"/>
      <c r="L45" s="5"/>
      <c r="M45" s="23"/>
      <c r="N45" s="17"/>
      <c r="O45" s="27"/>
      <c r="P45" s="5"/>
      <c r="Q45" s="5"/>
      <c r="R45" s="23"/>
      <c r="S45" s="14"/>
      <c r="T45" s="25"/>
      <c r="U45" s="5"/>
      <c r="V45" s="5"/>
      <c r="W45" s="23"/>
      <c r="X45" s="17"/>
      <c r="Y45" s="44">
        <f t="shared" si="2"/>
      </c>
      <c r="Z45" s="21">
        <f t="shared" si="3"/>
      </c>
      <c r="AA45" s="33"/>
      <c r="AB45" s="34"/>
      <c r="AC45" s="41"/>
      <c r="AD45" s="69"/>
      <c r="AE45" s="41"/>
    </row>
    <row r="46" spans="1:31" s="1" customFormat="1" ht="12.75">
      <c r="A46" s="11"/>
      <c r="B46" s="4"/>
      <c r="C46" s="5"/>
      <c r="D46" s="5"/>
      <c r="E46" s="5"/>
      <c r="F46" s="5"/>
      <c r="G46" s="5"/>
      <c r="H46" s="14"/>
      <c r="I46" s="88"/>
      <c r="J46" s="25"/>
      <c r="K46" s="5"/>
      <c r="L46" s="5"/>
      <c r="M46" s="23"/>
      <c r="N46" s="17"/>
      <c r="O46" s="27"/>
      <c r="P46" s="5"/>
      <c r="Q46" s="5"/>
      <c r="R46" s="23"/>
      <c r="S46" s="14"/>
      <c r="T46" s="25"/>
      <c r="U46" s="5"/>
      <c r="V46" s="5"/>
      <c r="W46" s="23"/>
      <c r="X46" s="17"/>
      <c r="Y46" s="44">
        <f t="shared" si="2"/>
      </c>
      <c r="Z46" s="21">
        <f t="shared" si="3"/>
      </c>
      <c r="AA46" s="33"/>
      <c r="AB46" s="34"/>
      <c r="AC46" s="41"/>
      <c r="AD46" s="69"/>
      <c r="AE46" s="41"/>
    </row>
    <row r="47" spans="1:31" s="1" customFormat="1" ht="12.75">
      <c r="A47" s="11"/>
      <c r="B47" s="4"/>
      <c r="C47" s="5"/>
      <c r="D47" s="5"/>
      <c r="E47" s="5"/>
      <c r="F47" s="5"/>
      <c r="G47" s="5"/>
      <c r="H47" s="14"/>
      <c r="I47" s="88"/>
      <c r="J47" s="25"/>
      <c r="K47" s="5"/>
      <c r="L47" s="5"/>
      <c r="M47" s="23"/>
      <c r="N47" s="17"/>
      <c r="O47" s="27"/>
      <c r="P47" s="5"/>
      <c r="Q47" s="5"/>
      <c r="R47" s="23"/>
      <c r="S47" s="14"/>
      <c r="T47" s="25"/>
      <c r="U47" s="5"/>
      <c r="V47" s="5"/>
      <c r="W47" s="23"/>
      <c r="X47" s="17"/>
      <c r="Y47" s="44">
        <f t="shared" si="2"/>
      </c>
      <c r="Z47" s="21">
        <f t="shared" si="3"/>
      </c>
      <c r="AA47" s="33"/>
      <c r="AB47" s="34"/>
      <c r="AC47" s="41"/>
      <c r="AD47" s="69"/>
      <c r="AE47" s="41"/>
    </row>
    <row r="48" spans="1:31" s="1" customFormat="1" ht="12.75">
      <c r="A48" s="11"/>
      <c r="B48" s="4"/>
      <c r="C48" s="5"/>
      <c r="D48" s="5"/>
      <c r="E48" s="5"/>
      <c r="F48" s="5"/>
      <c r="G48" s="5"/>
      <c r="H48" s="14"/>
      <c r="I48" s="88"/>
      <c r="J48" s="25"/>
      <c r="K48" s="5"/>
      <c r="L48" s="5"/>
      <c r="M48" s="23"/>
      <c r="N48" s="17"/>
      <c r="O48" s="27"/>
      <c r="P48" s="5"/>
      <c r="Q48" s="5"/>
      <c r="R48" s="23"/>
      <c r="S48" s="14"/>
      <c r="T48" s="25"/>
      <c r="U48" s="5"/>
      <c r="V48" s="5"/>
      <c r="W48" s="23"/>
      <c r="X48" s="17"/>
      <c r="Y48" s="44">
        <f t="shared" si="2"/>
      </c>
      <c r="Z48" s="21">
        <f t="shared" si="3"/>
      </c>
      <c r="AA48" s="33"/>
      <c r="AB48" s="34"/>
      <c r="AC48" s="41"/>
      <c r="AD48" s="69"/>
      <c r="AE48" s="41"/>
    </row>
    <row r="49" spans="1:31" s="1" customFormat="1" ht="12.75">
      <c r="A49" s="11"/>
      <c r="B49" s="4"/>
      <c r="C49" s="5"/>
      <c r="D49" s="5"/>
      <c r="E49" s="5"/>
      <c r="F49" s="5"/>
      <c r="G49" s="5"/>
      <c r="H49" s="14"/>
      <c r="I49" s="88"/>
      <c r="J49" s="25"/>
      <c r="K49" s="5"/>
      <c r="L49" s="5"/>
      <c r="M49" s="23"/>
      <c r="N49" s="17"/>
      <c r="O49" s="27"/>
      <c r="P49" s="5"/>
      <c r="Q49" s="5"/>
      <c r="R49" s="23"/>
      <c r="S49" s="14"/>
      <c r="T49" s="25"/>
      <c r="U49" s="5"/>
      <c r="V49" s="5"/>
      <c r="W49" s="23"/>
      <c r="X49" s="17"/>
      <c r="Y49" s="44">
        <f t="shared" si="2"/>
      </c>
      <c r="Z49" s="21">
        <f t="shared" si="3"/>
      </c>
      <c r="AA49" s="33"/>
      <c r="AB49" s="34"/>
      <c r="AC49" s="41"/>
      <c r="AD49" s="69"/>
      <c r="AE49" s="41"/>
    </row>
    <row r="50" spans="1:31" s="1" customFormat="1" ht="12.75">
      <c r="A50" s="11"/>
      <c r="B50" s="4"/>
      <c r="C50" s="5"/>
      <c r="D50" s="5"/>
      <c r="E50" s="5"/>
      <c r="F50" s="5"/>
      <c r="G50" s="5"/>
      <c r="H50" s="14"/>
      <c r="I50" s="88"/>
      <c r="J50" s="25"/>
      <c r="K50" s="5"/>
      <c r="L50" s="5"/>
      <c r="M50" s="23"/>
      <c r="N50" s="17"/>
      <c r="O50" s="27"/>
      <c r="P50" s="5"/>
      <c r="Q50" s="5"/>
      <c r="R50" s="23"/>
      <c r="S50" s="14"/>
      <c r="T50" s="25"/>
      <c r="U50" s="5"/>
      <c r="V50" s="5"/>
      <c r="W50" s="23"/>
      <c r="X50" s="17"/>
      <c r="Y50" s="44">
        <f t="shared" si="2"/>
      </c>
      <c r="Z50" s="21">
        <f t="shared" si="3"/>
      </c>
      <c r="AA50" s="33"/>
      <c r="AB50" s="34"/>
      <c r="AC50" s="41"/>
      <c r="AD50" s="69"/>
      <c r="AE50" s="41"/>
    </row>
    <row r="51" spans="1:31" s="1" customFormat="1" ht="12.75">
      <c r="A51" s="11"/>
      <c r="B51" s="4"/>
      <c r="C51" s="5"/>
      <c r="D51" s="5"/>
      <c r="E51" s="5"/>
      <c r="F51" s="5"/>
      <c r="G51" s="5"/>
      <c r="H51" s="14"/>
      <c r="I51" s="88"/>
      <c r="J51" s="25"/>
      <c r="K51" s="5"/>
      <c r="L51" s="5"/>
      <c r="M51" s="23"/>
      <c r="N51" s="17"/>
      <c r="O51" s="27"/>
      <c r="P51" s="5"/>
      <c r="Q51" s="5"/>
      <c r="R51" s="23"/>
      <c r="S51" s="14"/>
      <c r="T51" s="25"/>
      <c r="U51" s="5"/>
      <c r="V51" s="5"/>
      <c r="W51" s="23"/>
      <c r="X51" s="17"/>
      <c r="Y51" s="44">
        <f t="shared" si="2"/>
      </c>
      <c r="Z51" s="21">
        <f t="shared" si="3"/>
      </c>
      <c r="AA51" s="33"/>
      <c r="AB51" s="34"/>
      <c r="AC51" s="41"/>
      <c r="AD51" s="69"/>
      <c r="AE51" s="41"/>
    </row>
    <row r="52" spans="1:31" s="1" customFormat="1" ht="12.75">
      <c r="A52" s="11"/>
      <c r="B52" s="4"/>
      <c r="C52" s="5"/>
      <c r="D52" s="5"/>
      <c r="E52" s="5"/>
      <c r="F52" s="5"/>
      <c r="G52" s="5"/>
      <c r="H52" s="14"/>
      <c r="I52" s="88"/>
      <c r="J52" s="25"/>
      <c r="K52" s="5"/>
      <c r="L52" s="5"/>
      <c r="M52" s="23"/>
      <c r="N52" s="17"/>
      <c r="O52" s="27"/>
      <c r="P52" s="5"/>
      <c r="Q52" s="5"/>
      <c r="R52" s="23"/>
      <c r="S52" s="14"/>
      <c r="T52" s="25"/>
      <c r="U52" s="5"/>
      <c r="V52" s="5"/>
      <c r="W52" s="23"/>
      <c r="X52" s="17"/>
      <c r="Y52" s="44">
        <f t="shared" si="2"/>
      </c>
      <c r="Z52" s="21">
        <f t="shared" si="3"/>
      </c>
      <c r="AA52" s="33"/>
      <c r="AB52" s="34"/>
      <c r="AC52" s="41"/>
      <c r="AD52" s="69"/>
      <c r="AE52" s="41"/>
    </row>
    <row r="53" spans="1:31" s="1" customFormat="1" ht="12.75">
      <c r="A53" s="11"/>
      <c r="B53" s="4"/>
      <c r="C53" s="5"/>
      <c r="D53" s="5"/>
      <c r="E53" s="5"/>
      <c r="F53" s="5"/>
      <c r="G53" s="5"/>
      <c r="H53" s="14"/>
      <c r="I53" s="88"/>
      <c r="J53" s="25"/>
      <c r="K53" s="5"/>
      <c r="L53" s="5"/>
      <c r="M53" s="23"/>
      <c r="N53" s="17"/>
      <c r="O53" s="27"/>
      <c r="P53" s="5"/>
      <c r="Q53" s="5"/>
      <c r="R53" s="23"/>
      <c r="S53" s="14"/>
      <c r="T53" s="25"/>
      <c r="U53" s="5"/>
      <c r="V53" s="5"/>
      <c r="W53" s="23"/>
      <c r="X53" s="17"/>
      <c r="Y53" s="44">
        <f t="shared" si="2"/>
      </c>
      <c r="Z53" s="21">
        <f t="shared" si="3"/>
      </c>
      <c r="AA53" s="33"/>
      <c r="AB53" s="34"/>
      <c r="AC53" s="41"/>
      <c r="AD53" s="69"/>
      <c r="AE53" s="41"/>
    </row>
    <row r="54" spans="1:31" s="1" customFormat="1" ht="12.75">
      <c r="A54" s="11"/>
      <c r="B54" s="4"/>
      <c r="C54" s="5"/>
      <c r="D54" s="5"/>
      <c r="E54" s="5"/>
      <c r="F54" s="5"/>
      <c r="G54" s="5"/>
      <c r="H54" s="14"/>
      <c r="I54" s="88"/>
      <c r="J54" s="25"/>
      <c r="K54" s="5"/>
      <c r="L54" s="5"/>
      <c r="M54" s="23"/>
      <c r="N54" s="17"/>
      <c r="O54" s="27"/>
      <c r="P54" s="5"/>
      <c r="Q54" s="5"/>
      <c r="R54" s="23"/>
      <c r="S54" s="14"/>
      <c r="T54" s="25"/>
      <c r="U54" s="5"/>
      <c r="V54" s="5"/>
      <c r="W54" s="23"/>
      <c r="X54" s="17"/>
      <c r="Y54" s="44">
        <f t="shared" si="2"/>
      </c>
      <c r="Z54" s="21">
        <f t="shared" si="3"/>
      </c>
      <c r="AA54" s="33"/>
      <c r="AB54" s="34"/>
      <c r="AC54" s="41"/>
      <c r="AD54" s="69"/>
      <c r="AE54" s="41"/>
    </row>
    <row r="55" spans="1:31" s="1" customFormat="1" ht="12.75">
      <c r="A55" s="11"/>
      <c r="B55" s="4"/>
      <c r="C55" s="5"/>
      <c r="D55" s="5"/>
      <c r="E55" s="5"/>
      <c r="F55" s="5"/>
      <c r="G55" s="5"/>
      <c r="H55" s="14"/>
      <c r="I55" s="88"/>
      <c r="J55" s="25"/>
      <c r="K55" s="5"/>
      <c r="L55" s="5"/>
      <c r="M55" s="23"/>
      <c r="N55" s="17"/>
      <c r="O55" s="27"/>
      <c r="P55" s="5"/>
      <c r="Q55" s="5"/>
      <c r="R55" s="23"/>
      <c r="S55" s="14"/>
      <c r="T55" s="25"/>
      <c r="U55" s="5"/>
      <c r="V55" s="5"/>
      <c r="W55" s="23"/>
      <c r="X55" s="17"/>
      <c r="Y55" s="44">
        <f t="shared" si="2"/>
      </c>
      <c r="Z55" s="21">
        <f t="shared" si="3"/>
      </c>
      <c r="AA55" s="33"/>
      <c r="AB55" s="34"/>
      <c r="AC55" s="41"/>
      <c r="AD55" s="69"/>
      <c r="AE55" s="41"/>
    </row>
    <row r="56" spans="1:31" s="1" customFormat="1" ht="12.75">
      <c r="A56" s="11"/>
      <c r="B56" s="4"/>
      <c r="C56" s="5"/>
      <c r="D56" s="5"/>
      <c r="E56" s="5"/>
      <c r="F56" s="5"/>
      <c r="G56" s="5"/>
      <c r="H56" s="14"/>
      <c r="I56" s="88"/>
      <c r="J56" s="25"/>
      <c r="K56" s="5"/>
      <c r="L56" s="5"/>
      <c r="M56" s="23"/>
      <c r="N56" s="17"/>
      <c r="O56" s="27"/>
      <c r="P56" s="5"/>
      <c r="Q56" s="5"/>
      <c r="R56" s="23"/>
      <c r="S56" s="14"/>
      <c r="T56" s="25"/>
      <c r="U56" s="5"/>
      <c r="V56" s="5"/>
      <c r="W56" s="23"/>
      <c r="X56" s="17"/>
      <c r="Y56" s="44">
        <f t="shared" si="2"/>
      </c>
      <c r="Z56" s="21">
        <f t="shared" si="3"/>
      </c>
      <c r="AA56" s="33"/>
      <c r="AB56" s="34"/>
      <c r="AC56" s="41"/>
      <c r="AD56" s="69"/>
      <c r="AE56" s="41"/>
    </row>
    <row r="57" spans="1:31" s="1" customFormat="1" ht="12.75">
      <c r="A57" s="11"/>
      <c r="B57" s="4"/>
      <c r="C57" s="5"/>
      <c r="D57" s="5"/>
      <c r="E57" s="5"/>
      <c r="F57" s="5"/>
      <c r="G57" s="5"/>
      <c r="H57" s="14"/>
      <c r="I57" s="88"/>
      <c r="J57" s="25"/>
      <c r="K57" s="5"/>
      <c r="L57" s="5"/>
      <c r="M57" s="23"/>
      <c r="N57" s="17"/>
      <c r="O57" s="27"/>
      <c r="P57" s="5"/>
      <c r="Q57" s="5"/>
      <c r="R57" s="23"/>
      <c r="S57" s="14"/>
      <c r="T57" s="25"/>
      <c r="U57" s="5"/>
      <c r="V57" s="5"/>
      <c r="W57" s="23"/>
      <c r="X57" s="17"/>
      <c r="Y57" s="44">
        <f t="shared" si="2"/>
      </c>
      <c r="Z57" s="21">
        <f t="shared" si="3"/>
      </c>
      <c r="AA57" s="33"/>
      <c r="AB57" s="34"/>
      <c r="AC57" s="41"/>
      <c r="AD57" s="69"/>
      <c r="AE57" s="41"/>
    </row>
    <row r="58" spans="1:31" s="1" customFormat="1" ht="12.75">
      <c r="A58" s="11"/>
      <c r="B58" s="4"/>
      <c r="C58" s="5"/>
      <c r="D58" s="5"/>
      <c r="E58" s="5"/>
      <c r="F58" s="5"/>
      <c r="G58" s="5"/>
      <c r="H58" s="14"/>
      <c r="I58" s="88"/>
      <c r="J58" s="25"/>
      <c r="K58" s="5"/>
      <c r="L58" s="5"/>
      <c r="M58" s="23"/>
      <c r="N58" s="17"/>
      <c r="O58" s="27"/>
      <c r="P58" s="5"/>
      <c r="Q58" s="5"/>
      <c r="R58" s="23"/>
      <c r="S58" s="14"/>
      <c r="T58" s="25"/>
      <c r="U58" s="5"/>
      <c r="V58" s="5"/>
      <c r="W58" s="23"/>
      <c r="X58" s="17"/>
      <c r="Y58" s="44">
        <f t="shared" si="2"/>
      </c>
      <c r="Z58" s="21">
        <f t="shared" si="3"/>
      </c>
      <c r="AA58" s="33"/>
      <c r="AB58" s="34"/>
      <c r="AC58" s="41"/>
      <c r="AD58" s="69"/>
      <c r="AE58" s="41"/>
    </row>
    <row r="59" spans="1:31" s="1" customFormat="1" ht="12.75">
      <c r="A59" s="11"/>
      <c r="B59" s="4"/>
      <c r="C59" s="5"/>
      <c r="D59" s="5"/>
      <c r="E59" s="5"/>
      <c r="F59" s="5"/>
      <c r="G59" s="5"/>
      <c r="H59" s="14"/>
      <c r="I59" s="88"/>
      <c r="J59" s="25"/>
      <c r="K59" s="5"/>
      <c r="L59" s="5"/>
      <c r="M59" s="23"/>
      <c r="N59" s="17"/>
      <c r="O59" s="27"/>
      <c r="P59" s="5"/>
      <c r="Q59" s="5"/>
      <c r="R59" s="23"/>
      <c r="S59" s="14"/>
      <c r="T59" s="25"/>
      <c r="U59" s="5"/>
      <c r="V59" s="5"/>
      <c r="W59" s="23"/>
      <c r="X59" s="17"/>
      <c r="Y59" s="44">
        <f t="shared" si="2"/>
      </c>
      <c r="Z59" s="21">
        <f t="shared" si="3"/>
      </c>
      <c r="AA59" s="33"/>
      <c r="AB59" s="34"/>
      <c r="AC59" s="41"/>
      <c r="AD59" s="69"/>
      <c r="AE59" s="41"/>
    </row>
    <row r="60" spans="1:31" s="1" customFormat="1" ht="12.75">
      <c r="A60" s="11"/>
      <c r="B60" s="4"/>
      <c r="C60" s="5"/>
      <c r="D60" s="5"/>
      <c r="E60" s="5"/>
      <c r="F60" s="5"/>
      <c r="G60" s="5"/>
      <c r="H60" s="14"/>
      <c r="I60" s="88"/>
      <c r="J60" s="25"/>
      <c r="K60" s="5"/>
      <c r="L60" s="5"/>
      <c r="M60" s="23"/>
      <c r="N60" s="17"/>
      <c r="O60" s="27"/>
      <c r="P60" s="5"/>
      <c r="Q60" s="5"/>
      <c r="R60" s="23"/>
      <c r="S60" s="14"/>
      <c r="T60" s="25"/>
      <c r="U60" s="5"/>
      <c r="V60" s="5"/>
      <c r="W60" s="23"/>
      <c r="X60" s="17"/>
      <c r="Y60" s="44">
        <f t="shared" si="2"/>
      </c>
      <c r="Z60" s="21">
        <f t="shared" si="3"/>
      </c>
      <c r="AA60" s="33"/>
      <c r="AB60" s="34"/>
      <c r="AC60" s="41"/>
      <c r="AD60" s="69"/>
      <c r="AE60" s="41"/>
    </row>
    <row r="61" spans="1:31" s="1" customFormat="1" ht="12.75">
      <c r="A61" s="11"/>
      <c r="B61" s="4"/>
      <c r="C61" s="5"/>
      <c r="D61" s="5"/>
      <c r="E61" s="5"/>
      <c r="F61" s="5"/>
      <c r="G61" s="5"/>
      <c r="H61" s="14"/>
      <c r="I61" s="88"/>
      <c r="J61" s="25"/>
      <c r="K61" s="5"/>
      <c r="L61" s="5"/>
      <c r="M61" s="23"/>
      <c r="N61" s="17"/>
      <c r="O61" s="27"/>
      <c r="P61" s="5"/>
      <c r="Q61" s="5"/>
      <c r="R61" s="23"/>
      <c r="S61" s="14"/>
      <c r="T61" s="25"/>
      <c r="U61" s="5"/>
      <c r="V61" s="5"/>
      <c r="W61" s="23"/>
      <c r="X61" s="17"/>
      <c r="Y61" s="44">
        <f t="shared" si="2"/>
      </c>
      <c r="Z61" s="21">
        <f t="shared" si="3"/>
      </c>
      <c r="AA61" s="33"/>
      <c r="AB61" s="34"/>
      <c r="AC61" s="41"/>
      <c r="AD61" s="69"/>
      <c r="AE61" s="41"/>
    </row>
    <row r="62" spans="1:31" s="1" customFormat="1" ht="12.75">
      <c r="A62" s="11"/>
      <c r="B62" s="4"/>
      <c r="C62" s="5"/>
      <c r="D62" s="5"/>
      <c r="E62" s="5"/>
      <c r="F62" s="5"/>
      <c r="G62" s="5"/>
      <c r="H62" s="14"/>
      <c r="I62" s="88"/>
      <c r="J62" s="25"/>
      <c r="K62" s="5"/>
      <c r="L62" s="5"/>
      <c r="M62" s="23"/>
      <c r="N62" s="17"/>
      <c r="O62" s="27"/>
      <c r="P62" s="5"/>
      <c r="Q62" s="5"/>
      <c r="R62" s="23"/>
      <c r="S62" s="14"/>
      <c r="T62" s="25"/>
      <c r="U62" s="5"/>
      <c r="V62" s="5"/>
      <c r="W62" s="23"/>
      <c r="X62" s="17"/>
      <c r="Y62" s="44">
        <f t="shared" si="2"/>
      </c>
      <c r="Z62" s="21">
        <f t="shared" si="3"/>
      </c>
      <c r="AA62" s="33"/>
      <c r="AB62" s="34"/>
      <c r="AC62" s="41"/>
      <c r="AD62" s="69"/>
      <c r="AE62" s="41"/>
    </row>
    <row r="63" spans="1:31" s="1" customFormat="1" ht="12.75">
      <c r="A63" s="11"/>
      <c r="B63" s="4"/>
      <c r="C63" s="5"/>
      <c r="D63" s="5"/>
      <c r="E63" s="5"/>
      <c r="F63" s="5"/>
      <c r="G63" s="5"/>
      <c r="H63" s="14"/>
      <c r="I63" s="88"/>
      <c r="J63" s="25"/>
      <c r="K63" s="5"/>
      <c r="L63" s="5"/>
      <c r="M63" s="23"/>
      <c r="N63" s="17"/>
      <c r="O63" s="27"/>
      <c r="P63" s="5"/>
      <c r="Q63" s="5"/>
      <c r="R63" s="23"/>
      <c r="S63" s="14"/>
      <c r="T63" s="25"/>
      <c r="U63" s="5"/>
      <c r="V63" s="5"/>
      <c r="W63" s="23"/>
      <c r="X63" s="17"/>
      <c r="Y63" s="44">
        <f t="shared" si="2"/>
      </c>
      <c r="Z63" s="21">
        <f t="shared" si="3"/>
      </c>
      <c r="AA63" s="33"/>
      <c r="AB63" s="34"/>
      <c r="AC63" s="41"/>
      <c r="AD63" s="69"/>
      <c r="AE63" s="41"/>
    </row>
    <row r="64" spans="1:31" s="1" customFormat="1" ht="12.75">
      <c r="A64" s="11"/>
      <c r="B64" s="4"/>
      <c r="C64" s="5"/>
      <c r="D64" s="5"/>
      <c r="E64" s="5"/>
      <c r="F64" s="5"/>
      <c r="G64" s="5"/>
      <c r="H64" s="14"/>
      <c r="I64" s="88"/>
      <c r="J64" s="25"/>
      <c r="K64" s="5"/>
      <c r="L64" s="5"/>
      <c r="M64" s="23"/>
      <c r="N64" s="17"/>
      <c r="O64" s="27"/>
      <c r="P64" s="5"/>
      <c r="Q64" s="5"/>
      <c r="R64" s="23"/>
      <c r="S64" s="14"/>
      <c r="T64" s="25"/>
      <c r="U64" s="5"/>
      <c r="V64" s="5"/>
      <c r="W64" s="23"/>
      <c r="X64" s="17"/>
      <c r="Y64" s="44">
        <f t="shared" si="2"/>
      </c>
      <c r="Z64" s="21">
        <f t="shared" si="3"/>
      </c>
      <c r="AA64" s="33"/>
      <c r="AB64" s="34"/>
      <c r="AC64" s="41"/>
      <c r="AD64" s="69"/>
      <c r="AE64" s="41"/>
    </row>
    <row r="65" spans="1:31" s="1" customFormat="1" ht="12.75">
      <c r="A65" s="11"/>
      <c r="B65" s="4"/>
      <c r="C65" s="5"/>
      <c r="D65" s="5"/>
      <c r="E65" s="5"/>
      <c r="F65" s="5"/>
      <c r="G65" s="5"/>
      <c r="H65" s="14"/>
      <c r="I65" s="88"/>
      <c r="J65" s="25"/>
      <c r="K65" s="5"/>
      <c r="L65" s="5"/>
      <c r="M65" s="23"/>
      <c r="N65" s="17"/>
      <c r="O65" s="27"/>
      <c r="P65" s="5"/>
      <c r="Q65" s="5"/>
      <c r="R65" s="23"/>
      <c r="S65" s="14"/>
      <c r="T65" s="25"/>
      <c r="U65" s="5"/>
      <c r="V65" s="5"/>
      <c r="W65" s="23"/>
      <c r="X65" s="17"/>
      <c r="Y65" s="44">
        <f t="shared" si="2"/>
      </c>
      <c r="Z65" s="21">
        <f t="shared" si="3"/>
      </c>
      <c r="AA65" s="33"/>
      <c r="AB65" s="34"/>
      <c r="AC65" s="41"/>
      <c r="AD65" s="69"/>
      <c r="AE65" s="41"/>
    </row>
    <row r="66" spans="1:31" s="1" customFormat="1" ht="12.75">
      <c r="A66" s="11"/>
      <c r="B66" s="4"/>
      <c r="C66" s="5"/>
      <c r="D66" s="5"/>
      <c r="E66" s="5"/>
      <c r="F66" s="5"/>
      <c r="G66" s="5"/>
      <c r="H66" s="14"/>
      <c r="I66" s="88"/>
      <c r="J66" s="25"/>
      <c r="K66" s="5"/>
      <c r="L66" s="5"/>
      <c r="M66" s="23"/>
      <c r="N66" s="17"/>
      <c r="O66" s="27"/>
      <c r="P66" s="5"/>
      <c r="Q66" s="5"/>
      <c r="R66" s="23"/>
      <c r="S66" s="14"/>
      <c r="T66" s="25"/>
      <c r="U66" s="5"/>
      <c r="V66" s="5"/>
      <c r="W66" s="23"/>
      <c r="X66" s="17"/>
      <c r="Y66" s="44">
        <f t="shared" si="2"/>
      </c>
      <c r="Z66" s="21">
        <f t="shared" si="3"/>
      </c>
      <c r="AA66" s="33"/>
      <c r="AB66" s="34"/>
      <c r="AC66" s="41"/>
      <c r="AD66" s="69"/>
      <c r="AE66" s="41"/>
    </row>
    <row r="67" spans="1:31" s="1" customFormat="1" ht="12.75">
      <c r="A67" s="11"/>
      <c r="B67" s="4"/>
      <c r="C67" s="5"/>
      <c r="D67" s="5"/>
      <c r="E67" s="5"/>
      <c r="F67" s="5"/>
      <c r="G67" s="5"/>
      <c r="H67" s="14"/>
      <c r="I67" s="88"/>
      <c r="J67" s="25"/>
      <c r="K67" s="5"/>
      <c r="L67" s="5"/>
      <c r="M67" s="23"/>
      <c r="N67" s="17"/>
      <c r="O67" s="27"/>
      <c r="P67" s="5"/>
      <c r="Q67" s="5"/>
      <c r="R67" s="23"/>
      <c r="S67" s="14"/>
      <c r="T67" s="25"/>
      <c r="U67" s="5"/>
      <c r="V67" s="5"/>
      <c r="W67" s="23"/>
      <c r="X67" s="17"/>
      <c r="Y67" s="44">
        <f t="shared" si="2"/>
      </c>
      <c r="Z67" s="21">
        <f t="shared" si="3"/>
      </c>
      <c r="AA67" s="33"/>
      <c r="AB67" s="34"/>
      <c r="AC67" s="41"/>
      <c r="AD67" s="69"/>
      <c r="AE67" s="41"/>
    </row>
    <row r="68" spans="1:31" s="1" customFormat="1" ht="12.75">
      <c r="A68" s="11"/>
      <c r="B68" s="4"/>
      <c r="C68" s="5"/>
      <c r="D68" s="5"/>
      <c r="E68" s="5"/>
      <c r="F68" s="5"/>
      <c r="G68" s="5"/>
      <c r="H68" s="14"/>
      <c r="I68" s="88"/>
      <c r="J68" s="25"/>
      <c r="K68" s="5"/>
      <c r="L68" s="5"/>
      <c r="M68" s="23"/>
      <c r="N68" s="17"/>
      <c r="O68" s="27"/>
      <c r="P68" s="5"/>
      <c r="Q68" s="5"/>
      <c r="R68" s="23"/>
      <c r="S68" s="14"/>
      <c r="T68" s="25"/>
      <c r="U68" s="5"/>
      <c r="V68" s="5"/>
      <c r="W68" s="23"/>
      <c r="X68" s="17"/>
      <c r="Y68" s="44">
        <f t="shared" si="2"/>
      </c>
      <c r="Z68" s="21">
        <f t="shared" si="3"/>
      </c>
      <c r="AA68" s="33"/>
      <c r="AB68" s="34"/>
      <c r="AC68" s="41"/>
      <c r="AD68" s="69"/>
      <c r="AE68" s="41"/>
    </row>
    <row r="69" spans="1:31" s="1" customFormat="1" ht="12.75">
      <c r="A69" s="11"/>
      <c r="B69" s="4"/>
      <c r="C69" s="5"/>
      <c r="D69" s="5"/>
      <c r="E69" s="5"/>
      <c r="F69" s="5"/>
      <c r="G69" s="5"/>
      <c r="H69" s="14"/>
      <c r="I69" s="88"/>
      <c r="J69" s="25"/>
      <c r="K69" s="5"/>
      <c r="L69" s="5"/>
      <c r="M69" s="23"/>
      <c r="N69" s="17"/>
      <c r="O69" s="27"/>
      <c r="P69" s="5"/>
      <c r="Q69" s="5"/>
      <c r="R69" s="23"/>
      <c r="S69" s="14"/>
      <c r="T69" s="25"/>
      <c r="U69" s="5"/>
      <c r="V69" s="5"/>
      <c r="W69" s="23"/>
      <c r="X69" s="17"/>
      <c r="Y69" s="44">
        <f t="shared" si="2"/>
      </c>
      <c r="Z69" s="21">
        <f t="shared" si="3"/>
      </c>
      <c r="AA69" s="33"/>
      <c r="AB69" s="34"/>
      <c r="AC69" s="41"/>
      <c r="AD69" s="69"/>
      <c r="AE69" s="41"/>
    </row>
    <row r="70" spans="1:31" s="1" customFormat="1" ht="12.75">
      <c r="A70" s="11"/>
      <c r="B70" s="4"/>
      <c r="C70" s="5"/>
      <c r="D70" s="5"/>
      <c r="E70" s="5"/>
      <c r="F70" s="5"/>
      <c r="G70" s="5"/>
      <c r="H70" s="14"/>
      <c r="I70" s="88"/>
      <c r="J70" s="25"/>
      <c r="K70" s="5"/>
      <c r="L70" s="5"/>
      <c r="M70" s="23"/>
      <c r="N70" s="17"/>
      <c r="O70" s="27"/>
      <c r="P70" s="5"/>
      <c r="Q70" s="5"/>
      <c r="R70" s="23"/>
      <c r="S70" s="14"/>
      <c r="T70" s="25"/>
      <c r="U70" s="5"/>
      <c r="V70" s="5"/>
      <c r="W70" s="23"/>
      <c r="X70" s="17"/>
      <c r="Y70" s="44">
        <f t="shared" si="2"/>
      </c>
      <c r="Z70" s="21">
        <f t="shared" si="3"/>
      </c>
      <c r="AA70" s="33"/>
      <c r="AB70" s="34"/>
      <c r="AC70" s="41"/>
      <c r="AD70" s="69"/>
      <c r="AE70" s="41"/>
    </row>
    <row r="71" spans="1:31" s="1" customFormat="1" ht="12.75">
      <c r="A71" s="11"/>
      <c r="B71" s="4"/>
      <c r="C71" s="5"/>
      <c r="D71" s="5"/>
      <c r="E71" s="5"/>
      <c r="F71" s="5"/>
      <c r="G71" s="5"/>
      <c r="H71" s="14"/>
      <c r="I71" s="88"/>
      <c r="J71" s="25"/>
      <c r="K71" s="5"/>
      <c r="L71" s="5"/>
      <c r="M71" s="23"/>
      <c r="N71" s="17"/>
      <c r="O71" s="27"/>
      <c r="P71" s="5"/>
      <c r="Q71" s="5"/>
      <c r="R71" s="23"/>
      <c r="S71" s="14"/>
      <c r="T71" s="25"/>
      <c r="U71" s="5"/>
      <c r="V71" s="5"/>
      <c r="W71" s="23"/>
      <c r="X71" s="17"/>
      <c r="Y71" s="44">
        <f t="shared" si="2"/>
      </c>
      <c r="Z71" s="21">
        <f t="shared" si="3"/>
      </c>
      <c r="AA71" s="33"/>
      <c r="AB71" s="34"/>
      <c r="AC71" s="41"/>
      <c r="AD71" s="69"/>
      <c r="AE71" s="41"/>
    </row>
    <row r="72" spans="1:31" s="1" customFormat="1" ht="12.75">
      <c r="A72" s="11"/>
      <c r="B72" s="4"/>
      <c r="C72" s="5"/>
      <c r="D72" s="5"/>
      <c r="E72" s="5"/>
      <c r="F72" s="5"/>
      <c r="G72" s="5"/>
      <c r="H72" s="14"/>
      <c r="I72" s="88"/>
      <c r="J72" s="25"/>
      <c r="K72" s="5"/>
      <c r="L72" s="5"/>
      <c r="M72" s="23"/>
      <c r="N72" s="17"/>
      <c r="O72" s="27"/>
      <c r="P72" s="5"/>
      <c r="Q72" s="5"/>
      <c r="R72" s="23"/>
      <c r="S72" s="14"/>
      <c r="T72" s="25"/>
      <c r="U72" s="5"/>
      <c r="V72" s="5"/>
      <c r="W72" s="23"/>
      <c r="X72" s="17"/>
      <c r="Y72" s="44">
        <f t="shared" si="2"/>
      </c>
      <c r="Z72" s="21">
        <f t="shared" si="3"/>
      </c>
      <c r="AA72" s="33"/>
      <c r="AB72" s="34"/>
      <c r="AC72" s="41"/>
      <c r="AD72" s="69"/>
      <c r="AE72" s="41"/>
    </row>
    <row r="73" spans="1:31" s="1" customFormat="1" ht="12.75">
      <c r="A73" s="11"/>
      <c r="B73" s="4"/>
      <c r="C73" s="5"/>
      <c r="D73" s="5"/>
      <c r="E73" s="5"/>
      <c r="F73" s="5"/>
      <c r="G73" s="5"/>
      <c r="H73" s="14"/>
      <c r="I73" s="88"/>
      <c r="J73" s="25"/>
      <c r="K73" s="5"/>
      <c r="L73" s="5"/>
      <c r="M73" s="23"/>
      <c r="N73" s="17"/>
      <c r="O73" s="27"/>
      <c r="P73" s="5"/>
      <c r="Q73" s="5"/>
      <c r="R73" s="23"/>
      <c r="S73" s="14"/>
      <c r="T73" s="25"/>
      <c r="U73" s="5"/>
      <c r="V73" s="5"/>
      <c r="W73" s="23"/>
      <c r="X73" s="17"/>
      <c r="Y73" s="44">
        <f t="shared" si="2"/>
      </c>
      <c r="Z73" s="21">
        <f t="shared" si="3"/>
      </c>
      <c r="AA73" s="33"/>
      <c r="AB73" s="34"/>
      <c r="AC73" s="41"/>
      <c r="AD73" s="69"/>
      <c r="AE73" s="41"/>
    </row>
    <row r="74" spans="1:31" s="1" customFormat="1" ht="12.75">
      <c r="A74" s="11"/>
      <c r="B74" s="4"/>
      <c r="C74" s="5"/>
      <c r="D74" s="5"/>
      <c r="E74" s="5"/>
      <c r="F74" s="5"/>
      <c r="G74" s="5"/>
      <c r="H74" s="14"/>
      <c r="I74" s="88"/>
      <c r="J74" s="25"/>
      <c r="K74" s="5"/>
      <c r="L74" s="5"/>
      <c r="M74" s="23"/>
      <c r="N74" s="17"/>
      <c r="O74" s="27"/>
      <c r="P74" s="5"/>
      <c r="Q74" s="5"/>
      <c r="R74" s="23"/>
      <c r="S74" s="14"/>
      <c r="T74" s="25"/>
      <c r="U74" s="5"/>
      <c r="V74" s="5"/>
      <c r="W74" s="23"/>
      <c r="X74" s="17"/>
      <c r="Y74" s="44">
        <f t="shared" si="2"/>
      </c>
      <c r="Z74" s="21">
        <f t="shared" si="3"/>
      </c>
      <c r="AA74" s="33"/>
      <c r="AB74" s="34"/>
      <c r="AC74" s="41"/>
      <c r="AD74" s="69"/>
      <c r="AE74" s="41"/>
    </row>
    <row r="75" spans="1:31" s="1" customFormat="1" ht="12.75">
      <c r="A75" s="11"/>
      <c r="B75" s="4"/>
      <c r="C75" s="5"/>
      <c r="D75" s="5"/>
      <c r="E75" s="5"/>
      <c r="F75" s="5"/>
      <c r="G75" s="5"/>
      <c r="H75" s="14"/>
      <c r="I75" s="88"/>
      <c r="J75" s="25"/>
      <c r="K75" s="5"/>
      <c r="L75" s="5"/>
      <c r="M75" s="23"/>
      <c r="N75" s="17"/>
      <c r="O75" s="27"/>
      <c r="P75" s="5"/>
      <c r="Q75" s="5"/>
      <c r="R75" s="23"/>
      <c r="S75" s="14"/>
      <c r="T75" s="25"/>
      <c r="U75" s="5"/>
      <c r="V75" s="5"/>
      <c r="W75" s="23"/>
      <c r="X75" s="17"/>
      <c r="Y75" s="44">
        <f aca="true" t="shared" si="4" ref="Y75:Y106">IF(J75="","",COUNTA(J75,O75,T75))</f>
      </c>
      <c r="Z75" s="21">
        <f aca="true" t="shared" si="5" ref="Z75:Z106">IF(C75="","",LEN(C75)+LEN(D75))</f>
      </c>
      <c r="AA75" s="33"/>
      <c r="AB75" s="34"/>
      <c r="AC75" s="41"/>
      <c r="AD75" s="69"/>
      <c r="AE75" s="41"/>
    </row>
    <row r="76" spans="1:31" s="1" customFormat="1" ht="12.75">
      <c r="A76" s="11"/>
      <c r="B76" s="4"/>
      <c r="C76" s="5"/>
      <c r="D76" s="5"/>
      <c r="E76" s="5"/>
      <c r="F76" s="5"/>
      <c r="G76" s="5"/>
      <c r="H76" s="14"/>
      <c r="I76" s="88"/>
      <c r="J76" s="25"/>
      <c r="K76" s="5"/>
      <c r="L76" s="5"/>
      <c r="M76" s="23"/>
      <c r="N76" s="17"/>
      <c r="O76" s="27"/>
      <c r="P76" s="5"/>
      <c r="Q76" s="5"/>
      <c r="R76" s="23"/>
      <c r="S76" s="14"/>
      <c r="T76" s="25"/>
      <c r="U76" s="5"/>
      <c r="V76" s="5"/>
      <c r="W76" s="23"/>
      <c r="X76" s="17"/>
      <c r="Y76" s="44">
        <f t="shared" si="4"/>
      </c>
      <c r="Z76" s="21">
        <f t="shared" si="5"/>
      </c>
      <c r="AA76" s="33"/>
      <c r="AB76" s="34"/>
      <c r="AC76" s="41"/>
      <c r="AD76" s="69"/>
      <c r="AE76" s="41"/>
    </row>
    <row r="77" spans="1:31" s="1" customFormat="1" ht="12.75">
      <c r="A77" s="11"/>
      <c r="B77" s="4"/>
      <c r="C77" s="5"/>
      <c r="D77" s="5"/>
      <c r="E77" s="5"/>
      <c r="F77" s="5"/>
      <c r="G77" s="5"/>
      <c r="H77" s="14"/>
      <c r="I77" s="88"/>
      <c r="J77" s="25"/>
      <c r="K77" s="5"/>
      <c r="L77" s="5"/>
      <c r="M77" s="23"/>
      <c r="N77" s="17"/>
      <c r="O77" s="27"/>
      <c r="P77" s="5"/>
      <c r="Q77" s="5"/>
      <c r="R77" s="23"/>
      <c r="S77" s="14"/>
      <c r="T77" s="25"/>
      <c r="U77" s="5"/>
      <c r="V77" s="5"/>
      <c r="W77" s="23"/>
      <c r="X77" s="17"/>
      <c r="Y77" s="44">
        <f t="shared" si="4"/>
      </c>
      <c r="Z77" s="21">
        <f t="shared" si="5"/>
      </c>
      <c r="AA77" s="33"/>
      <c r="AB77" s="34"/>
      <c r="AC77" s="41"/>
      <c r="AD77" s="69"/>
      <c r="AE77" s="41"/>
    </row>
    <row r="78" spans="1:31" s="1" customFormat="1" ht="12.75">
      <c r="A78" s="11"/>
      <c r="B78" s="4"/>
      <c r="C78" s="5"/>
      <c r="D78" s="5"/>
      <c r="E78" s="5"/>
      <c r="F78" s="5"/>
      <c r="G78" s="5"/>
      <c r="H78" s="14"/>
      <c r="I78" s="88"/>
      <c r="J78" s="25"/>
      <c r="K78" s="5"/>
      <c r="L78" s="5"/>
      <c r="M78" s="23"/>
      <c r="N78" s="17"/>
      <c r="O78" s="27"/>
      <c r="P78" s="5"/>
      <c r="Q78" s="5"/>
      <c r="R78" s="23"/>
      <c r="S78" s="14"/>
      <c r="T78" s="25"/>
      <c r="U78" s="5"/>
      <c r="V78" s="5"/>
      <c r="W78" s="23"/>
      <c r="X78" s="17"/>
      <c r="Y78" s="44">
        <f t="shared" si="4"/>
      </c>
      <c r="Z78" s="21">
        <f t="shared" si="5"/>
      </c>
      <c r="AA78" s="33"/>
      <c r="AB78" s="34"/>
      <c r="AC78" s="41"/>
      <c r="AD78" s="69"/>
      <c r="AE78" s="41"/>
    </row>
    <row r="79" spans="1:31" s="1" customFormat="1" ht="12.75">
      <c r="A79" s="11"/>
      <c r="B79" s="4"/>
      <c r="C79" s="5"/>
      <c r="D79" s="5"/>
      <c r="E79" s="5"/>
      <c r="F79" s="5"/>
      <c r="G79" s="5"/>
      <c r="H79" s="14"/>
      <c r="I79" s="88"/>
      <c r="J79" s="25"/>
      <c r="K79" s="5"/>
      <c r="L79" s="5"/>
      <c r="M79" s="23"/>
      <c r="N79" s="17"/>
      <c r="O79" s="27"/>
      <c r="P79" s="5"/>
      <c r="Q79" s="5"/>
      <c r="R79" s="23"/>
      <c r="S79" s="14"/>
      <c r="T79" s="25"/>
      <c r="U79" s="5"/>
      <c r="V79" s="5"/>
      <c r="W79" s="23"/>
      <c r="X79" s="17"/>
      <c r="Y79" s="44">
        <f t="shared" si="4"/>
      </c>
      <c r="Z79" s="21">
        <f t="shared" si="5"/>
      </c>
      <c r="AA79" s="33"/>
      <c r="AB79" s="34"/>
      <c r="AC79" s="41"/>
      <c r="AD79" s="69"/>
      <c r="AE79" s="41"/>
    </row>
    <row r="80" spans="1:31" s="1" customFormat="1" ht="12.75">
      <c r="A80" s="11"/>
      <c r="B80" s="4"/>
      <c r="C80" s="5"/>
      <c r="D80" s="5"/>
      <c r="E80" s="5"/>
      <c r="F80" s="5"/>
      <c r="G80" s="5"/>
      <c r="H80" s="14"/>
      <c r="I80" s="88"/>
      <c r="J80" s="25"/>
      <c r="K80" s="5"/>
      <c r="L80" s="5"/>
      <c r="M80" s="23"/>
      <c r="N80" s="17"/>
      <c r="O80" s="27"/>
      <c r="P80" s="5"/>
      <c r="Q80" s="5"/>
      <c r="R80" s="23"/>
      <c r="S80" s="14"/>
      <c r="T80" s="25"/>
      <c r="U80" s="5"/>
      <c r="V80" s="5"/>
      <c r="W80" s="23"/>
      <c r="X80" s="17"/>
      <c r="Y80" s="44">
        <f t="shared" si="4"/>
      </c>
      <c r="Z80" s="21">
        <f t="shared" si="5"/>
      </c>
      <c r="AA80" s="33"/>
      <c r="AB80" s="34"/>
      <c r="AC80" s="41"/>
      <c r="AD80" s="69"/>
      <c r="AE80" s="41"/>
    </row>
    <row r="81" spans="1:31" s="1" customFormat="1" ht="12.75">
      <c r="A81" s="11"/>
      <c r="B81" s="4"/>
      <c r="C81" s="5"/>
      <c r="D81" s="5"/>
      <c r="E81" s="5"/>
      <c r="F81" s="5"/>
      <c r="G81" s="5"/>
      <c r="H81" s="14"/>
      <c r="I81" s="88"/>
      <c r="J81" s="25"/>
      <c r="K81" s="5"/>
      <c r="L81" s="5"/>
      <c r="M81" s="23"/>
      <c r="N81" s="17"/>
      <c r="O81" s="27"/>
      <c r="P81" s="5"/>
      <c r="Q81" s="5"/>
      <c r="R81" s="23"/>
      <c r="S81" s="14"/>
      <c r="T81" s="25"/>
      <c r="U81" s="5"/>
      <c r="V81" s="5"/>
      <c r="W81" s="23"/>
      <c r="X81" s="17"/>
      <c r="Y81" s="44">
        <f t="shared" si="4"/>
      </c>
      <c r="Z81" s="21">
        <f t="shared" si="5"/>
      </c>
      <c r="AA81" s="33"/>
      <c r="AB81" s="34"/>
      <c r="AC81" s="41"/>
      <c r="AD81" s="69"/>
      <c r="AE81" s="41"/>
    </row>
    <row r="82" spans="1:31" s="1" customFormat="1" ht="12.75">
      <c r="A82" s="11"/>
      <c r="B82" s="4"/>
      <c r="C82" s="5"/>
      <c r="D82" s="5"/>
      <c r="E82" s="5"/>
      <c r="F82" s="5"/>
      <c r="G82" s="5"/>
      <c r="H82" s="14"/>
      <c r="I82" s="88"/>
      <c r="J82" s="25"/>
      <c r="K82" s="5"/>
      <c r="L82" s="5"/>
      <c r="M82" s="23"/>
      <c r="N82" s="17"/>
      <c r="O82" s="27"/>
      <c r="P82" s="5"/>
      <c r="Q82" s="5"/>
      <c r="R82" s="23"/>
      <c r="S82" s="14"/>
      <c r="T82" s="25"/>
      <c r="U82" s="5"/>
      <c r="V82" s="5"/>
      <c r="W82" s="23"/>
      <c r="X82" s="17"/>
      <c r="Y82" s="44">
        <f t="shared" si="4"/>
      </c>
      <c r="Z82" s="21">
        <f t="shared" si="5"/>
      </c>
      <c r="AA82" s="33"/>
      <c r="AB82" s="34"/>
      <c r="AC82" s="41"/>
      <c r="AD82" s="69"/>
      <c r="AE82" s="41"/>
    </row>
    <row r="83" spans="1:31" s="1" customFormat="1" ht="12.75">
      <c r="A83" s="11"/>
      <c r="B83" s="4"/>
      <c r="C83" s="5"/>
      <c r="D83" s="5"/>
      <c r="E83" s="5"/>
      <c r="F83" s="5"/>
      <c r="G83" s="5"/>
      <c r="H83" s="14"/>
      <c r="I83" s="88"/>
      <c r="J83" s="25"/>
      <c r="K83" s="5"/>
      <c r="L83" s="5"/>
      <c r="M83" s="23"/>
      <c r="N83" s="17"/>
      <c r="O83" s="27"/>
      <c r="P83" s="5"/>
      <c r="Q83" s="5"/>
      <c r="R83" s="23"/>
      <c r="S83" s="14"/>
      <c r="T83" s="25"/>
      <c r="U83" s="5"/>
      <c r="V83" s="5"/>
      <c r="W83" s="23"/>
      <c r="X83" s="17"/>
      <c r="Y83" s="44">
        <f t="shared" si="4"/>
      </c>
      <c r="Z83" s="21">
        <f t="shared" si="5"/>
      </c>
      <c r="AA83" s="33"/>
      <c r="AB83" s="34"/>
      <c r="AC83" s="41"/>
      <c r="AD83" s="69"/>
      <c r="AE83" s="41"/>
    </row>
    <row r="84" spans="1:31" s="1" customFormat="1" ht="12.75">
      <c r="A84" s="11"/>
      <c r="B84" s="4"/>
      <c r="C84" s="5"/>
      <c r="D84" s="5"/>
      <c r="E84" s="5"/>
      <c r="F84" s="5"/>
      <c r="G84" s="5"/>
      <c r="H84" s="14"/>
      <c r="I84" s="88"/>
      <c r="J84" s="25"/>
      <c r="K84" s="5"/>
      <c r="L84" s="5"/>
      <c r="M84" s="23"/>
      <c r="N84" s="17"/>
      <c r="O84" s="27"/>
      <c r="P84" s="5"/>
      <c r="Q84" s="5"/>
      <c r="R84" s="23"/>
      <c r="S84" s="14"/>
      <c r="T84" s="25"/>
      <c r="U84" s="5"/>
      <c r="V84" s="5"/>
      <c r="W84" s="23"/>
      <c r="X84" s="17"/>
      <c r="Y84" s="44">
        <f t="shared" si="4"/>
      </c>
      <c r="Z84" s="21">
        <f t="shared" si="5"/>
      </c>
      <c r="AA84" s="33"/>
      <c r="AB84" s="34"/>
      <c r="AC84" s="41"/>
      <c r="AD84" s="69"/>
      <c r="AE84" s="41"/>
    </row>
    <row r="85" spans="1:31" s="1" customFormat="1" ht="12.75">
      <c r="A85" s="11"/>
      <c r="B85" s="4"/>
      <c r="C85" s="5"/>
      <c r="D85" s="5"/>
      <c r="E85" s="5"/>
      <c r="F85" s="5"/>
      <c r="G85" s="5"/>
      <c r="H85" s="14"/>
      <c r="I85" s="88"/>
      <c r="J85" s="25"/>
      <c r="K85" s="5"/>
      <c r="L85" s="5"/>
      <c r="M85" s="23"/>
      <c r="N85" s="17"/>
      <c r="O85" s="27"/>
      <c r="P85" s="5"/>
      <c r="Q85" s="5"/>
      <c r="R85" s="23"/>
      <c r="S85" s="14"/>
      <c r="T85" s="25"/>
      <c r="U85" s="5"/>
      <c r="V85" s="5"/>
      <c r="W85" s="23"/>
      <c r="X85" s="17"/>
      <c r="Y85" s="44">
        <f t="shared" si="4"/>
      </c>
      <c r="Z85" s="21">
        <f t="shared" si="5"/>
      </c>
      <c r="AA85" s="33"/>
      <c r="AB85" s="34"/>
      <c r="AC85" s="41"/>
      <c r="AD85" s="69"/>
      <c r="AE85" s="41"/>
    </row>
    <row r="86" spans="1:31" s="1" customFormat="1" ht="12.75">
      <c r="A86" s="11"/>
      <c r="B86" s="4"/>
      <c r="C86" s="5"/>
      <c r="D86" s="5"/>
      <c r="E86" s="5"/>
      <c r="F86" s="5"/>
      <c r="G86" s="5"/>
      <c r="H86" s="14"/>
      <c r="I86" s="88"/>
      <c r="J86" s="25"/>
      <c r="K86" s="5"/>
      <c r="L86" s="5"/>
      <c r="M86" s="23"/>
      <c r="N86" s="17"/>
      <c r="O86" s="27"/>
      <c r="P86" s="5"/>
      <c r="Q86" s="5"/>
      <c r="R86" s="23"/>
      <c r="S86" s="14"/>
      <c r="T86" s="25"/>
      <c r="U86" s="5"/>
      <c r="V86" s="5"/>
      <c r="W86" s="23"/>
      <c r="X86" s="17"/>
      <c r="Y86" s="44">
        <f t="shared" si="4"/>
      </c>
      <c r="Z86" s="21">
        <f t="shared" si="5"/>
      </c>
      <c r="AA86" s="33"/>
      <c r="AB86" s="34"/>
      <c r="AC86" s="41"/>
      <c r="AD86" s="69"/>
      <c r="AE86" s="41"/>
    </row>
    <row r="87" spans="1:31" s="1" customFormat="1" ht="12.75">
      <c r="A87" s="11"/>
      <c r="B87" s="4"/>
      <c r="C87" s="5"/>
      <c r="D87" s="5"/>
      <c r="E87" s="5"/>
      <c r="F87" s="5"/>
      <c r="G87" s="5"/>
      <c r="H87" s="14"/>
      <c r="I87" s="88"/>
      <c r="J87" s="25"/>
      <c r="K87" s="5"/>
      <c r="L87" s="5"/>
      <c r="M87" s="23"/>
      <c r="N87" s="17"/>
      <c r="O87" s="27"/>
      <c r="P87" s="5"/>
      <c r="Q87" s="5"/>
      <c r="R87" s="23"/>
      <c r="S87" s="14"/>
      <c r="T87" s="25"/>
      <c r="U87" s="5"/>
      <c r="V87" s="5"/>
      <c r="W87" s="23"/>
      <c r="X87" s="17"/>
      <c r="Y87" s="44">
        <f t="shared" si="4"/>
      </c>
      <c r="Z87" s="21">
        <f t="shared" si="5"/>
      </c>
      <c r="AA87" s="33"/>
      <c r="AB87" s="34"/>
      <c r="AC87" s="41"/>
      <c r="AD87" s="69"/>
      <c r="AE87" s="41"/>
    </row>
    <row r="88" spans="1:31" s="1" customFormat="1" ht="12.75">
      <c r="A88" s="11"/>
      <c r="B88" s="4"/>
      <c r="C88" s="5"/>
      <c r="D88" s="5"/>
      <c r="E88" s="5"/>
      <c r="F88" s="5"/>
      <c r="G88" s="5"/>
      <c r="H88" s="14"/>
      <c r="I88" s="88"/>
      <c r="J88" s="25"/>
      <c r="K88" s="5"/>
      <c r="L88" s="5"/>
      <c r="M88" s="23"/>
      <c r="N88" s="17"/>
      <c r="O88" s="27"/>
      <c r="P88" s="5"/>
      <c r="Q88" s="5"/>
      <c r="R88" s="23"/>
      <c r="S88" s="14"/>
      <c r="T88" s="25"/>
      <c r="U88" s="5"/>
      <c r="V88" s="5"/>
      <c r="W88" s="23"/>
      <c r="X88" s="17"/>
      <c r="Y88" s="44">
        <f t="shared" si="4"/>
      </c>
      <c r="Z88" s="21">
        <f t="shared" si="5"/>
      </c>
      <c r="AA88" s="33"/>
      <c r="AB88" s="34"/>
      <c r="AC88" s="41"/>
      <c r="AD88" s="69"/>
      <c r="AE88" s="41"/>
    </row>
    <row r="89" spans="1:31" s="1" customFormat="1" ht="12.75">
      <c r="A89" s="11"/>
      <c r="B89" s="4"/>
      <c r="C89" s="5"/>
      <c r="D89" s="5"/>
      <c r="E89" s="5"/>
      <c r="F89" s="5"/>
      <c r="G89" s="5"/>
      <c r="H89" s="14"/>
      <c r="I89" s="88"/>
      <c r="J89" s="25"/>
      <c r="K89" s="5"/>
      <c r="L89" s="5"/>
      <c r="M89" s="23"/>
      <c r="N89" s="17"/>
      <c r="O89" s="27"/>
      <c r="P89" s="5"/>
      <c r="Q89" s="5"/>
      <c r="R89" s="23"/>
      <c r="S89" s="14"/>
      <c r="T89" s="25"/>
      <c r="U89" s="5"/>
      <c r="V89" s="5"/>
      <c r="W89" s="23"/>
      <c r="X89" s="17"/>
      <c r="Y89" s="44">
        <f t="shared" si="4"/>
      </c>
      <c r="Z89" s="21">
        <f t="shared" si="5"/>
      </c>
      <c r="AA89" s="33"/>
      <c r="AB89" s="34"/>
      <c r="AC89" s="41"/>
      <c r="AD89" s="69"/>
      <c r="AE89" s="41"/>
    </row>
    <row r="90" spans="1:31" s="1" customFormat="1" ht="12.75">
      <c r="A90" s="11"/>
      <c r="B90" s="4"/>
      <c r="C90" s="5"/>
      <c r="D90" s="5"/>
      <c r="E90" s="5"/>
      <c r="F90" s="5"/>
      <c r="G90" s="5"/>
      <c r="H90" s="14"/>
      <c r="I90" s="88"/>
      <c r="J90" s="25"/>
      <c r="K90" s="5"/>
      <c r="L90" s="5"/>
      <c r="M90" s="23"/>
      <c r="N90" s="17"/>
      <c r="O90" s="27"/>
      <c r="P90" s="5"/>
      <c r="Q90" s="5"/>
      <c r="R90" s="23"/>
      <c r="S90" s="14"/>
      <c r="T90" s="25"/>
      <c r="U90" s="5"/>
      <c r="V90" s="5"/>
      <c r="W90" s="23"/>
      <c r="X90" s="17"/>
      <c r="Y90" s="44">
        <f t="shared" si="4"/>
      </c>
      <c r="Z90" s="21">
        <f t="shared" si="5"/>
      </c>
      <c r="AA90" s="33"/>
      <c r="AB90" s="34"/>
      <c r="AC90" s="41"/>
      <c r="AD90" s="69"/>
      <c r="AE90" s="41"/>
    </row>
    <row r="91" spans="1:31" s="1" customFormat="1" ht="12.75">
      <c r="A91" s="11"/>
      <c r="B91" s="4"/>
      <c r="C91" s="5"/>
      <c r="D91" s="5"/>
      <c r="E91" s="5"/>
      <c r="F91" s="5"/>
      <c r="G91" s="5"/>
      <c r="H91" s="14"/>
      <c r="I91" s="88"/>
      <c r="J91" s="25"/>
      <c r="K91" s="5"/>
      <c r="L91" s="5"/>
      <c r="M91" s="23"/>
      <c r="N91" s="17"/>
      <c r="O91" s="27"/>
      <c r="P91" s="5"/>
      <c r="Q91" s="5"/>
      <c r="R91" s="23"/>
      <c r="S91" s="14"/>
      <c r="T91" s="25"/>
      <c r="U91" s="5"/>
      <c r="V91" s="5"/>
      <c r="W91" s="23"/>
      <c r="X91" s="17"/>
      <c r="Y91" s="44">
        <f t="shared" si="4"/>
      </c>
      <c r="Z91" s="21">
        <f t="shared" si="5"/>
      </c>
      <c r="AA91" s="33"/>
      <c r="AB91" s="34"/>
      <c r="AC91" s="41"/>
      <c r="AD91" s="69"/>
      <c r="AE91" s="41"/>
    </row>
    <row r="92" spans="1:31" s="1" customFormat="1" ht="12.75">
      <c r="A92" s="11"/>
      <c r="B92" s="4"/>
      <c r="C92" s="5"/>
      <c r="D92" s="5"/>
      <c r="E92" s="5"/>
      <c r="F92" s="5"/>
      <c r="G92" s="5"/>
      <c r="H92" s="14"/>
      <c r="I92" s="88"/>
      <c r="J92" s="25"/>
      <c r="K92" s="5"/>
      <c r="L92" s="5"/>
      <c r="M92" s="23"/>
      <c r="N92" s="17"/>
      <c r="O92" s="27"/>
      <c r="P92" s="5"/>
      <c r="Q92" s="5"/>
      <c r="R92" s="23"/>
      <c r="S92" s="14"/>
      <c r="T92" s="25"/>
      <c r="U92" s="5"/>
      <c r="V92" s="5"/>
      <c r="W92" s="23"/>
      <c r="X92" s="17"/>
      <c r="Y92" s="44">
        <f t="shared" si="4"/>
      </c>
      <c r="Z92" s="21">
        <f t="shared" si="5"/>
      </c>
      <c r="AA92" s="33"/>
      <c r="AB92" s="34"/>
      <c r="AC92" s="41"/>
      <c r="AD92" s="69"/>
      <c r="AE92" s="41"/>
    </row>
    <row r="93" spans="1:31" s="1" customFormat="1" ht="12.75">
      <c r="A93" s="11"/>
      <c r="B93" s="4"/>
      <c r="C93" s="5"/>
      <c r="D93" s="5"/>
      <c r="E93" s="5"/>
      <c r="F93" s="5"/>
      <c r="G93" s="5"/>
      <c r="H93" s="14"/>
      <c r="I93" s="88"/>
      <c r="J93" s="25"/>
      <c r="K93" s="5"/>
      <c r="L93" s="5"/>
      <c r="M93" s="23"/>
      <c r="N93" s="17"/>
      <c r="O93" s="27"/>
      <c r="P93" s="5"/>
      <c r="Q93" s="5"/>
      <c r="R93" s="23"/>
      <c r="S93" s="14"/>
      <c r="T93" s="25"/>
      <c r="U93" s="5"/>
      <c r="V93" s="5"/>
      <c r="W93" s="23"/>
      <c r="X93" s="17"/>
      <c r="Y93" s="44">
        <f t="shared" si="4"/>
      </c>
      <c r="Z93" s="21">
        <f t="shared" si="5"/>
      </c>
      <c r="AA93" s="33"/>
      <c r="AB93" s="34"/>
      <c r="AC93" s="41"/>
      <c r="AD93" s="69"/>
      <c r="AE93" s="41"/>
    </row>
    <row r="94" spans="1:31" s="1" customFormat="1" ht="12.75">
      <c r="A94" s="11"/>
      <c r="B94" s="4"/>
      <c r="C94" s="5"/>
      <c r="D94" s="5"/>
      <c r="E94" s="5"/>
      <c r="F94" s="5"/>
      <c r="G94" s="5"/>
      <c r="H94" s="14"/>
      <c r="I94" s="88"/>
      <c r="J94" s="25"/>
      <c r="K94" s="5"/>
      <c r="L94" s="5"/>
      <c r="M94" s="23"/>
      <c r="N94" s="17"/>
      <c r="O94" s="27"/>
      <c r="P94" s="5"/>
      <c r="Q94" s="5"/>
      <c r="R94" s="23"/>
      <c r="S94" s="14"/>
      <c r="T94" s="25"/>
      <c r="U94" s="5"/>
      <c r="V94" s="5"/>
      <c r="W94" s="23"/>
      <c r="X94" s="17"/>
      <c r="Y94" s="44">
        <f t="shared" si="4"/>
      </c>
      <c r="Z94" s="21">
        <f t="shared" si="5"/>
      </c>
      <c r="AA94" s="33"/>
      <c r="AB94" s="34"/>
      <c r="AC94" s="41"/>
      <c r="AD94" s="69"/>
      <c r="AE94" s="41"/>
    </row>
    <row r="95" spans="1:31" s="1" customFormat="1" ht="12.75">
      <c r="A95" s="11"/>
      <c r="B95" s="4"/>
      <c r="C95" s="5"/>
      <c r="D95" s="5"/>
      <c r="E95" s="5"/>
      <c r="F95" s="5"/>
      <c r="G95" s="5"/>
      <c r="H95" s="14"/>
      <c r="I95" s="88"/>
      <c r="J95" s="25"/>
      <c r="K95" s="5"/>
      <c r="L95" s="5"/>
      <c r="M95" s="23"/>
      <c r="N95" s="17"/>
      <c r="O95" s="27"/>
      <c r="P95" s="5"/>
      <c r="Q95" s="5"/>
      <c r="R95" s="23"/>
      <c r="S95" s="14"/>
      <c r="T95" s="25"/>
      <c r="U95" s="5"/>
      <c r="V95" s="5"/>
      <c r="W95" s="23"/>
      <c r="X95" s="17"/>
      <c r="Y95" s="44">
        <f t="shared" si="4"/>
      </c>
      <c r="Z95" s="21">
        <f t="shared" si="5"/>
      </c>
      <c r="AA95" s="33"/>
      <c r="AB95" s="34"/>
      <c r="AC95" s="41"/>
      <c r="AD95" s="69"/>
      <c r="AE95" s="41"/>
    </row>
    <row r="96" spans="1:31" s="1" customFormat="1" ht="12.75">
      <c r="A96" s="11"/>
      <c r="B96" s="4"/>
      <c r="C96" s="5"/>
      <c r="D96" s="5"/>
      <c r="E96" s="5"/>
      <c r="F96" s="5"/>
      <c r="G96" s="5"/>
      <c r="H96" s="14"/>
      <c r="I96" s="88"/>
      <c r="J96" s="25"/>
      <c r="K96" s="5"/>
      <c r="L96" s="5"/>
      <c r="M96" s="23"/>
      <c r="N96" s="17"/>
      <c r="O96" s="27"/>
      <c r="P96" s="5"/>
      <c r="Q96" s="5"/>
      <c r="R96" s="23"/>
      <c r="S96" s="14"/>
      <c r="T96" s="25"/>
      <c r="U96" s="5"/>
      <c r="V96" s="5"/>
      <c r="W96" s="23"/>
      <c r="X96" s="17"/>
      <c r="Y96" s="44">
        <f t="shared" si="4"/>
      </c>
      <c r="Z96" s="21">
        <f t="shared" si="5"/>
      </c>
      <c r="AA96" s="33"/>
      <c r="AB96" s="34"/>
      <c r="AC96" s="41"/>
      <c r="AD96" s="69"/>
      <c r="AE96" s="41"/>
    </row>
    <row r="97" spans="1:31" s="1" customFormat="1" ht="12.75">
      <c r="A97" s="11"/>
      <c r="B97" s="4"/>
      <c r="C97" s="5"/>
      <c r="D97" s="5"/>
      <c r="E97" s="5"/>
      <c r="F97" s="5"/>
      <c r="G97" s="5"/>
      <c r="H97" s="14"/>
      <c r="I97" s="88"/>
      <c r="J97" s="25"/>
      <c r="K97" s="5"/>
      <c r="L97" s="5"/>
      <c r="M97" s="23"/>
      <c r="N97" s="17"/>
      <c r="O97" s="27"/>
      <c r="P97" s="5"/>
      <c r="Q97" s="5"/>
      <c r="R97" s="23"/>
      <c r="S97" s="14"/>
      <c r="T97" s="25"/>
      <c r="U97" s="5"/>
      <c r="V97" s="5"/>
      <c r="W97" s="23"/>
      <c r="X97" s="17"/>
      <c r="Y97" s="44">
        <f t="shared" si="4"/>
      </c>
      <c r="Z97" s="21">
        <f t="shared" si="5"/>
      </c>
      <c r="AA97" s="33"/>
      <c r="AB97" s="34"/>
      <c r="AC97" s="41"/>
      <c r="AD97" s="69"/>
      <c r="AE97" s="41"/>
    </row>
    <row r="98" spans="1:31" s="1" customFormat="1" ht="12.75">
      <c r="A98" s="11"/>
      <c r="B98" s="4"/>
      <c r="C98" s="5"/>
      <c r="D98" s="5"/>
      <c r="E98" s="5"/>
      <c r="F98" s="5"/>
      <c r="G98" s="5"/>
      <c r="H98" s="14"/>
      <c r="I98" s="88"/>
      <c r="J98" s="25"/>
      <c r="K98" s="5"/>
      <c r="L98" s="5"/>
      <c r="M98" s="23"/>
      <c r="N98" s="17"/>
      <c r="O98" s="27"/>
      <c r="P98" s="5"/>
      <c r="Q98" s="5"/>
      <c r="R98" s="23"/>
      <c r="S98" s="14"/>
      <c r="T98" s="25"/>
      <c r="U98" s="5"/>
      <c r="V98" s="5"/>
      <c r="W98" s="23"/>
      <c r="X98" s="17"/>
      <c r="Y98" s="44">
        <f t="shared" si="4"/>
      </c>
      <c r="Z98" s="21">
        <f t="shared" si="5"/>
      </c>
      <c r="AA98" s="33"/>
      <c r="AB98" s="34"/>
      <c r="AC98" s="41"/>
      <c r="AD98" s="69"/>
      <c r="AE98" s="41"/>
    </row>
    <row r="99" spans="1:31" s="1" customFormat="1" ht="12.75">
      <c r="A99" s="11"/>
      <c r="B99" s="4"/>
      <c r="C99" s="5"/>
      <c r="D99" s="5"/>
      <c r="E99" s="5"/>
      <c r="F99" s="5"/>
      <c r="G99" s="5"/>
      <c r="H99" s="14"/>
      <c r="I99" s="88"/>
      <c r="J99" s="25"/>
      <c r="K99" s="5"/>
      <c r="L99" s="5"/>
      <c r="M99" s="23"/>
      <c r="N99" s="17"/>
      <c r="O99" s="27"/>
      <c r="P99" s="5"/>
      <c r="Q99" s="5"/>
      <c r="R99" s="23"/>
      <c r="S99" s="14"/>
      <c r="T99" s="25"/>
      <c r="U99" s="5"/>
      <c r="V99" s="5"/>
      <c r="W99" s="23"/>
      <c r="X99" s="17"/>
      <c r="Y99" s="44">
        <f t="shared" si="4"/>
      </c>
      <c r="Z99" s="21">
        <f t="shared" si="5"/>
      </c>
      <c r="AA99" s="33"/>
      <c r="AB99" s="34"/>
      <c r="AC99" s="41"/>
      <c r="AD99" s="69"/>
      <c r="AE99" s="41"/>
    </row>
    <row r="100" spans="1:31" s="1" customFormat="1" ht="12.75">
      <c r="A100" s="11"/>
      <c r="B100" s="4"/>
      <c r="C100" s="5"/>
      <c r="D100" s="5"/>
      <c r="E100" s="5"/>
      <c r="F100" s="5"/>
      <c r="G100" s="5"/>
      <c r="H100" s="14"/>
      <c r="I100" s="88"/>
      <c r="J100" s="25"/>
      <c r="K100" s="5"/>
      <c r="L100" s="5"/>
      <c r="M100" s="23"/>
      <c r="N100" s="17"/>
      <c r="O100" s="27"/>
      <c r="P100" s="5"/>
      <c r="Q100" s="5"/>
      <c r="R100" s="23"/>
      <c r="S100" s="14"/>
      <c r="T100" s="25"/>
      <c r="U100" s="5"/>
      <c r="V100" s="5"/>
      <c r="W100" s="23"/>
      <c r="X100" s="17"/>
      <c r="Y100" s="44">
        <f t="shared" si="4"/>
      </c>
      <c r="Z100" s="21">
        <f t="shared" si="5"/>
      </c>
      <c r="AA100" s="33"/>
      <c r="AB100" s="34"/>
      <c r="AC100" s="41"/>
      <c r="AD100" s="69"/>
      <c r="AE100" s="41"/>
    </row>
    <row r="101" spans="1:31" s="1" customFormat="1" ht="12.75">
      <c r="A101" s="11"/>
      <c r="B101" s="4"/>
      <c r="C101" s="5"/>
      <c r="D101" s="5"/>
      <c r="E101" s="5"/>
      <c r="F101" s="5"/>
      <c r="G101" s="5"/>
      <c r="H101" s="14"/>
      <c r="I101" s="88"/>
      <c r="J101" s="25"/>
      <c r="K101" s="5"/>
      <c r="L101" s="5"/>
      <c r="M101" s="23"/>
      <c r="N101" s="17"/>
      <c r="O101" s="27"/>
      <c r="P101" s="5"/>
      <c r="Q101" s="5"/>
      <c r="R101" s="23"/>
      <c r="S101" s="14"/>
      <c r="T101" s="25"/>
      <c r="U101" s="5"/>
      <c r="V101" s="5"/>
      <c r="W101" s="23"/>
      <c r="X101" s="17"/>
      <c r="Y101" s="44">
        <f t="shared" si="4"/>
      </c>
      <c r="Z101" s="21">
        <f t="shared" si="5"/>
      </c>
      <c r="AA101" s="33"/>
      <c r="AB101" s="34"/>
      <c r="AC101" s="41"/>
      <c r="AD101" s="69"/>
      <c r="AE101" s="41"/>
    </row>
    <row r="102" spans="1:31" s="1" customFormat="1" ht="12.75">
      <c r="A102" s="11"/>
      <c r="B102" s="4"/>
      <c r="C102" s="5"/>
      <c r="D102" s="5"/>
      <c r="E102" s="5"/>
      <c r="F102" s="5"/>
      <c r="G102" s="5"/>
      <c r="H102" s="14"/>
      <c r="I102" s="88"/>
      <c r="J102" s="25"/>
      <c r="K102" s="5"/>
      <c r="L102" s="5"/>
      <c r="M102" s="23"/>
      <c r="N102" s="17"/>
      <c r="O102" s="27"/>
      <c r="P102" s="5"/>
      <c r="Q102" s="5"/>
      <c r="R102" s="23"/>
      <c r="S102" s="14"/>
      <c r="T102" s="25"/>
      <c r="U102" s="5"/>
      <c r="V102" s="5"/>
      <c r="W102" s="23"/>
      <c r="X102" s="17"/>
      <c r="Y102" s="44">
        <f t="shared" si="4"/>
      </c>
      <c r="Z102" s="21">
        <f t="shared" si="5"/>
      </c>
      <c r="AA102" s="33"/>
      <c r="AB102" s="34"/>
      <c r="AC102" s="41"/>
      <c r="AD102" s="69"/>
      <c r="AE102" s="41"/>
    </row>
    <row r="103" spans="1:31" s="1" customFormat="1" ht="12.75">
      <c r="A103" s="11"/>
      <c r="B103" s="4"/>
      <c r="C103" s="5"/>
      <c r="D103" s="5"/>
      <c r="E103" s="5"/>
      <c r="F103" s="5"/>
      <c r="G103" s="5"/>
      <c r="H103" s="14"/>
      <c r="I103" s="88"/>
      <c r="J103" s="25"/>
      <c r="K103" s="5"/>
      <c r="L103" s="5"/>
      <c r="M103" s="23"/>
      <c r="N103" s="17"/>
      <c r="O103" s="27"/>
      <c r="P103" s="5"/>
      <c r="Q103" s="5"/>
      <c r="R103" s="23"/>
      <c r="S103" s="14"/>
      <c r="T103" s="25"/>
      <c r="U103" s="5"/>
      <c r="V103" s="5"/>
      <c r="W103" s="23"/>
      <c r="X103" s="17"/>
      <c r="Y103" s="44">
        <f t="shared" si="4"/>
      </c>
      <c r="Z103" s="21">
        <f t="shared" si="5"/>
      </c>
      <c r="AA103" s="33"/>
      <c r="AB103" s="34"/>
      <c r="AC103" s="41"/>
      <c r="AD103" s="69"/>
      <c r="AE103" s="41"/>
    </row>
    <row r="104" spans="1:31" s="1" customFormat="1" ht="12.75">
      <c r="A104" s="11"/>
      <c r="B104" s="4"/>
      <c r="C104" s="5"/>
      <c r="D104" s="5"/>
      <c r="E104" s="5"/>
      <c r="F104" s="5"/>
      <c r="G104" s="5"/>
      <c r="H104" s="14"/>
      <c r="I104" s="88"/>
      <c r="J104" s="25"/>
      <c r="K104" s="5"/>
      <c r="L104" s="5"/>
      <c r="M104" s="23"/>
      <c r="N104" s="17"/>
      <c r="O104" s="27"/>
      <c r="P104" s="5"/>
      <c r="Q104" s="5"/>
      <c r="R104" s="23"/>
      <c r="S104" s="14"/>
      <c r="T104" s="25"/>
      <c r="U104" s="5"/>
      <c r="V104" s="5"/>
      <c r="W104" s="23"/>
      <c r="X104" s="17"/>
      <c r="Y104" s="44">
        <f t="shared" si="4"/>
      </c>
      <c r="Z104" s="21">
        <f t="shared" si="5"/>
      </c>
      <c r="AA104" s="33"/>
      <c r="AB104" s="34"/>
      <c r="AC104" s="41"/>
      <c r="AD104" s="69"/>
      <c r="AE104" s="41"/>
    </row>
    <row r="105" spans="1:31" s="1" customFormat="1" ht="12.75">
      <c r="A105" s="11"/>
      <c r="B105" s="4"/>
      <c r="C105" s="5"/>
      <c r="D105" s="5"/>
      <c r="E105" s="5"/>
      <c r="F105" s="5"/>
      <c r="G105" s="5"/>
      <c r="H105" s="14"/>
      <c r="I105" s="88"/>
      <c r="J105" s="25"/>
      <c r="K105" s="5"/>
      <c r="L105" s="5"/>
      <c r="M105" s="23"/>
      <c r="N105" s="17"/>
      <c r="O105" s="27"/>
      <c r="P105" s="5"/>
      <c r="Q105" s="5"/>
      <c r="R105" s="23"/>
      <c r="S105" s="14"/>
      <c r="T105" s="25"/>
      <c r="U105" s="5"/>
      <c r="V105" s="5"/>
      <c r="W105" s="23"/>
      <c r="X105" s="17"/>
      <c r="Y105" s="44">
        <f t="shared" si="4"/>
      </c>
      <c r="Z105" s="21">
        <f t="shared" si="5"/>
      </c>
      <c r="AA105" s="33"/>
      <c r="AB105" s="34"/>
      <c r="AC105" s="41"/>
      <c r="AD105" s="69"/>
      <c r="AE105" s="41"/>
    </row>
    <row r="106" spans="1:31" s="1" customFormat="1" ht="12.75">
      <c r="A106" s="11"/>
      <c r="B106" s="4"/>
      <c r="C106" s="5"/>
      <c r="D106" s="5"/>
      <c r="E106" s="5"/>
      <c r="F106" s="5"/>
      <c r="G106" s="5"/>
      <c r="H106" s="14"/>
      <c r="I106" s="88"/>
      <c r="J106" s="25"/>
      <c r="K106" s="5"/>
      <c r="L106" s="5"/>
      <c r="M106" s="23"/>
      <c r="N106" s="17"/>
      <c r="O106" s="27"/>
      <c r="P106" s="5"/>
      <c r="Q106" s="5"/>
      <c r="R106" s="23"/>
      <c r="S106" s="14"/>
      <c r="T106" s="25"/>
      <c r="U106" s="5"/>
      <c r="V106" s="5"/>
      <c r="W106" s="23"/>
      <c r="X106" s="17"/>
      <c r="Y106" s="44">
        <f t="shared" si="4"/>
      </c>
      <c r="Z106" s="21">
        <f t="shared" si="5"/>
      </c>
      <c r="AA106" s="33"/>
      <c r="AB106" s="34"/>
      <c r="AC106" s="41"/>
      <c r="AD106" s="69"/>
      <c r="AE106" s="41"/>
    </row>
    <row r="107" spans="1:31" s="1" customFormat="1" ht="12.75">
      <c r="A107" s="11"/>
      <c r="B107" s="4"/>
      <c r="C107" s="5"/>
      <c r="D107" s="5"/>
      <c r="E107" s="5"/>
      <c r="F107" s="5"/>
      <c r="G107" s="5"/>
      <c r="H107" s="14"/>
      <c r="I107" s="88"/>
      <c r="J107" s="25"/>
      <c r="K107" s="5"/>
      <c r="L107" s="5"/>
      <c r="M107" s="23"/>
      <c r="N107" s="17"/>
      <c r="O107" s="27"/>
      <c r="P107" s="5"/>
      <c r="Q107" s="5"/>
      <c r="R107" s="23"/>
      <c r="S107" s="14"/>
      <c r="T107" s="25"/>
      <c r="U107" s="5"/>
      <c r="V107" s="5"/>
      <c r="W107" s="23"/>
      <c r="X107" s="17"/>
      <c r="Y107" s="44">
        <f aca="true" t="shared" si="6" ref="Y107:Y130">IF(J107="","",COUNTA(J107,O107,T107))</f>
      </c>
      <c r="Z107" s="21">
        <f aca="true" t="shared" si="7" ref="Z107:Z130">IF(C107="","",LEN(C107)+LEN(D107))</f>
      </c>
      <c r="AA107" s="33"/>
      <c r="AB107" s="34"/>
      <c r="AC107" s="41"/>
      <c r="AD107" s="69"/>
      <c r="AE107" s="41"/>
    </row>
    <row r="108" spans="1:31" s="1" customFormat="1" ht="12.75">
      <c r="A108" s="11"/>
      <c r="B108" s="4"/>
      <c r="C108" s="5"/>
      <c r="D108" s="5"/>
      <c r="E108" s="5"/>
      <c r="F108" s="5"/>
      <c r="G108" s="5"/>
      <c r="H108" s="14"/>
      <c r="I108" s="88"/>
      <c r="J108" s="25"/>
      <c r="K108" s="5"/>
      <c r="L108" s="5"/>
      <c r="M108" s="23"/>
      <c r="N108" s="17"/>
      <c r="O108" s="27"/>
      <c r="P108" s="5"/>
      <c r="Q108" s="5"/>
      <c r="R108" s="23"/>
      <c r="S108" s="14"/>
      <c r="T108" s="25"/>
      <c r="U108" s="5"/>
      <c r="V108" s="5"/>
      <c r="W108" s="23"/>
      <c r="X108" s="17"/>
      <c r="Y108" s="44">
        <f t="shared" si="6"/>
      </c>
      <c r="Z108" s="21">
        <f t="shared" si="7"/>
      </c>
      <c r="AA108" s="33"/>
      <c r="AB108" s="34"/>
      <c r="AC108" s="41"/>
      <c r="AD108" s="69"/>
      <c r="AE108" s="41"/>
    </row>
    <row r="109" spans="1:31" s="1" customFormat="1" ht="12.75">
      <c r="A109" s="11"/>
      <c r="B109" s="4"/>
      <c r="C109" s="5"/>
      <c r="D109" s="5"/>
      <c r="E109" s="5"/>
      <c r="F109" s="5"/>
      <c r="G109" s="5"/>
      <c r="H109" s="14"/>
      <c r="I109" s="88"/>
      <c r="J109" s="25"/>
      <c r="K109" s="5"/>
      <c r="L109" s="5"/>
      <c r="M109" s="23"/>
      <c r="N109" s="17"/>
      <c r="O109" s="27"/>
      <c r="P109" s="5"/>
      <c r="Q109" s="5"/>
      <c r="R109" s="23"/>
      <c r="S109" s="14"/>
      <c r="T109" s="25"/>
      <c r="U109" s="5"/>
      <c r="V109" s="5"/>
      <c r="W109" s="23"/>
      <c r="X109" s="17"/>
      <c r="Y109" s="44">
        <f t="shared" si="6"/>
      </c>
      <c r="Z109" s="21">
        <f t="shared" si="7"/>
      </c>
      <c r="AA109" s="33"/>
      <c r="AB109" s="34"/>
      <c r="AC109" s="41"/>
      <c r="AD109" s="69"/>
      <c r="AE109" s="41"/>
    </row>
    <row r="110" spans="1:31" s="1" customFormat="1" ht="12.75">
      <c r="A110" s="11"/>
      <c r="B110" s="4"/>
      <c r="C110" s="5"/>
      <c r="D110" s="5"/>
      <c r="E110" s="5"/>
      <c r="F110" s="5"/>
      <c r="G110" s="5"/>
      <c r="H110" s="14"/>
      <c r="I110" s="88"/>
      <c r="J110" s="25"/>
      <c r="K110" s="5"/>
      <c r="L110" s="5"/>
      <c r="M110" s="23"/>
      <c r="N110" s="17"/>
      <c r="O110" s="27"/>
      <c r="P110" s="5"/>
      <c r="Q110" s="5"/>
      <c r="R110" s="23"/>
      <c r="S110" s="14"/>
      <c r="T110" s="25"/>
      <c r="U110" s="5"/>
      <c r="V110" s="5"/>
      <c r="W110" s="23"/>
      <c r="X110" s="17"/>
      <c r="Y110" s="44">
        <f t="shared" si="6"/>
      </c>
      <c r="Z110" s="21">
        <f t="shared" si="7"/>
      </c>
      <c r="AA110" s="33"/>
      <c r="AB110" s="34"/>
      <c r="AC110" s="41"/>
      <c r="AD110" s="69"/>
      <c r="AE110" s="41"/>
    </row>
    <row r="111" spans="1:31" s="1" customFormat="1" ht="12.75">
      <c r="A111" s="11"/>
      <c r="B111" s="4"/>
      <c r="C111" s="5"/>
      <c r="D111" s="5"/>
      <c r="E111" s="5"/>
      <c r="F111" s="5"/>
      <c r="G111" s="5"/>
      <c r="H111" s="14"/>
      <c r="I111" s="88"/>
      <c r="J111" s="25"/>
      <c r="K111" s="5"/>
      <c r="L111" s="5"/>
      <c r="M111" s="23"/>
      <c r="N111" s="17"/>
      <c r="O111" s="27"/>
      <c r="P111" s="5"/>
      <c r="Q111" s="5"/>
      <c r="R111" s="23"/>
      <c r="S111" s="14"/>
      <c r="T111" s="25"/>
      <c r="U111" s="5"/>
      <c r="V111" s="5"/>
      <c r="W111" s="23"/>
      <c r="X111" s="17"/>
      <c r="Y111" s="44">
        <f t="shared" si="6"/>
      </c>
      <c r="Z111" s="21">
        <f t="shared" si="7"/>
      </c>
      <c r="AA111" s="33"/>
      <c r="AB111" s="34"/>
      <c r="AC111" s="41"/>
      <c r="AD111" s="69"/>
      <c r="AE111" s="41"/>
    </row>
    <row r="112" spans="1:31" s="1" customFormat="1" ht="12.75">
      <c r="A112" s="11"/>
      <c r="B112" s="4"/>
      <c r="C112" s="5"/>
      <c r="D112" s="5"/>
      <c r="E112" s="5"/>
      <c r="F112" s="5"/>
      <c r="G112" s="5"/>
      <c r="H112" s="14"/>
      <c r="I112" s="88"/>
      <c r="J112" s="25"/>
      <c r="K112" s="5"/>
      <c r="L112" s="5"/>
      <c r="M112" s="23"/>
      <c r="N112" s="17"/>
      <c r="O112" s="27"/>
      <c r="P112" s="5"/>
      <c r="Q112" s="5"/>
      <c r="R112" s="23"/>
      <c r="S112" s="14"/>
      <c r="T112" s="25"/>
      <c r="U112" s="5"/>
      <c r="V112" s="5"/>
      <c r="W112" s="23"/>
      <c r="X112" s="17"/>
      <c r="Y112" s="44">
        <f t="shared" si="6"/>
      </c>
      <c r="Z112" s="21">
        <f t="shared" si="7"/>
      </c>
      <c r="AA112" s="33"/>
      <c r="AB112" s="34"/>
      <c r="AC112" s="41"/>
      <c r="AD112" s="69"/>
      <c r="AE112" s="41"/>
    </row>
    <row r="113" spans="1:31" s="1" customFormat="1" ht="12.75">
      <c r="A113" s="11"/>
      <c r="B113" s="4"/>
      <c r="C113" s="5"/>
      <c r="D113" s="5"/>
      <c r="E113" s="5"/>
      <c r="F113" s="5"/>
      <c r="G113" s="5"/>
      <c r="H113" s="14"/>
      <c r="I113" s="88"/>
      <c r="J113" s="25"/>
      <c r="K113" s="5"/>
      <c r="L113" s="5"/>
      <c r="M113" s="23"/>
      <c r="N113" s="17"/>
      <c r="O113" s="27"/>
      <c r="P113" s="5"/>
      <c r="Q113" s="5"/>
      <c r="R113" s="23"/>
      <c r="S113" s="14"/>
      <c r="T113" s="25"/>
      <c r="U113" s="5"/>
      <c r="V113" s="5"/>
      <c r="W113" s="23"/>
      <c r="X113" s="17"/>
      <c r="Y113" s="44">
        <f t="shared" si="6"/>
      </c>
      <c r="Z113" s="21">
        <f t="shared" si="7"/>
      </c>
      <c r="AA113" s="33"/>
      <c r="AB113" s="34"/>
      <c r="AC113" s="41"/>
      <c r="AD113" s="69"/>
      <c r="AE113" s="41"/>
    </row>
    <row r="114" spans="1:31" s="1" customFormat="1" ht="12.75">
      <c r="A114" s="11"/>
      <c r="B114" s="4"/>
      <c r="C114" s="5"/>
      <c r="D114" s="5"/>
      <c r="E114" s="5"/>
      <c r="F114" s="5"/>
      <c r="G114" s="5"/>
      <c r="H114" s="14"/>
      <c r="I114" s="88"/>
      <c r="J114" s="25"/>
      <c r="K114" s="5"/>
      <c r="L114" s="5"/>
      <c r="M114" s="23"/>
      <c r="N114" s="17"/>
      <c r="O114" s="27"/>
      <c r="P114" s="5"/>
      <c r="Q114" s="5"/>
      <c r="R114" s="23"/>
      <c r="S114" s="14"/>
      <c r="T114" s="25"/>
      <c r="U114" s="5"/>
      <c r="V114" s="5"/>
      <c r="W114" s="23"/>
      <c r="X114" s="17"/>
      <c r="Y114" s="44">
        <f t="shared" si="6"/>
      </c>
      <c r="Z114" s="21">
        <f t="shared" si="7"/>
      </c>
      <c r="AA114" s="33"/>
      <c r="AB114" s="34"/>
      <c r="AC114" s="41"/>
      <c r="AD114" s="69"/>
      <c r="AE114" s="41"/>
    </row>
    <row r="115" spans="1:31" s="1" customFormat="1" ht="12.75">
      <c r="A115" s="11"/>
      <c r="B115" s="4"/>
      <c r="C115" s="5"/>
      <c r="D115" s="5"/>
      <c r="E115" s="5"/>
      <c r="F115" s="5"/>
      <c r="G115" s="5"/>
      <c r="H115" s="14"/>
      <c r="I115" s="88"/>
      <c r="J115" s="25"/>
      <c r="K115" s="5"/>
      <c r="L115" s="5"/>
      <c r="M115" s="23"/>
      <c r="N115" s="17"/>
      <c r="O115" s="27"/>
      <c r="P115" s="5"/>
      <c r="Q115" s="5"/>
      <c r="R115" s="23"/>
      <c r="S115" s="14"/>
      <c r="T115" s="25"/>
      <c r="U115" s="5"/>
      <c r="V115" s="5"/>
      <c r="W115" s="23"/>
      <c r="X115" s="17"/>
      <c r="Y115" s="44">
        <f t="shared" si="6"/>
      </c>
      <c r="Z115" s="21">
        <f t="shared" si="7"/>
      </c>
      <c r="AA115" s="33"/>
      <c r="AB115" s="34"/>
      <c r="AC115" s="41"/>
      <c r="AD115" s="69"/>
      <c r="AE115" s="41"/>
    </row>
    <row r="116" spans="1:31" s="1" customFormat="1" ht="12.75">
      <c r="A116" s="11"/>
      <c r="B116" s="4"/>
      <c r="C116" s="5"/>
      <c r="D116" s="5"/>
      <c r="E116" s="5"/>
      <c r="F116" s="5"/>
      <c r="G116" s="5"/>
      <c r="H116" s="14"/>
      <c r="I116" s="88"/>
      <c r="J116" s="25"/>
      <c r="K116" s="5"/>
      <c r="L116" s="5"/>
      <c r="M116" s="23"/>
      <c r="N116" s="17"/>
      <c r="O116" s="27"/>
      <c r="P116" s="5"/>
      <c r="Q116" s="5"/>
      <c r="R116" s="23"/>
      <c r="S116" s="14"/>
      <c r="T116" s="25"/>
      <c r="U116" s="5"/>
      <c r="V116" s="5"/>
      <c r="W116" s="23"/>
      <c r="X116" s="17"/>
      <c r="Y116" s="44">
        <f t="shared" si="6"/>
      </c>
      <c r="Z116" s="21">
        <f t="shared" si="7"/>
      </c>
      <c r="AA116" s="33"/>
      <c r="AB116" s="34"/>
      <c r="AC116" s="41"/>
      <c r="AD116" s="69"/>
      <c r="AE116" s="41"/>
    </row>
    <row r="117" spans="1:31" s="1" customFormat="1" ht="12.75">
      <c r="A117" s="11"/>
      <c r="B117" s="4"/>
      <c r="C117" s="5"/>
      <c r="D117" s="5"/>
      <c r="E117" s="5"/>
      <c r="F117" s="5"/>
      <c r="G117" s="5"/>
      <c r="H117" s="14"/>
      <c r="I117" s="88"/>
      <c r="J117" s="25"/>
      <c r="K117" s="5"/>
      <c r="L117" s="5"/>
      <c r="M117" s="23"/>
      <c r="N117" s="17"/>
      <c r="O117" s="27"/>
      <c r="P117" s="5"/>
      <c r="Q117" s="5"/>
      <c r="R117" s="23"/>
      <c r="S117" s="14"/>
      <c r="T117" s="25"/>
      <c r="U117" s="5"/>
      <c r="V117" s="5"/>
      <c r="W117" s="23"/>
      <c r="X117" s="17"/>
      <c r="Y117" s="44">
        <f t="shared" si="6"/>
      </c>
      <c r="Z117" s="21">
        <f t="shared" si="7"/>
      </c>
      <c r="AA117" s="33"/>
      <c r="AB117" s="34"/>
      <c r="AC117" s="41"/>
      <c r="AD117" s="69"/>
      <c r="AE117" s="41"/>
    </row>
    <row r="118" spans="1:31" s="1" customFormat="1" ht="12.75">
      <c r="A118" s="11"/>
      <c r="B118" s="4"/>
      <c r="C118" s="5"/>
      <c r="D118" s="5"/>
      <c r="E118" s="5"/>
      <c r="F118" s="5"/>
      <c r="G118" s="5"/>
      <c r="H118" s="14"/>
      <c r="I118" s="88"/>
      <c r="J118" s="25"/>
      <c r="K118" s="5"/>
      <c r="L118" s="5"/>
      <c r="M118" s="23"/>
      <c r="N118" s="17"/>
      <c r="O118" s="27"/>
      <c r="P118" s="5"/>
      <c r="Q118" s="5"/>
      <c r="R118" s="23"/>
      <c r="S118" s="14"/>
      <c r="T118" s="25"/>
      <c r="U118" s="5"/>
      <c r="V118" s="5"/>
      <c r="W118" s="23"/>
      <c r="X118" s="17"/>
      <c r="Y118" s="44">
        <f t="shared" si="6"/>
      </c>
      <c r="Z118" s="21">
        <f t="shared" si="7"/>
      </c>
      <c r="AA118" s="33"/>
      <c r="AB118" s="34"/>
      <c r="AC118" s="41"/>
      <c r="AD118" s="69"/>
      <c r="AE118" s="41"/>
    </row>
    <row r="119" spans="1:31" s="1" customFormat="1" ht="12.75">
      <c r="A119" s="11"/>
      <c r="B119" s="4"/>
      <c r="C119" s="5"/>
      <c r="D119" s="5"/>
      <c r="E119" s="5"/>
      <c r="F119" s="5"/>
      <c r="G119" s="5"/>
      <c r="H119" s="14"/>
      <c r="I119" s="88"/>
      <c r="J119" s="25"/>
      <c r="K119" s="5"/>
      <c r="L119" s="5"/>
      <c r="M119" s="23"/>
      <c r="N119" s="17"/>
      <c r="O119" s="27"/>
      <c r="P119" s="5"/>
      <c r="Q119" s="5"/>
      <c r="R119" s="23"/>
      <c r="S119" s="14"/>
      <c r="T119" s="25"/>
      <c r="U119" s="5"/>
      <c r="V119" s="5"/>
      <c r="W119" s="23"/>
      <c r="X119" s="17"/>
      <c r="Y119" s="44">
        <f t="shared" si="6"/>
      </c>
      <c r="Z119" s="21">
        <f t="shared" si="7"/>
      </c>
      <c r="AA119" s="33"/>
      <c r="AB119" s="34"/>
      <c r="AC119" s="41"/>
      <c r="AD119" s="69"/>
      <c r="AE119" s="41"/>
    </row>
    <row r="120" spans="1:31" s="1" customFormat="1" ht="12.75">
      <c r="A120" s="11"/>
      <c r="B120" s="4"/>
      <c r="C120" s="5"/>
      <c r="D120" s="5"/>
      <c r="E120" s="5"/>
      <c r="F120" s="5"/>
      <c r="G120" s="5"/>
      <c r="H120" s="14"/>
      <c r="I120" s="88"/>
      <c r="J120" s="25"/>
      <c r="K120" s="5"/>
      <c r="L120" s="5"/>
      <c r="M120" s="23"/>
      <c r="N120" s="17"/>
      <c r="O120" s="27"/>
      <c r="P120" s="5"/>
      <c r="Q120" s="5"/>
      <c r="R120" s="23"/>
      <c r="S120" s="14"/>
      <c r="T120" s="25"/>
      <c r="U120" s="5"/>
      <c r="V120" s="5"/>
      <c r="W120" s="23"/>
      <c r="X120" s="17"/>
      <c r="Y120" s="44">
        <f t="shared" si="6"/>
      </c>
      <c r="Z120" s="21">
        <f t="shared" si="7"/>
      </c>
      <c r="AA120" s="33"/>
      <c r="AB120" s="34"/>
      <c r="AC120" s="41"/>
      <c r="AD120" s="69"/>
      <c r="AE120" s="41"/>
    </row>
    <row r="121" spans="1:31" s="1" customFormat="1" ht="12.75">
      <c r="A121" s="11"/>
      <c r="B121" s="4"/>
      <c r="C121" s="5"/>
      <c r="D121" s="5"/>
      <c r="E121" s="5"/>
      <c r="F121" s="5"/>
      <c r="G121" s="5"/>
      <c r="H121" s="14"/>
      <c r="I121" s="88"/>
      <c r="J121" s="25"/>
      <c r="K121" s="5"/>
      <c r="L121" s="5"/>
      <c r="M121" s="23"/>
      <c r="N121" s="17"/>
      <c r="O121" s="27"/>
      <c r="P121" s="5"/>
      <c r="Q121" s="5"/>
      <c r="R121" s="23"/>
      <c r="S121" s="14"/>
      <c r="T121" s="25"/>
      <c r="U121" s="5"/>
      <c r="V121" s="5"/>
      <c r="W121" s="23"/>
      <c r="X121" s="17"/>
      <c r="Y121" s="44">
        <f t="shared" si="6"/>
      </c>
      <c r="Z121" s="21">
        <f t="shared" si="7"/>
      </c>
      <c r="AA121" s="33"/>
      <c r="AB121" s="34"/>
      <c r="AC121" s="41"/>
      <c r="AD121" s="69"/>
      <c r="AE121" s="41"/>
    </row>
    <row r="122" spans="1:31" s="1" customFormat="1" ht="12.75">
      <c r="A122" s="11"/>
      <c r="B122" s="4"/>
      <c r="C122" s="5"/>
      <c r="D122" s="5"/>
      <c r="E122" s="5"/>
      <c r="F122" s="5"/>
      <c r="G122" s="5"/>
      <c r="H122" s="14"/>
      <c r="I122" s="88"/>
      <c r="J122" s="25"/>
      <c r="K122" s="5"/>
      <c r="L122" s="5"/>
      <c r="M122" s="23"/>
      <c r="N122" s="17"/>
      <c r="O122" s="27"/>
      <c r="P122" s="5"/>
      <c r="Q122" s="5"/>
      <c r="R122" s="23"/>
      <c r="S122" s="14"/>
      <c r="T122" s="25"/>
      <c r="U122" s="5"/>
      <c r="V122" s="5"/>
      <c r="W122" s="23"/>
      <c r="X122" s="17"/>
      <c r="Y122" s="44">
        <f t="shared" si="6"/>
      </c>
      <c r="Z122" s="21">
        <f t="shared" si="7"/>
      </c>
      <c r="AA122" s="33"/>
      <c r="AB122" s="34"/>
      <c r="AC122" s="41"/>
      <c r="AD122" s="69"/>
      <c r="AE122" s="41"/>
    </row>
    <row r="123" spans="1:31" s="1" customFormat="1" ht="12.75">
      <c r="A123" s="11"/>
      <c r="B123" s="4"/>
      <c r="C123" s="5"/>
      <c r="D123" s="5"/>
      <c r="E123" s="5"/>
      <c r="F123" s="5"/>
      <c r="G123" s="5"/>
      <c r="H123" s="14"/>
      <c r="I123" s="88"/>
      <c r="J123" s="25"/>
      <c r="K123" s="5"/>
      <c r="L123" s="5"/>
      <c r="M123" s="23"/>
      <c r="N123" s="17"/>
      <c r="O123" s="27"/>
      <c r="P123" s="5"/>
      <c r="Q123" s="5"/>
      <c r="R123" s="23"/>
      <c r="S123" s="14"/>
      <c r="T123" s="25"/>
      <c r="U123" s="5"/>
      <c r="V123" s="5"/>
      <c r="W123" s="23"/>
      <c r="X123" s="17"/>
      <c r="Y123" s="44">
        <f t="shared" si="6"/>
      </c>
      <c r="Z123" s="21">
        <f t="shared" si="7"/>
      </c>
      <c r="AA123" s="33"/>
      <c r="AB123" s="34"/>
      <c r="AC123" s="41"/>
      <c r="AD123" s="69"/>
      <c r="AE123" s="41"/>
    </row>
    <row r="124" spans="1:31" s="1" customFormat="1" ht="12.75">
      <c r="A124" s="11"/>
      <c r="B124" s="4"/>
      <c r="C124" s="5"/>
      <c r="D124" s="5"/>
      <c r="E124" s="5"/>
      <c r="F124" s="5"/>
      <c r="G124" s="5"/>
      <c r="H124" s="14"/>
      <c r="I124" s="88"/>
      <c r="J124" s="25"/>
      <c r="K124" s="5"/>
      <c r="L124" s="5"/>
      <c r="M124" s="23"/>
      <c r="N124" s="17"/>
      <c r="O124" s="27"/>
      <c r="P124" s="5"/>
      <c r="Q124" s="5"/>
      <c r="R124" s="23"/>
      <c r="S124" s="14"/>
      <c r="T124" s="25"/>
      <c r="U124" s="5"/>
      <c r="V124" s="5"/>
      <c r="W124" s="23"/>
      <c r="X124" s="17"/>
      <c r="Y124" s="44">
        <f t="shared" si="6"/>
      </c>
      <c r="Z124" s="21">
        <f t="shared" si="7"/>
      </c>
      <c r="AA124" s="33"/>
      <c r="AB124" s="34"/>
      <c r="AC124" s="41"/>
      <c r="AD124" s="69"/>
      <c r="AE124" s="41"/>
    </row>
    <row r="125" spans="1:31" s="1" customFormat="1" ht="12.75">
      <c r="A125" s="11"/>
      <c r="B125" s="4"/>
      <c r="C125" s="5"/>
      <c r="D125" s="5"/>
      <c r="E125" s="5"/>
      <c r="F125" s="5"/>
      <c r="G125" s="5"/>
      <c r="H125" s="14"/>
      <c r="I125" s="88"/>
      <c r="J125" s="25"/>
      <c r="K125" s="5"/>
      <c r="L125" s="5"/>
      <c r="M125" s="23"/>
      <c r="N125" s="17"/>
      <c r="O125" s="27"/>
      <c r="P125" s="5"/>
      <c r="Q125" s="5"/>
      <c r="R125" s="23"/>
      <c r="S125" s="14"/>
      <c r="T125" s="25"/>
      <c r="U125" s="5"/>
      <c r="V125" s="5"/>
      <c r="W125" s="23"/>
      <c r="X125" s="17"/>
      <c r="Y125" s="44">
        <f t="shared" si="6"/>
      </c>
      <c r="Z125" s="21">
        <f t="shared" si="7"/>
      </c>
      <c r="AA125" s="33"/>
      <c r="AB125" s="34"/>
      <c r="AC125" s="41"/>
      <c r="AD125" s="69"/>
      <c r="AE125" s="41"/>
    </row>
    <row r="126" spans="1:31" s="1" customFormat="1" ht="12.75">
      <c r="A126" s="11"/>
      <c r="B126" s="4"/>
      <c r="C126" s="5"/>
      <c r="D126" s="5"/>
      <c r="E126" s="5"/>
      <c r="F126" s="5"/>
      <c r="G126" s="5"/>
      <c r="H126" s="14"/>
      <c r="I126" s="88"/>
      <c r="J126" s="25"/>
      <c r="K126" s="5"/>
      <c r="L126" s="5"/>
      <c r="M126" s="23"/>
      <c r="N126" s="17"/>
      <c r="O126" s="27"/>
      <c r="P126" s="5"/>
      <c r="Q126" s="5"/>
      <c r="R126" s="23"/>
      <c r="S126" s="14"/>
      <c r="T126" s="25"/>
      <c r="U126" s="5"/>
      <c r="V126" s="5"/>
      <c r="W126" s="23"/>
      <c r="X126" s="17"/>
      <c r="Y126" s="44">
        <f t="shared" si="6"/>
      </c>
      <c r="Z126" s="21">
        <f t="shared" si="7"/>
      </c>
      <c r="AA126" s="33"/>
      <c r="AB126" s="34"/>
      <c r="AC126" s="41"/>
      <c r="AD126" s="69"/>
      <c r="AE126" s="41"/>
    </row>
    <row r="127" spans="1:31" s="1" customFormat="1" ht="12.75">
      <c r="A127" s="11"/>
      <c r="B127" s="4"/>
      <c r="C127" s="5"/>
      <c r="D127" s="5"/>
      <c r="E127" s="5"/>
      <c r="F127" s="5"/>
      <c r="G127" s="5"/>
      <c r="H127" s="14"/>
      <c r="I127" s="88"/>
      <c r="J127" s="25"/>
      <c r="K127" s="5"/>
      <c r="L127" s="5"/>
      <c r="M127" s="23"/>
      <c r="N127" s="17"/>
      <c r="O127" s="27"/>
      <c r="P127" s="5"/>
      <c r="Q127" s="5"/>
      <c r="R127" s="23"/>
      <c r="S127" s="14"/>
      <c r="T127" s="25"/>
      <c r="U127" s="5"/>
      <c r="V127" s="5"/>
      <c r="W127" s="23"/>
      <c r="X127" s="17"/>
      <c r="Y127" s="44">
        <f t="shared" si="6"/>
      </c>
      <c r="Z127" s="21">
        <f t="shared" si="7"/>
      </c>
      <c r="AA127" s="33"/>
      <c r="AB127" s="34"/>
      <c r="AC127" s="41"/>
      <c r="AD127" s="69"/>
      <c r="AE127" s="41"/>
    </row>
    <row r="128" spans="1:31" s="1" customFormat="1" ht="12.75">
      <c r="A128" s="11"/>
      <c r="B128" s="4"/>
      <c r="C128" s="5"/>
      <c r="D128" s="5"/>
      <c r="E128" s="5"/>
      <c r="F128" s="5"/>
      <c r="G128" s="5"/>
      <c r="H128" s="14"/>
      <c r="I128" s="88"/>
      <c r="J128" s="25"/>
      <c r="K128" s="5"/>
      <c r="L128" s="5"/>
      <c r="M128" s="23"/>
      <c r="N128" s="17"/>
      <c r="O128" s="27"/>
      <c r="P128" s="5"/>
      <c r="Q128" s="5"/>
      <c r="R128" s="23"/>
      <c r="S128" s="14"/>
      <c r="T128" s="25"/>
      <c r="U128" s="5"/>
      <c r="V128" s="5"/>
      <c r="W128" s="23"/>
      <c r="X128" s="17"/>
      <c r="Y128" s="44">
        <f t="shared" si="6"/>
      </c>
      <c r="Z128" s="21">
        <f t="shared" si="7"/>
      </c>
      <c r="AA128" s="33"/>
      <c r="AB128" s="34"/>
      <c r="AC128" s="41"/>
      <c r="AD128" s="69"/>
      <c r="AE128" s="41"/>
    </row>
    <row r="129" spans="1:31" s="1" customFormat="1" ht="12.75">
      <c r="A129" s="11"/>
      <c r="B129" s="4"/>
      <c r="C129" s="5"/>
      <c r="D129" s="5"/>
      <c r="E129" s="5"/>
      <c r="F129" s="5"/>
      <c r="G129" s="5"/>
      <c r="H129" s="14"/>
      <c r="I129" s="88"/>
      <c r="J129" s="25"/>
      <c r="K129" s="5"/>
      <c r="L129" s="5"/>
      <c r="M129" s="23"/>
      <c r="N129" s="17"/>
      <c r="O129" s="27"/>
      <c r="P129" s="5"/>
      <c r="Q129" s="5"/>
      <c r="R129" s="23"/>
      <c r="S129" s="14"/>
      <c r="T129" s="25"/>
      <c r="U129" s="5"/>
      <c r="V129" s="5"/>
      <c r="W129" s="23"/>
      <c r="X129" s="17"/>
      <c r="Y129" s="44">
        <f t="shared" si="6"/>
      </c>
      <c r="Z129" s="21">
        <f t="shared" si="7"/>
      </c>
      <c r="AA129" s="33"/>
      <c r="AB129" s="34"/>
      <c r="AC129" s="41"/>
      <c r="AD129" s="69"/>
      <c r="AE129" s="41"/>
    </row>
    <row r="130" spans="1:31" s="1" customFormat="1" ht="12.75">
      <c r="A130" s="12"/>
      <c r="B130" s="6"/>
      <c r="C130" s="7"/>
      <c r="D130" s="7"/>
      <c r="E130" s="7"/>
      <c r="F130" s="7"/>
      <c r="G130" s="7"/>
      <c r="H130" s="15"/>
      <c r="I130" s="89"/>
      <c r="J130" s="26"/>
      <c r="K130" s="7"/>
      <c r="L130" s="7"/>
      <c r="M130" s="24"/>
      <c r="N130" s="18"/>
      <c r="O130" s="28"/>
      <c r="P130" s="7"/>
      <c r="Q130" s="7"/>
      <c r="R130" s="24"/>
      <c r="S130" s="15"/>
      <c r="T130" s="26"/>
      <c r="U130" s="7"/>
      <c r="V130" s="7"/>
      <c r="W130" s="24"/>
      <c r="X130" s="18"/>
      <c r="Y130" s="45">
        <f t="shared" si="6"/>
      </c>
      <c r="Z130" s="21">
        <f t="shared" si="7"/>
      </c>
      <c r="AA130" s="35"/>
      <c r="AB130" s="36"/>
      <c r="AC130" s="42"/>
      <c r="AD130" s="70"/>
      <c r="AE130" s="42"/>
    </row>
    <row r="131" spans="1:9" s="49" customFormat="1" ht="12.75">
      <c r="A131" s="50"/>
      <c r="B131" s="51">
        <f>IF(Sheet2!A1="","",Sheet2!A1)</f>
      </c>
      <c r="C131" s="50"/>
      <c r="D131" s="50"/>
      <c r="E131" s="50"/>
      <c r="F131" s="50"/>
      <c r="G131" s="50"/>
      <c r="H131" s="50"/>
      <c r="I131" s="50"/>
    </row>
    <row r="132" spans="1:11" s="49" customFormat="1" ht="12.75">
      <c r="A132" s="83"/>
      <c r="B132" s="65" t="str">
        <f>IF(Sheet2!A2="","",Sheet2!A2)</f>
        <v>100ｍ</v>
      </c>
      <c r="C132" s="83">
        <v>4</v>
      </c>
      <c r="D132" s="83" t="s">
        <v>319</v>
      </c>
      <c r="E132" s="83" t="s">
        <v>321</v>
      </c>
      <c r="F132" s="83" t="s">
        <v>490</v>
      </c>
      <c r="G132" s="83" t="s">
        <v>491</v>
      </c>
      <c r="H132" s="83" t="s">
        <v>492</v>
      </c>
      <c r="I132" s="83"/>
      <c r="J132" s="83" t="s">
        <v>493</v>
      </c>
      <c r="K132" s="83" t="str">
        <f>IF(Sheet2!J2="","",Sheet2!J2)</f>
        <v>兵庫</v>
      </c>
    </row>
    <row r="133" spans="1:11" s="49" customFormat="1" ht="12.75">
      <c r="A133" s="83"/>
      <c r="B133" s="65" t="str">
        <f>IF(Sheet2!A3="","",Sheet2!A3)</f>
        <v>200ｍ</v>
      </c>
      <c r="C133" s="83">
        <v>3</v>
      </c>
      <c r="D133" s="83" t="s">
        <v>320</v>
      </c>
      <c r="E133" s="83"/>
      <c r="F133" s="83"/>
      <c r="G133" s="83"/>
      <c r="H133" s="83"/>
      <c r="I133" s="83"/>
      <c r="J133" s="83"/>
      <c r="K133" s="83">
        <f>IF(Sheet2!J3="","",Sheet2!J3)</f>
      </c>
    </row>
    <row r="134" spans="1:11" s="49" customFormat="1" ht="12.75">
      <c r="A134" s="83"/>
      <c r="B134" s="65" t="str">
        <f>IF(Sheet2!A4="","",Sheet2!A4)</f>
        <v>400ｍ</v>
      </c>
      <c r="C134" s="83">
        <v>2</v>
      </c>
      <c r="D134" s="83"/>
      <c r="E134" s="83"/>
      <c r="F134" s="83"/>
      <c r="G134" s="83"/>
      <c r="H134" s="83"/>
      <c r="I134" s="83"/>
      <c r="J134" s="83"/>
      <c r="K134" s="83" t="str">
        <f>IF(Sheet2!J4="","",Sheet2!J4)</f>
        <v>滋賀</v>
      </c>
    </row>
    <row r="135" spans="1:11" s="49" customFormat="1" ht="12.75">
      <c r="A135" s="83"/>
      <c r="B135" s="65" t="str">
        <f>IF(Sheet2!A5="","",Sheet2!A5)</f>
        <v>800ｍ</v>
      </c>
      <c r="C135" s="83">
        <v>1</v>
      </c>
      <c r="D135" s="83"/>
      <c r="E135" s="83"/>
      <c r="F135" s="83"/>
      <c r="G135" s="83"/>
      <c r="H135" s="83"/>
      <c r="I135" s="83"/>
      <c r="J135" s="83"/>
      <c r="K135" s="83" t="str">
        <f>IF(Sheet2!J5="","",Sheet2!J5)</f>
        <v>京都</v>
      </c>
    </row>
    <row r="136" spans="1:11" s="49" customFormat="1" ht="12.75">
      <c r="A136" s="83"/>
      <c r="B136" s="65" t="str">
        <f>IF(Sheet2!A6="","",Sheet2!A6)</f>
        <v>1500ｍ</v>
      </c>
      <c r="C136" s="83" t="s">
        <v>524</v>
      </c>
      <c r="D136" s="83"/>
      <c r="E136" s="83"/>
      <c r="F136" s="83"/>
      <c r="G136" s="83"/>
      <c r="H136" s="83"/>
      <c r="I136" s="83"/>
      <c r="J136" s="83"/>
      <c r="K136" s="83" t="str">
        <f>IF(Sheet2!J6="","",Sheet2!J6)</f>
        <v>大阪</v>
      </c>
    </row>
    <row r="137" spans="1:11" s="49" customFormat="1" ht="12.75">
      <c r="A137" s="83"/>
      <c r="B137" s="65" t="str">
        <f>IF(Sheet2!A7="","",Sheet2!A7)</f>
        <v>3000ｍ</v>
      </c>
      <c r="C137" s="83" t="s">
        <v>525</v>
      </c>
      <c r="D137" s="83"/>
      <c r="E137" s="83"/>
      <c r="F137" s="83"/>
      <c r="G137" s="83"/>
      <c r="H137" s="83"/>
      <c r="I137" s="83"/>
      <c r="J137" s="83"/>
      <c r="K137" s="83" t="str">
        <f>IF(Sheet2!J7="","",Sheet2!J7)</f>
        <v>奈良</v>
      </c>
    </row>
    <row r="138" spans="1:11" s="49" customFormat="1" ht="12.75">
      <c r="A138" s="83"/>
      <c r="B138" s="65" t="str">
        <f>IF(Sheet2!A8="","",Sheet2!A8)</f>
        <v>5000ｍ</v>
      </c>
      <c r="C138" s="83" t="s">
        <v>526</v>
      </c>
      <c r="D138" s="83"/>
      <c r="E138" s="83"/>
      <c r="F138" s="83"/>
      <c r="G138" s="83"/>
      <c r="H138" s="83"/>
      <c r="I138" s="83"/>
      <c r="J138" s="83"/>
      <c r="K138" s="83" t="str">
        <f>IF(Sheet2!J8="","",Sheet2!J8)</f>
        <v>和歌山</v>
      </c>
    </row>
    <row r="139" spans="1:11" s="49" customFormat="1" ht="12.75">
      <c r="A139" s="83"/>
      <c r="B139" s="65" t="str">
        <f>IF(Sheet2!A9="","",Sheet2!A9)</f>
        <v>110ｍＨ（A）</v>
      </c>
      <c r="C139" s="83"/>
      <c r="D139" s="83"/>
      <c r="E139" s="83"/>
      <c r="F139" s="83"/>
      <c r="G139" s="83"/>
      <c r="H139" s="83"/>
      <c r="I139" s="83"/>
      <c r="J139" s="83"/>
      <c r="K139" s="83">
        <f>IF(Sheet2!J9="","",Sheet2!J9)</f>
      </c>
    </row>
    <row r="140" spans="1:11" s="49" customFormat="1" ht="12.75">
      <c r="A140" s="83"/>
      <c r="B140" s="65" t="str">
        <f>IF(Sheet2!A10="","",Sheet2!A10)</f>
        <v>100ｍＨ(A）</v>
      </c>
      <c r="C140" s="83"/>
      <c r="D140" s="83"/>
      <c r="E140" s="83"/>
      <c r="F140" s="83"/>
      <c r="G140" s="83"/>
      <c r="H140" s="83"/>
      <c r="I140" s="83"/>
      <c r="J140" s="83"/>
      <c r="K140" s="83" t="str">
        <f>IF(Sheet2!J10="","",Sheet2!J10)</f>
        <v>北海道</v>
      </c>
    </row>
    <row r="141" spans="1:11" s="49" customFormat="1" ht="12.75">
      <c r="A141" s="83"/>
      <c r="B141" s="65" t="str">
        <f>IF(Sheet2!A11="","",Sheet2!A11)</f>
        <v>110ｍＨ（Ｂ）</v>
      </c>
      <c r="C141" s="83"/>
      <c r="D141" s="83"/>
      <c r="E141" s="83"/>
      <c r="F141" s="83"/>
      <c r="G141" s="83"/>
      <c r="H141" s="83"/>
      <c r="I141" s="83"/>
      <c r="J141" s="83"/>
      <c r="K141" s="83" t="str">
        <f>IF(Sheet2!J11="","",Sheet2!J11)</f>
        <v>青森</v>
      </c>
    </row>
    <row r="142" spans="1:11" s="49" customFormat="1" ht="12.75">
      <c r="A142" s="83"/>
      <c r="B142" s="65" t="str">
        <f>IF(Sheet2!A12="","",Sheet2!A12)</f>
        <v>100ｍＨ(Ｂ）</v>
      </c>
      <c r="C142" s="83"/>
      <c r="D142" s="83"/>
      <c r="E142" s="83"/>
      <c r="F142" s="83"/>
      <c r="G142" s="83"/>
      <c r="H142" s="83"/>
      <c r="I142" s="83"/>
      <c r="J142" s="83"/>
      <c r="K142" s="83" t="str">
        <f>IF(Sheet2!J12="","",Sheet2!J12)</f>
        <v>岩手</v>
      </c>
    </row>
    <row r="143" spans="1:11" s="49" customFormat="1" ht="12.75">
      <c r="A143" s="83"/>
      <c r="B143" s="65" t="str">
        <f>IF(Sheet2!A13="","",Sheet2!A13)</f>
        <v>４００ｍH(男)</v>
      </c>
      <c r="C143" s="83"/>
      <c r="D143" s="83"/>
      <c r="E143" s="83"/>
      <c r="F143" s="83"/>
      <c r="G143" s="83"/>
      <c r="H143" s="83"/>
      <c r="I143" s="83"/>
      <c r="J143" s="83"/>
      <c r="K143" s="83" t="str">
        <f>IF(Sheet2!J13="","",Sheet2!J13)</f>
        <v>宮城</v>
      </c>
    </row>
    <row r="144" spans="1:11" s="49" customFormat="1" ht="12.75">
      <c r="A144" s="83"/>
      <c r="B144" s="65" t="str">
        <f>IF(Sheet2!A14="","",Sheet2!A14)</f>
        <v>４００ｍH(女)</v>
      </c>
      <c r="C144" s="83"/>
      <c r="D144" s="83"/>
      <c r="E144" s="83"/>
      <c r="F144" s="83"/>
      <c r="G144" s="83"/>
      <c r="H144" s="83"/>
      <c r="I144" s="83"/>
      <c r="J144" s="83"/>
      <c r="K144" s="83" t="str">
        <f>IF(Sheet2!J14="","",Sheet2!J14)</f>
        <v>秋田</v>
      </c>
    </row>
    <row r="145" spans="1:11" s="49" customFormat="1" ht="12.75">
      <c r="A145" s="83"/>
      <c r="B145" s="65" t="str">
        <f>IF(Sheet2!A15="","",Sheet2!A15)</f>
        <v>走高跳</v>
      </c>
      <c r="C145" s="83"/>
      <c r="D145" s="83"/>
      <c r="E145" s="83"/>
      <c r="F145" s="83"/>
      <c r="G145" s="83"/>
      <c r="H145" s="83"/>
      <c r="I145" s="83"/>
      <c r="J145" s="83"/>
      <c r="K145" s="83" t="str">
        <f>IF(Sheet2!J15="","",Sheet2!J15)</f>
        <v>山形</v>
      </c>
    </row>
    <row r="146" spans="1:11" s="49" customFormat="1" ht="12.75">
      <c r="A146" s="83"/>
      <c r="B146" s="65" t="str">
        <f>IF(Sheet2!A16="","",Sheet2!A16)</f>
        <v>走幅跳</v>
      </c>
      <c r="C146" s="83"/>
      <c r="D146" s="83"/>
      <c r="E146" s="83"/>
      <c r="F146" s="83"/>
      <c r="G146" s="83"/>
      <c r="H146" s="83"/>
      <c r="I146" s="83"/>
      <c r="J146" s="83"/>
      <c r="K146" s="83" t="str">
        <f>IF(Sheet2!J16="","",Sheet2!J16)</f>
        <v>福島</v>
      </c>
    </row>
    <row r="147" spans="1:11" s="49" customFormat="1" ht="12.75">
      <c r="A147" s="83"/>
      <c r="B147" s="65" t="str">
        <f>IF(Sheet2!A17="","",Sheet2!A17)</f>
        <v>三段跳</v>
      </c>
      <c r="C147" s="83"/>
      <c r="D147" s="83"/>
      <c r="E147" s="83"/>
      <c r="F147" s="83"/>
      <c r="G147" s="83"/>
      <c r="H147" s="83"/>
      <c r="I147" s="83"/>
      <c r="J147" s="83"/>
      <c r="K147" s="83" t="str">
        <f>IF(Sheet2!J17="","",Sheet2!J17)</f>
        <v>茨城</v>
      </c>
    </row>
    <row r="148" spans="1:11" s="49" customFormat="1" ht="12.75">
      <c r="A148" s="83"/>
      <c r="B148" s="65" t="str">
        <f>IF(Sheet2!A18="","",Sheet2!A18)</f>
        <v>砲丸男（7.2kｇ）</v>
      </c>
      <c r="C148" s="83"/>
      <c r="D148" s="83"/>
      <c r="E148" s="83"/>
      <c r="F148" s="83"/>
      <c r="G148" s="83"/>
      <c r="H148" s="83"/>
      <c r="I148" s="83"/>
      <c r="J148" s="83"/>
      <c r="K148" s="83" t="str">
        <f>IF(Sheet2!J18="","",Sheet2!J18)</f>
        <v>栃木</v>
      </c>
    </row>
    <row r="149" spans="1:11" s="49" customFormat="1" ht="12.75">
      <c r="A149" s="83"/>
      <c r="B149" s="65" t="str">
        <f>IF(Sheet2!A19="","",Sheet2!A19)</f>
        <v>砲丸男（6.0kｇ）</v>
      </c>
      <c r="C149" s="83"/>
      <c r="D149" s="83"/>
      <c r="E149" s="83"/>
      <c r="F149" s="83"/>
      <c r="G149" s="83"/>
      <c r="H149" s="83"/>
      <c r="I149" s="83"/>
      <c r="J149" s="83"/>
      <c r="K149" s="83" t="str">
        <f>IF(Sheet2!J19="","",Sheet2!J19)</f>
        <v>群馬</v>
      </c>
    </row>
    <row r="150" spans="1:11" s="49" customFormat="1" ht="12.75">
      <c r="A150" s="83"/>
      <c r="B150" s="65" t="str">
        <f>IF(Sheet2!A20="","",Sheet2!A20)</f>
        <v>砲丸中学（5.0kg）</v>
      </c>
      <c r="C150" s="83"/>
      <c r="D150" s="83"/>
      <c r="E150" s="83"/>
      <c r="F150" s="83"/>
      <c r="G150" s="83"/>
      <c r="H150" s="83"/>
      <c r="I150" s="83"/>
      <c r="J150" s="83"/>
      <c r="K150" s="83" t="str">
        <f>IF(Sheet2!J20="","",Sheet2!J20)</f>
        <v>埼玉</v>
      </c>
    </row>
    <row r="151" spans="2:11" s="49" customFormat="1" ht="12.75">
      <c r="B151" s="65" t="str">
        <f>IF(Sheet2!A21="","",Sheet2!A21)</f>
        <v>砲丸女（4.0kｇ）</v>
      </c>
      <c r="K151" s="83" t="str">
        <f>IF(Sheet2!J21="","",Sheet2!J21)</f>
        <v>千葉</v>
      </c>
    </row>
    <row r="152" spans="2:11" s="49" customFormat="1" ht="12.75">
      <c r="B152" s="65" t="str">
        <f>IF(Sheet2!A22="","",Sheet2!A22)</f>
        <v>砲丸女中学（2.72kg）</v>
      </c>
      <c r="K152" s="83" t="str">
        <f>IF(Sheet2!J22="","",Sheet2!J22)</f>
        <v>東京</v>
      </c>
    </row>
    <row r="153" spans="2:11" s="49" customFormat="1" ht="12.75">
      <c r="B153" s="65" t="str">
        <f>IF(Sheet2!A23="","",Sheet2!A23)</f>
        <v>円盤男（2.00kg）</v>
      </c>
      <c r="K153" s="83" t="str">
        <f>IF(Sheet2!J23="","",Sheet2!J23)</f>
        <v>神奈川</v>
      </c>
    </row>
    <row r="154" spans="2:11" s="49" customFormat="1" ht="12.75">
      <c r="B154" s="65" t="str">
        <f>IF(Sheet2!A24="","",Sheet2!A24)</f>
        <v>円盤男（1.75kg）</v>
      </c>
      <c r="K154" s="83" t="str">
        <f>IF(Sheet2!J24="","",Sheet2!J24)</f>
        <v>山梨</v>
      </c>
    </row>
    <row r="155" spans="2:11" s="49" customFormat="1" ht="12.75">
      <c r="B155" s="65" t="str">
        <f>IF(Sheet2!A25="","",Sheet2!A25)</f>
        <v>円盤中学（1.5kg）</v>
      </c>
      <c r="K155" s="83" t="str">
        <f>IF(Sheet2!J25="","",Sheet2!J25)</f>
        <v>新潟</v>
      </c>
    </row>
    <row r="156" spans="2:11" s="49" customFormat="1" ht="12.75">
      <c r="B156" s="65" t="str">
        <f>IF(Sheet2!A26="","",Sheet2!A26)</f>
        <v>円盤（女）</v>
      </c>
      <c r="K156" s="83" t="str">
        <f>IF(Sheet2!J26="","",Sheet2!J26)</f>
        <v>長野</v>
      </c>
    </row>
    <row r="157" spans="2:11" s="49" customFormat="1" ht="12.75">
      <c r="B157" s="65" t="str">
        <f>IF(Sheet2!A27="","",Sheet2!A27)</f>
        <v>ハンマー男（7.2kg）</v>
      </c>
      <c r="K157" s="83" t="str">
        <f>IF(Sheet2!J27="","",Sheet2!J27)</f>
        <v>富山</v>
      </c>
    </row>
    <row r="158" spans="2:11" s="49" customFormat="1" ht="12.75">
      <c r="B158" s="65" t="str">
        <f>IF(Sheet2!A28="","",Sheet2!A28)</f>
        <v>ハンマー(6.0kg）</v>
      </c>
      <c r="K158" s="83" t="str">
        <f>IF(Sheet2!J28="","",Sheet2!J28)</f>
        <v>石川</v>
      </c>
    </row>
    <row r="159" spans="2:11" s="49" customFormat="1" ht="12.75">
      <c r="B159" s="65" t="str">
        <f>IF(Sheet2!A29="","",Sheet2!A29)</f>
        <v>ハンマー女(4.0kg)</v>
      </c>
      <c r="K159" s="83" t="str">
        <f>IF(Sheet2!J29="","",Sheet2!J29)</f>
        <v>福井</v>
      </c>
    </row>
    <row r="160" spans="2:11" s="49" customFormat="1" ht="12.75">
      <c r="B160" s="65" t="str">
        <f>IF(Sheet2!A30="","",Sheet2!A30)</f>
        <v>やり（男）</v>
      </c>
      <c r="K160" s="83" t="str">
        <f>IF(Sheet2!J30="","",Sheet2!J30)</f>
        <v>静岡</v>
      </c>
    </row>
    <row r="161" spans="2:11" s="49" customFormat="1" ht="12.75">
      <c r="B161" s="65" t="str">
        <f>IF(Sheet2!A31="","",Sheet2!A31)</f>
        <v>やり（女）</v>
      </c>
      <c r="K161" s="83" t="str">
        <f>IF(Sheet2!J31="","",Sheet2!J31)</f>
        <v>愛知</v>
      </c>
    </row>
    <row r="162" spans="2:11" s="49" customFormat="1" ht="12.75">
      <c r="B162" s="65">
        <f>IF(Sheet2!A32="","",Sheet2!A32)</f>
      </c>
      <c r="K162" s="83" t="str">
        <f>IF(Sheet2!J32="","",Sheet2!J32)</f>
        <v>三重</v>
      </c>
    </row>
    <row r="163" spans="2:11" s="48" customFormat="1" ht="12.75">
      <c r="B163" s="65">
        <f>IF(Sheet2!A33="","",Sheet2!A33)</f>
      </c>
      <c r="K163" s="83" t="str">
        <f>IF(Sheet2!J33="","",Sheet2!J33)</f>
        <v>岐阜</v>
      </c>
    </row>
    <row r="164" spans="1:11" s="48" customFormat="1" ht="12.75">
      <c r="A164" s="46"/>
      <c r="B164" s="65">
        <f>IF(Sheet2!A34="","",Sheet2!A34)</f>
      </c>
      <c r="C164" s="46"/>
      <c r="D164" s="46"/>
      <c r="E164" s="46"/>
      <c r="F164" s="46"/>
      <c r="G164" s="46"/>
      <c r="H164" s="46"/>
      <c r="I164" s="46"/>
      <c r="K164" s="83" t="str">
        <f>IF(Sheet2!J34="","",Sheet2!J34)</f>
        <v>鳥取</v>
      </c>
    </row>
    <row r="165" spans="1:11" s="48" customFormat="1" ht="12.75">
      <c r="A165" s="46"/>
      <c r="B165" s="47"/>
      <c r="C165" s="46"/>
      <c r="D165" s="46"/>
      <c r="E165" s="46"/>
      <c r="F165" s="46"/>
      <c r="G165" s="46"/>
      <c r="H165" s="46"/>
      <c r="I165" s="46"/>
      <c r="K165" s="83" t="str">
        <f>IF(Sheet2!J35="","",Sheet2!J35)</f>
        <v>島根</v>
      </c>
    </row>
    <row r="166" spans="1:11" s="48" customFormat="1" ht="12.75">
      <c r="A166" s="46"/>
      <c r="B166" s="47"/>
      <c r="C166" s="46"/>
      <c r="D166" s="46"/>
      <c r="E166" s="46"/>
      <c r="F166" s="46"/>
      <c r="G166" s="46"/>
      <c r="H166" s="46"/>
      <c r="I166" s="46"/>
      <c r="K166" s="83" t="str">
        <f>IF(Sheet2!J36="","",Sheet2!J36)</f>
        <v>岡山</v>
      </c>
    </row>
    <row r="167" spans="2:11" s="46" customFormat="1" ht="12.75">
      <c r="B167" s="47">
        <f>IF(Sheet2!A49="","",Sheet2!A49)</f>
      </c>
      <c r="K167" s="83" t="str">
        <f>IF(Sheet2!J37="","",Sheet2!J37)</f>
        <v>広島</v>
      </c>
    </row>
    <row r="168" spans="2:11" s="38" customFormat="1" ht="12.75">
      <c r="B168" s="47">
        <f>IF(Sheet2!A50="","",Sheet2!A50)</f>
      </c>
      <c r="K168" s="83" t="str">
        <f>IF(Sheet2!J38="","",Sheet2!J38)</f>
        <v>山口</v>
      </c>
    </row>
    <row r="169" spans="2:11" s="1" customFormat="1" ht="12.75">
      <c r="B169" s="39"/>
      <c r="K169" s="83" t="str">
        <f>IF(Sheet2!J39="","",Sheet2!J39)</f>
        <v>徳島</v>
      </c>
    </row>
    <row r="170" spans="2:11" s="1" customFormat="1" ht="12.75">
      <c r="B170" s="20"/>
      <c r="K170" s="83" t="str">
        <f>IF(Sheet2!J40="","",Sheet2!J40)</f>
        <v>香川</v>
      </c>
    </row>
    <row r="171" spans="2:11" s="1" customFormat="1" ht="12.75">
      <c r="B171" s="20"/>
      <c r="K171" s="83" t="str">
        <f>IF(Sheet2!J41="","",Sheet2!J41)</f>
        <v>愛媛</v>
      </c>
    </row>
    <row r="172" spans="2:11" s="1" customFormat="1" ht="12.75">
      <c r="B172" s="20"/>
      <c r="K172" s="83" t="str">
        <f>IF(Sheet2!J42="","",Sheet2!J42)</f>
        <v>高知</v>
      </c>
    </row>
    <row r="173" spans="2:11" s="1" customFormat="1" ht="12.75">
      <c r="B173" s="20"/>
      <c r="K173" s="83" t="str">
        <f>IF(Sheet2!J43="","",Sheet2!J43)</f>
        <v>福岡</v>
      </c>
    </row>
    <row r="174" spans="2:11" s="1" customFormat="1" ht="12.75">
      <c r="B174" s="20"/>
      <c r="K174" s="83" t="str">
        <f>IF(Sheet2!J44="","",Sheet2!J44)</f>
        <v>佐賀</v>
      </c>
    </row>
    <row r="175" spans="2:11" s="1" customFormat="1" ht="12.75">
      <c r="B175" s="20"/>
      <c r="K175" s="83" t="str">
        <f>IF(Sheet2!J45="","",Sheet2!J45)</f>
        <v>長崎</v>
      </c>
    </row>
    <row r="176" spans="2:11" s="1" customFormat="1" ht="12.75">
      <c r="B176" s="20"/>
      <c r="K176" s="83" t="str">
        <f>IF(Sheet2!J46="","",Sheet2!J46)</f>
        <v>熊本</v>
      </c>
    </row>
    <row r="177" spans="2:11" s="1" customFormat="1" ht="12.75">
      <c r="B177" s="20"/>
      <c r="K177" s="83" t="str">
        <f>IF(Sheet2!J47="","",Sheet2!J47)</f>
        <v>大分</v>
      </c>
    </row>
    <row r="178" spans="2:11" s="1" customFormat="1" ht="12.75">
      <c r="B178" s="20"/>
      <c r="K178" s="83" t="str">
        <f>IF(Sheet2!J48="","",Sheet2!J48)</f>
        <v>宮崎</v>
      </c>
    </row>
    <row r="179" spans="2:11" s="1" customFormat="1" ht="12.75">
      <c r="B179" s="20"/>
      <c r="K179" s="83" t="str">
        <f>IF(Sheet2!J49="","",Sheet2!J49)</f>
        <v>鹿児島</v>
      </c>
    </row>
    <row r="180" spans="2:11" s="1" customFormat="1" ht="12.75">
      <c r="B180" s="20"/>
      <c r="K180" s="83" t="str">
        <f>IF(Sheet2!J50="","",Sheet2!J50)</f>
        <v>沖縄</v>
      </c>
    </row>
    <row r="181" s="1" customFormat="1" ht="12.75">
      <c r="K181" s="91"/>
    </row>
    <row r="182" s="1" customFormat="1" ht="12.75">
      <c r="K182" s="91"/>
    </row>
    <row r="183" s="1" customFormat="1" ht="12.75">
      <c r="K183" s="91"/>
    </row>
    <row r="184" s="1" customFormat="1" ht="12.75">
      <c r="K184" s="91"/>
    </row>
    <row r="185" s="1" customFormat="1" ht="12.75">
      <c r="K185" s="91"/>
    </row>
    <row r="186" s="1" customFormat="1" ht="12.75">
      <c r="K186" s="91"/>
    </row>
    <row r="187" s="1" customFormat="1" ht="12.75">
      <c r="K187" s="91"/>
    </row>
    <row r="188" s="1" customFormat="1" ht="12.75">
      <c r="K188" s="91"/>
    </row>
    <row r="189" s="1" customFormat="1" ht="12.75">
      <c r="K189" s="91"/>
    </row>
    <row r="190" s="1" customFormat="1" ht="12.75">
      <c r="K190" s="91"/>
    </row>
    <row r="191" s="1" customFormat="1" ht="12.75">
      <c r="K191" s="91"/>
    </row>
    <row r="192" s="1" customFormat="1" ht="12.75">
      <c r="K192" s="91"/>
    </row>
    <row r="193" s="1" customFormat="1" ht="12.75">
      <c r="K193" s="91"/>
    </row>
    <row r="194" s="1" customFormat="1" ht="12.75">
      <c r="K194" s="91"/>
    </row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ht="12.75">
      <c r="B511" s="1"/>
    </row>
  </sheetData>
  <sheetProtection/>
  <mergeCells count="20">
    <mergeCell ref="N2:R2"/>
    <mergeCell ref="S2:T2"/>
    <mergeCell ref="AA7:AD7"/>
    <mergeCell ref="AA6:AD6"/>
    <mergeCell ref="AA3:AD3"/>
    <mergeCell ref="E3:H3"/>
    <mergeCell ref="E4:H4"/>
    <mergeCell ref="E5:H5"/>
    <mergeCell ref="N3:R3"/>
    <mergeCell ref="S3:T3"/>
    <mergeCell ref="B9:E9"/>
    <mergeCell ref="B4:D4"/>
    <mergeCell ref="B5:D5"/>
    <mergeCell ref="B3:D3"/>
    <mergeCell ref="X7:Y7"/>
    <mergeCell ref="X3:Y3"/>
    <mergeCell ref="X4:Y4"/>
    <mergeCell ref="X5:Y5"/>
    <mergeCell ref="X6:Y6"/>
    <mergeCell ref="L3:M3"/>
  </mergeCells>
  <conditionalFormatting sqref="E3:E5">
    <cfRule type="cellIs" priority="3" dxfId="1" operator="equal" stopIfTrue="1">
      <formula>""</formula>
    </cfRule>
  </conditionalFormatting>
  <conditionalFormatting sqref="N3">
    <cfRule type="cellIs" priority="2" dxfId="1" operator="equal" stopIfTrue="1">
      <formula>""</formula>
    </cfRule>
  </conditionalFormatting>
  <conditionalFormatting sqref="S3:T3">
    <cfRule type="containsBlanks" priority="6" dxfId="0" stopIfTrue="1">
      <formula>LEN(TRIM(S3))=0</formula>
    </cfRule>
  </conditionalFormatting>
  <dataValidations count="9">
    <dataValidation type="list" allowBlank="1" showInputMessage="1" showErrorMessage="1" sqref="G11:G130">
      <formula1>$C$131:$C$138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N11:N130 X11:X130 S11:S130">
      <formula1>$E$131:$E$132</formula1>
    </dataValidation>
    <dataValidation type="list" allowBlank="1" showInputMessage="1" showErrorMessage="1" sqref="AA11:AA130">
      <formula1>$F$131:$F$132</formula1>
    </dataValidation>
    <dataValidation type="list" allowBlank="1" showInputMessage="1" showErrorMessage="1" sqref="AB11:AB130">
      <formula1>$G$131:$G$132</formula1>
    </dataValidation>
    <dataValidation type="list" allowBlank="1" showInputMessage="1" showErrorMessage="1" sqref="AC11:AC130">
      <formula1>$H$131:$H$132</formula1>
    </dataValidation>
    <dataValidation type="list" allowBlank="1" showInputMessage="1" showErrorMessage="1" sqref="AD11:AD130">
      <formula1>$J$131:$J$132</formula1>
    </dataValidation>
    <dataValidation type="list" allowBlank="1" showInputMessage="1" showErrorMessage="1" sqref="T11:T130 J11:J130 O11:O130">
      <formula1>$B$132:$B$161</formula1>
    </dataValidation>
    <dataValidation type="list" allowBlank="1" showInputMessage="1" showErrorMessage="1" sqref="I11:I130">
      <formula1>$K$132:$K$180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9" r:id="rId4"/>
  <headerFooter alignWithMargins="0">
    <oddHeader>&amp;L姫路市記録会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K224"/>
  <sheetViews>
    <sheetView zoomScalePageLayoutView="0" workbookViewId="0" topLeftCell="A11">
      <selection activeCell="B29" sqref="B29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11" ht="12.75">
      <c r="A2" t="s">
        <v>432</v>
      </c>
      <c r="B2" t="s">
        <v>433</v>
      </c>
      <c r="C2">
        <v>2</v>
      </c>
      <c r="G2" t="s">
        <v>356</v>
      </c>
      <c r="I2" t="s">
        <v>396</v>
      </c>
      <c r="J2" t="s">
        <v>108</v>
      </c>
      <c r="K2">
        <v>28</v>
      </c>
    </row>
    <row r="3" spans="1:9" ht="12.75">
      <c r="A3" t="s">
        <v>434</v>
      </c>
      <c r="B3" t="s">
        <v>435</v>
      </c>
      <c r="C3">
        <v>3</v>
      </c>
      <c r="G3">
        <v>4101</v>
      </c>
      <c r="H3" t="s">
        <v>155</v>
      </c>
      <c r="I3" t="s">
        <v>156</v>
      </c>
    </row>
    <row r="4" spans="1:11" ht="12.75">
      <c r="A4" t="s">
        <v>436</v>
      </c>
      <c r="B4" t="s">
        <v>437</v>
      </c>
      <c r="C4">
        <v>5</v>
      </c>
      <c r="G4">
        <v>4102</v>
      </c>
      <c r="H4" t="s">
        <v>154</v>
      </c>
      <c r="I4" t="s">
        <v>157</v>
      </c>
      <c r="J4" t="s">
        <v>528</v>
      </c>
      <c r="K4">
        <v>25</v>
      </c>
    </row>
    <row r="5" spans="1:11" ht="12.75">
      <c r="A5" t="s">
        <v>438</v>
      </c>
      <c r="B5" t="s">
        <v>439</v>
      </c>
      <c r="C5">
        <v>6</v>
      </c>
      <c r="G5">
        <v>4103</v>
      </c>
      <c r="H5" t="s">
        <v>153</v>
      </c>
      <c r="I5" t="s">
        <v>158</v>
      </c>
      <c r="J5" t="s">
        <v>529</v>
      </c>
      <c r="K5">
        <v>26</v>
      </c>
    </row>
    <row r="6" spans="1:11" ht="12.75">
      <c r="A6" t="s">
        <v>440</v>
      </c>
      <c r="B6" t="s">
        <v>441</v>
      </c>
      <c r="C6">
        <v>8</v>
      </c>
      <c r="G6">
        <v>4104</v>
      </c>
      <c r="H6" t="s">
        <v>152</v>
      </c>
      <c r="I6" t="s">
        <v>159</v>
      </c>
      <c r="J6" t="s">
        <v>530</v>
      </c>
      <c r="K6">
        <v>27</v>
      </c>
    </row>
    <row r="7" spans="1:11" ht="12.75">
      <c r="A7" t="s">
        <v>504</v>
      </c>
      <c r="B7" t="s">
        <v>505</v>
      </c>
      <c r="C7">
        <v>10</v>
      </c>
      <c r="G7">
        <v>4105</v>
      </c>
      <c r="H7" t="s">
        <v>151</v>
      </c>
      <c r="I7" t="s">
        <v>160</v>
      </c>
      <c r="J7" t="s">
        <v>531</v>
      </c>
      <c r="K7">
        <v>29</v>
      </c>
    </row>
    <row r="8" spans="1:11" ht="12.75">
      <c r="A8" t="s">
        <v>442</v>
      </c>
      <c r="B8" t="s">
        <v>443</v>
      </c>
      <c r="C8">
        <v>11</v>
      </c>
      <c r="G8">
        <v>4106</v>
      </c>
      <c r="H8" t="s">
        <v>150</v>
      </c>
      <c r="I8" t="s">
        <v>161</v>
      </c>
      <c r="J8" t="s">
        <v>532</v>
      </c>
      <c r="K8">
        <v>30</v>
      </c>
    </row>
    <row r="9" spans="1:9" ht="12.75">
      <c r="A9" t="s">
        <v>506</v>
      </c>
      <c r="B9" t="s">
        <v>444</v>
      </c>
      <c r="C9">
        <v>34</v>
      </c>
      <c r="G9">
        <v>4107</v>
      </c>
      <c r="H9" t="s">
        <v>149</v>
      </c>
      <c r="I9" t="s">
        <v>162</v>
      </c>
    </row>
    <row r="10" spans="1:11" ht="12.75">
      <c r="A10" t="s">
        <v>507</v>
      </c>
      <c r="B10" t="s">
        <v>445</v>
      </c>
      <c r="C10">
        <v>44</v>
      </c>
      <c r="G10">
        <v>4109</v>
      </c>
      <c r="H10" t="s">
        <v>357</v>
      </c>
      <c r="I10" t="s">
        <v>345</v>
      </c>
      <c r="J10" t="s">
        <v>533</v>
      </c>
      <c r="K10">
        <v>1</v>
      </c>
    </row>
    <row r="11" spans="1:11" ht="12.75">
      <c r="A11" s="92" t="s">
        <v>585</v>
      </c>
      <c r="B11" s="92" t="s">
        <v>598</v>
      </c>
      <c r="C11" s="92">
        <v>32</v>
      </c>
      <c r="G11">
        <v>4110</v>
      </c>
      <c r="H11" t="s">
        <v>148</v>
      </c>
      <c r="I11" t="s">
        <v>163</v>
      </c>
      <c r="J11" t="s">
        <v>534</v>
      </c>
      <c r="K11">
        <v>2</v>
      </c>
    </row>
    <row r="12" spans="1:11" ht="12.75">
      <c r="A12" s="92" t="s">
        <v>586</v>
      </c>
      <c r="B12" s="92" t="s">
        <v>587</v>
      </c>
      <c r="C12" s="92">
        <v>42</v>
      </c>
      <c r="G12">
        <v>4111</v>
      </c>
      <c r="H12" t="s">
        <v>147</v>
      </c>
      <c r="I12" t="s">
        <v>164</v>
      </c>
      <c r="J12" t="s">
        <v>535</v>
      </c>
      <c r="K12">
        <v>3</v>
      </c>
    </row>
    <row r="13" spans="1:11" ht="12.75">
      <c r="A13" t="s">
        <v>578</v>
      </c>
      <c r="B13" t="s">
        <v>579</v>
      </c>
      <c r="C13">
        <v>37</v>
      </c>
      <c r="G13">
        <v>4112</v>
      </c>
      <c r="H13" t="s">
        <v>358</v>
      </c>
      <c r="I13" t="s">
        <v>397</v>
      </c>
      <c r="J13" t="s">
        <v>536</v>
      </c>
      <c r="K13">
        <v>4</v>
      </c>
    </row>
    <row r="14" spans="1:11" ht="12.75">
      <c r="A14" t="s">
        <v>577</v>
      </c>
      <c r="B14" t="s">
        <v>580</v>
      </c>
      <c r="C14">
        <v>46</v>
      </c>
      <c r="G14">
        <v>4113</v>
      </c>
      <c r="H14" t="s">
        <v>359</v>
      </c>
      <c r="I14" t="s">
        <v>398</v>
      </c>
      <c r="J14" t="s">
        <v>537</v>
      </c>
      <c r="K14">
        <v>5</v>
      </c>
    </row>
    <row r="15" spans="1:11" ht="12.75">
      <c r="A15" t="s">
        <v>2</v>
      </c>
      <c r="B15" t="s">
        <v>446</v>
      </c>
      <c r="C15">
        <v>71</v>
      </c>
      <c r="G15">
        <v>4114</v>
      </c>
      <c r="H15" t="s">
        <v>146</v>
      </c>
      <c r="I15" t="s">
        <v>165</v>
      </c>
      <c r="J15" t="s">
        <v>538</v>
      </c>
      <c r="K15">
        <v>6</v>
      </c>
    </row>
    <row r="16" spans="1:11" ht="12.75">
      <c r="A16" t="s">
        <v>3</v>
      </c>
      <c r="B16" t="s">
        <v>447</v>
      </c>
      <c r="C16">
        <v>73</v>
      </c>
      <c r="G16">
        <v>4115</v>
      </c>
      <c r="H16" t="s">
        <v>145</v>
      </c>
      <c r="I16" t="s">
        <v>166</v>
      </c>
      <c r="J16" t="s">
        <v>539</v>
      </c>
      <c r="K16">
        <v>7</v>
      </c>
    </row>
    <row r="17" spans="1:11" ht="12.75">
      <c r="A17" t="s">
        <v>4</v>
      </c>
      <c r="B17" t="s">
        <v>448</v>
      </c>
      <c r="C17">
        <v>74</v>
      </c>
      <c r="G17">
        <v>4116</v>
      </c>
      <c r="H17" t="s">
        <v>144</v>
      </c>
      <c r="I17" t="s">
        <v>167</v>
      </c>
      <c r="J17" t="s">
        <v>540</v>
      </c>
      <c r="K17">
        <v>8</v>
      </c>
    </row>
    <row r="18" spans="1:11" ht="12.75">
      <c r="A18" t="s">
        <v>581</v>
      </c>
      <c r="B18" t="s">
        <v>449</v>
      </c>
      <c r="C18">
        <v>81</v>
      </c>
      <c r="G18">
        <v>4117</v>
      </c>
      <c r="H18" t="s">
        <v>143</v>
      </c>
      <c r="I18" t="s">
        <v>168</v>
      </c>
      <c r="J18" t="s">
        <v>541</v>
      </c>
      <c r="K18">
        <v>9</v>
      </c>
    </row>
    <row r="19" spans="1:11" ht="12.75">
      <c r="A19" t="s">
        <v>591</v>
      </c>
      <c r="B19" t="s">
        <v>602</v>
      </c>
      <c r="C19">
        <v>82</v>
      </c>
      <c r="G19">
        <v>4118</v>
      </c>
      <c r="H19" t="s">
        <v>142</v>
      </c>
      <c r="I19" t="s">
        <v>169</v>
      </c>
      <c r="J19" t="s">
        <v>542</v>
      </c>
      <c r="K19">
        <v>10</v>
      </c>
    </row>
    <row r="20" spans="1:11" ht="12.75">
      <c r="A20" s="92" t="s">
        <v>588</v>
      </c>
      <c r="B20" s="92" t="s">
        <v>599</v>
      </c>
      <c r="C20" s="92">
        <v>83</v>
      </c>
      <c r="G20">
        <v>4119</v>
      </c>
      <c r="H20" t="s">
        <v>141</v>
      </c>
      <c r="I20" t="s">
        <v>170</v>
      </c>
      <c r="J20" t="s">
        <v>543</v>
      </c>
      <c r="K20">
        <v>11</v>
      </c>
    </row>
    <row r="21" spans="1:11" ht="12.75">
      <c r="A21" t="s">
        <v>508</v>
      </c>
      <c r="B21" t="s">
        <v>450</v>
      </c>
      <c r="C21">
        <v>84</v>
      </c>
      <c r="G21">
        <v>4120</v>
      </c>
      <c r="H21" t="s">
        <v>140</v>
      </c>
      <c r="I21" t="s">
        <v>171</v>
      </c>
      <c r="J21" t="s">
        <v>544</v>
      </c>
      <c r="K21">
        <v>12</v>
      </c>
    </row>
    <row r="22" spans="1:11" ht="12.75">
      <c r="A22" s="92" t="s">
        <v>589</v>
      </c>
      <c r="B22" s="92" t="s">
        <v>600</v>
      </c>
      <c r="C22" s="92">
        <v>85</v>
      </c>
      <c r="G22">
        <v>4121</v>
      </c>
      <c r="H22" t="s">
        <v>139</v>
      </c>
      <c r="I22" t="s">
        <v>172</v>
      </c>
      <c r="J22" t="s">
        <v>545</v>
      </c>
      <c r="K22">
        <v>13</v>
      </c>
    </row>
    <row r="23" spans="1:11" ht="12.75">
      <c r="A23" t="s">
        <v>582</v>
      </c>
      <c r="B23" t="s">
        <v>451</v>
      </c>
      <c r="C23">
        <v>86</v>
      </c>
      <c r="G23">
        <v>4122</v>
      </c>
      <c r="H23" t="s">
        <v>360</v>
      </c>
      <c r="I23" t="s">
        <v>399</v>
      </c>
      <c r="J23" t="s">
        <v>546</v>
      </c>
      <c r="K23">
        <v>14</v>
      </c>
    </row>
    <row r="24" spans="1:11" ht="12.75">
      <c r="A24" t="s">
        <v>592</v>
      </c>
      <c r="B24" t="s">
        <v>601</v>
      </c>
      <c r="C24">
        <v>87</v>
      </c>
      <c r="G24">
        <v>4123</v>
      </c>
      <c r="H24" t="s">
        <v>361</v>
      </c>
      <c r="I24" t="s">
        <v>400</v>
      </c>
      <c r="J24" t="s">
        <v>547</v>
      </c>
      <c r="K24">
        <v>15</v>
      </c>
    </row>
    <row r="25" spans="1:11" ht="12.75">
      <c r="A25" s="92" t="s">
        <v>590</v>
      </c>
      <c r="B25" s="92" t="s">
        <v>603</v>
      </c>
      <c r="C25" s="92">
        <v>96</v>
      </c>
      <c r="G25">
        <v>4124</v>
      </c>
      <c r="H25" t="s">
        <v>460</v>
      </c>
      <c r="I25" t="s">
        <v>475</v>
      </c>
      <c r="J25" t="s">
        <v>548</v>
      </c>
      <c r="K25">
        <v>16</v>
      </c>
    </row>
    <row r="26" spans="1:11" ht="12.75">
      <c r="A26" t="s">
        <v>322</v>
      </c>
      <c r="B26" t="s">
        <v>452</v>
      </c>
      <c r="C26">
        <v>88</v>
      </c>
      <c r="G26">
        <v>4125</v>
      </c>
      <c r="H26" t="s">
        <v>362</v>
      </c>
      <c r="I26" t="s">
        <v>401</v>
      </c>
      <c r="J26" t="s">
        <v>549</v>
      </c>
      <c r="K26">
        <v>17</v>
      </c>
    </row>
    <row r="27" spans="1:11" ht="12.75">
      <c r="A27" t="s">
        <v>583</v>
      </c>
      <c r="B27" t="s">
        <v>453</v>
      </c>
      <c r="C27">
        <v>89</v>
      </c>
      <c r="G27">
        <v>4126</v>
      </c>
      <c r="H27" t="s">
        <v>363</v>
      </c>
      <c r="I27" t="s">
        <v>402</v>
      </c>
      <c r="J27" t="s">
        <v>550</v>
      </c>
      <c r="K27">
        <v>18</v>
      </c>
    </row>
    <row r="28" spans="1:11" ht="12.75">
      <c r="A28" t="s">
        <v>593</v>
      </c>
      <c r="B28" t="s">
        <v>604</v>
      </c>
      <c r="C28">
        <v>91</v>
      </c>
      <c r="G28">
        <v>4127</v>
      </c>
      <c r="H28" t="s">
        <v>138</v>
      </c>
      <c r="I28" t="s">
        <v>173</v>
      </c>
      <c r="J28" t="s">
        <v>551</v>
      </c>
      <c r="K28">
        <v>19</v>
      </c>
    </row>
    <row r="29" spans="1:11" ht="12.75">
      <c r="A29" t="s">
        <v>584</v>
      </c>
      <c r="B29" t="s">
        <v>576</v>
      </c>
      <c r="C29">
        <v>94</v>
      </c>
      <c r="G29">
        <v>4128</v>
      </c>
      <c r="H29" t="s">
        <v>364</v>
      </c>
      <c r="I29" t="s">
        <v>403</v>
      </c>
      <c r="J29" t="s">
        <v>552</v>
      </c>
      <c r="K29">
        <v>20</v>
      </c>
    </row>
    <row r="30" spans="1:11" ht="12.75">
      <c r="A30" t="s">
        <v>323</v>
      </c>
      <c r="B30" t="s">
        <v>454</v>
      </c>
      <c r="C30">
        <v>92</v>
      </c>
      <c r="G30">
        <v>4129</v>
      </c>
      <c r="H30" t="s">
        <v>365</v>
      </c>
      <c r="I30" t="s">
        <v>404</v>
      </c>
      <c r="J30" t="s">
        <v>553</v>
      </c>
      <c r="K30">
        <v>21</v>
      </c>
    </row>
    <row r="31" spans="1:11" ht="12.75">
      <c r="A31" t="s">
        <v>324</v>
      </c>
      <c r="B31" t="s">
        <v>455</v>
      </c>
      <c r="C31">
        <v>93</v>
      </c>
      <c r="G31">
        <v>4130</v>
      </c>
      <c r="H31" t="s">
        <v>137</v>
      </c>
      <c r="I31" t="s">
        <v>174</v>
      </c>
      <c r="J31" t="s">
        <v>554</v>
      </c>
      <c r="K31">
        <v>22</v>
      </c>
    </row>
    <row r="32" spans="7:11" ht="12.75">
      <c r="G32">
        <v>4131</v>
      </c>
      <c r="H32" t="s">
        <v>136</v>
      </c>
      <c r="I32" t="s">
        <v>175</v>
      </c>
      <c r="J32" t="s">
        <v>555</v>
      </c>
      <c r="K32">
        <v>23</v>
      </c>
    </row>
    <row r="33" spans="7:11" ht="12.75">
      <c r="G33">
        <v>4132</v>
      </c>
      <c r="H33" t="s">
        <v>135</v>
      </c>
      <c r="I33" t="s">
        <v>176</v>
      </c>
      <c r="J33" t="s">
        <v>556</v>
      </c>
      <c r="K33">
        <v>24</v>
      </c>
    </row>
    <row r="34" spans="7:11" ht="12.75">
      <c r="G34">
        <v>4133</v>
      </c>
      <c r="H34" t="s">
        <v>134</v>
      </c>
      <c r="I34" t="s">
        <v>177</v>
      </c>
      <c r="J34" t="s">
        <v>557</v>
      </c>
      <c r="K34">
        <v>31</v>
      </c>
    </row>
    <row r="35" spans="7:11" ht="12.75">
      <c r="G35">
        <v>4134</v>
      </c>
      <c r="H35" t="s">
        <v>133</v>
      </c>
      <c r="I35" t="s">
        <v>178</v>
      </c>
      <c r="J35" t="s">
        <v>558</v>
      </c>
      <c r="K35">
        <v>32</v>
      </c>
    </row>
    <row r="36" spans="7:11" ht="12.75">
      <c r="G36">
        <v>4135</v>
      </c>
      <c r="H36" t="s">
        <v>132</v>
      </c>
      <c r="I36" t="s">
        <v>179</v>
      </c>
      <c r="J36" t="s">
        <v>559</v>
      </c>
      <c r="K36">
        <v>33</v>
      </c>
    </row>
    <row r="37" spans="7:11" ht="12.75">
      <c r="G37">
        <v>4136</v>
      </c>
      <c r="H37" t="s">
        <v>131</v>
      </c>
      <c r="I37" t="s">
        <v>180</v>
      </c>
      <c r="J37" t="s">
        <v>560</v>
      </c>
      <c r="K37">
        <v>34</v>
      </c>
    </row>
    <row r="38" spans="7:11" ht="12.75">
      <c r="G38">
        <v>4137</v>
      </c>
      <c r="H38" t="s">
        <v>130</v>
      </c>
      <c r="I38" t="s">
        <v>181</v>
      </c>
      <c r="J38" t="s">
        <v>561</v>
      </c>
      <c r="K38">
        <v>35</v>
      </c>
    </row>
    <row r="39" spans="7:11" ht="12.75">
      <c r="G39">
        <v>4138</v>
      </c>
      <c r="H39" t="s">
        <v>129</v>
      </c>
      <c r="I39" t="s">
        <v>182</v>
      </c>
      <c r="J39" t="s">
        <v>562</v>
      </c>
      <c r="K39">
        <v>36</v>
      </c>
    </row>
    <row r="40" spans="7:11" ht="12.75">
      <c r="G40">
        <v>4139</v>
      </c>
      <c r="H40" t="s">
        <v>128</v>
      </c>
      <c r="I40" t="s">
        <v>183</v>
      </c>
      <c r="J40" t="s">
        <v>563</v>
      </c>
      <c r="K40">
        <v>37</v>
      </c>
    </row>
    <row r="41" spans="7:11" ht="12.75">
      <c r="G41">
        <v>4140</v>
      </c>
      <c r="H41" t="s">
        <v>127</v>
      </c>
      <c r="I41" t="s">
        <v>184</v>
      </c>
      <c r="J41" t="s">
        <v>564</v>
      </c>
      <c r="K41">
        <v>38</v>
      </c>
    </row>
    <row r="42" spans="7:11" ht="12.75">
      <c r="G42">
        <v>4141</v>
      </c>
      <c r="H42" t="s">
        <v>126</v>
      </c>
      <c r="I42" t="s">
        <v>185</v>
      </c>
      <c r="J42" t="s">
        <v>565</v>
      </c>
      <c r="K42">
        <v>39</v>
      </c>
    </row>
    <row r="43" spans="7:11" ht="12.75">
      <c r="G43">
        <v>4142</v>
      </c>
      <c r="H43" t="s">
        <v>125</v>
      </c>
      <c r="I43" t="s">
        <v>186</v>
      </c>
      <c r="J43" t="s">
        <v>566</v>
      </c>
      <c r="K43">
        <v>40</v>
      </c>
    </row>
    <row r="44" spans="7:11" ht="12.75">
      <c r="G44">
        <v>4143</v>
      </c>
      <c r="H44" t="s">
        <v>461</v>
      </c>
      <c r="I44" t="s">
        <v>476</v>
      </c>
      <c r="J44" t="s">
        <v>567</v>
      </c>
      <c r="K44">
        <v>41</v>
      </c>
    </row>
    <row r="45" spans="7:11" ht="12.75">
      <c r="G45">
        <v>4145</v>
      </c>
      <c r="H45" t="s">
        <v>366</v>
      </c>
      <c r="I45" t="s">
        <v>405</v>
      </c>
      <c r="J45" t="s">
        <v>568</v>
      </c>
      <c r="K45">
        <v>42</v>
      </c>
    </row>
    <row r="46" spans="7:11" ht="12.75">
      <c r="G46">
        <v>4146</v>
      </c>
      <c r="H46" t="s">
        <v>456</v>
      </c>
      <c r="I46" t="s">
        <v>457</v>
      </c>
      <c r="J46" t="s">
        <v>569</v>
      </c>
      <c r="K46">
        <v>43</v>
      </c>
    </row>
    <row r="47" spans="7:11" ht="12.75">
      <c r="G47">
        <v>4147</v>
      </c>
      <c r="H47" t="s">
        <v>124</v>
      </c>
      <c r="I47" t="s">
        <v>187</v>
      </c>
      <c r="J47" t="s">
        <v>570</v>
      </c>
      <c r="K47">
        <v>44</v>
      </c>
    </row>
    <row r="48" spans="7:11" ht="12.75">
      <c r="G48">
        <v>4148</v>
      </c>
      <c r="H48" t="s">
        <v>458</v>
      </c>
      <c r="I48" t="s">
        <v>459</v>
      </c>
      <c r="J48" t="s">
        <v>571</v>
      </c>
      <c r="K48">
        <v>45</v>
      </c>
    </row>
    <row r="49" spans="9:11" ht="12.75">
      <c r="I49" t="s">
        <v>188</v>
      </c>
      <c r="J49" t="s">
        <v>572</v>
      </c>
      <c r="K49">
        <v>46</v>
      </c>
    </row>
    <row r="50" spans="7:11" ht="12.75">
      <c r="G50" t="s">
        <v>367</v>
      </c>
      <c r="I50" t="s">
        <v>406</v>
      </c>
      <c r="J50" t="s">
        <v>573</v>
      </c>
      <c r="K50">
        <v>47</v>
      </c>
    </row>
    <row r="51" spans="7:9" ht="12.75">
      <c r="G51">
        <v>4201</v>
      </c>
      <c r="H51" t="s">
        <v>123</v>
      </c>
      <c r="I51" t="s">
        <v>189</v>
      </c>
    </row>
    <row r="52" spans="7:9" ht="12.75">
      <c r="G52">
        <v>4202</v>
      </c>
      <c r="H52" t="s">
        <v>368</v>
      </c>
      <c r="I52" t="s">
        <v>407</v>
      </c>
    </row>
    <row r="53" spans="7:9" ht="12.75">
      <c r="G53">
        <v>4203</v>
      </c>
      <c r="H53" t="s">
        <v>122</v>
      </c>
      <c r="I53" t="s">
        <v>190</v>
      </c>
    </row>
    <row r="54" spans="7:9" ht="12.75">
      <c r="G54">
        <v>4204</v>
      </c>
      <c r="H54" t="s">
        <v>369</v>
      </c>
      <c r="I54" t="s">
        <v>408</v>
      </c>
    </row>
    <row r="55" spans="7:9" ht="12.75">
      <c r="G55">
        <v>4206</v>
      </c>
      <c r="H55" t="s">
        <v>370</v>
      </c>
      <c r="I55" t="s">
        <v>409</v>
      </c>
    </row>
    <row r="56" spans="7:9" ht="12.75">
      <c r="G56">
        <v>4207</v>
      </c>
      <c r="H56" t="s">
        <v>121</v>
      </c>
      <c r="I56" t="s">
        <v>191</v>
      </c>
    </row>
    <row r="57" spans="7:9" ht="12.75">
      <c r="G57">
        <v>4208</v>
      </c>
      <c r="H57" t="s">
        <v>120</v>
      </c>
      <c r="I57" t="s">
        <v>192</v>
      </c>
    </row>
    <row r="58" spans="7:9" ht="12.75">
      <c r="G58">
        <v>4209</v>
      </c>
      <c r="H58" t="s">
        <v>119</v>
      </c>
      <c r="I58" t="s">
        <v>193</v>
      </c>
    </row>
    <row r="59" spans="7:9" ht="12.75">
      <c r="G59">
        <v>4210</v>
      </c>
      <c r="H59" t="s">
        <v>462</v>
      </c>
      <c r="I59" t="s">
        <v>477</v>
      </c>
    </row>
    <row r="60" spans="7:9" ht="12.75">
      <c r="G60">
        <v>4211</v>
      </c>
      <c r="H60" t="s">
        <v>118</v>
      </c>
      <c r="I60" t="s">
        <v>194</v>
      </c>
    </row>
    <row r="61" spans="7:9" ht="12.75">
      <c r="G61">
        <v>4212</v>
      </c>
      <c r="H61" t="s">
        <v>117</v>
      </c>
      <c r="I61" t="s">
        <v>195</v>
      </c>
    </row>
    <row r="62" spans="7:9" ht="12.75">
      <c r="G62">
        <v>4213</v>
      </c>
      <c r="H62" t="s">
        <v>116</v>
      </c>
      <c r="I62" t="s">
        <v>196</v>
      </c>
    </row>
    <row r="63" spans="7:9" ht="12.75">
      <c r="G63">
        <v>4214</v>
      </c>
      <c r="H63" t="s">
        <v>115</v>
      </c>
      <c r="I63" t="s">
        <v>197</v>
      </c>
    </row>
    <row r="64" spans="7:9" ht="12.75">
      <c r="G64">
        <v>4215</v>
      </c>
      <c r="H64" t="s">
        <v>114</v>
      </c>
      <c r="I64" t="s">
        <v>198</v>
      </c>
    </row>
    <row r="65" spans="7:9" ht="12.75">
      <c r="G65">
        <v>4216</v>
      </c>
      <c r="H65" t="s">
        <v>463</v>
      </c>
      <c r="I65" t="s">
        <v>478</v>
      </c>
    </row>
    <row r="66" spans="7:9" ht="12.75">
      <c r="G66">
        <v>4217</v>
      </c>
      <c r="H66" t="s">
        <v>113</v>
      </c>
      <c r="I66" t="s">
        <v>199</v>
      </c>
    </row>
    <row r="67" spans="7:9" ht="12.75">
      <c r="G67">
        <v>4218</v>
      </c>
      <c r="H67" t="s">
        <v>112</v>
      </c>
      <c r="I67" t="s">
        <v>200</v>
      </c>
    </row>
    <row r="68" spans="7:9" ht="12.75">
      <c r="G68">
        <v>4219</v>
      </c>
      <c r="H68" t="s">
        <v>371</v>
      </c>
      <c r="I68" t="s">
        <v>410</v>
      </c>
    </row>
    <row r="69" spans="7:9" ht="12.75">
      <c r="G69">
        <v>4220</v>
      </c>
      <c r="H69" t="s">
        <v>111</v>
      </c>
      <c r="I69" t="s">
        <v>201</v>
      </c>
    </row>
    <row r="70" spans="7:9" ht="12.75">
      <c r="G70">
        <v>4221</v>
      </c>
      <c r="H70" t="s">
        <v>372</v>
      </c>
      <c r="I70" t="s">
        <v>411</v>
      </c>
    </row>
    <row r="71" spans="7:9" ht="12.75">
      <c r="G71">
        <v>4222</v>
      </c>
      <c r="H71" t="s">
        <v>373</v>
      </c>
      <c r="I71" t="s">
        <v>412</v>
      </c>
    </row>
    <row r="72" spans="7:9" ht="12.75">
      <c r="G72">
        <v>4224</v>
      </c>
      <c r="H72" t="s">
        <v>596</v>
      </c>
      <c r="I72" t="s">
        <v>597</v>
      </c>
    </row>
    <row r="73" spans="7:9" ht="12.75">
      <c r="G73">
        <v>4225</v>
      </c>
      <c r="H73" t="s">
        <v>110</v>
      </c>
      <c r="I73" t="s">
        <v>202</v>
      </c>
    </row>
    <row r="74" spans="7:9" ht="12.75">
      <c r="G74">
        <v>4226</v>
      </c>
      <c r="H74" t="s">
        <v>374</v>
      </c>
      <c r="I74" t="s">
        <v>413</v>
      </c>
    </row>
    <row r="75" spans="7:9" ht="12.75">
      <c r="G75">
        <v>4227</v>
      </c>
      <c r="H75" t="s">
        <v>109</v>
      </c>
      <c r="I75" t="s">
        <v>203</v>
      </c>
    </row>
    <row r="76" spans="7:9" ht="12.75">
      <c r="G76">
        <v>4228</v>
      </c>
      <c r="H76" t="s">
        <v>108</v>
      </c>
      <c r="I76" t="s">
        <v>204</v>
      </c>
    </row>
    <row r="77" spans="7:9" ht="12.75">
      <c r="G77">
        <v>4229</v>
      </c>
      <c r="H77" t="s">
        <v>107</v>
      </c>
      <c r="I77" t="s">
        <v>205</v>
      </c>
    </row>
    <row r="78" spans="7:9" ht="12.75">
      <c r="G78">
        <v>4230</v>
      </c>
      <c r="H78" t="s">
        <v>106</v>
      </c>
      <c r="I78" t="s">
        <v>206</v>
      </c>
    </row>
    <row r="79" spans="7:9" ht="12.75">
      <c r="G79">
        <v>4231</v>
      </c>
      <c r="H79" t="s">
        <v>464</v>
      </c>
      <c r="I79" t="s">
        <v>479</v>
      </c>
    </row>
    <row r="80" spans="7:9" ht="12.75">
      <c r="G80">
        <v>4232</v>
      </c>
      <c r="H80" t="s">
        <v>105</v>
      </c>
      <c r="I80" t="s">
        <v>207</v>
      </c>
    </row>
    <row r="81" spans="7:9" ht="12.75">
      <c r="G81">
        <v>4233</v>
      </c>
      <c r="H81" t="s">
        <v>465</v>
      </c>
      <c r="I81" t="s">
        <v>480</v>
      </c>
    </row>
    <row r="82" spans="7:9" ht="12.75">
      <c r="G82">
        <v>4234</v>
      </c>
      <c r="H82" t="s">
        <v>104</v>
      </c>
      <c r="I82" t="s">
        <v>208</v>
      </c>
    </row>
    <row r="83" spans="7:9" ht="12.75">
      <c r="G83">
        <v>4235</v>
      </c>
      <c r="H83" t="s">
        <v>103</v>
      </c>
      <c r="I83" t="s">
        <v>209</v>
      </c>
    </row>
    <row r="84" spans="7:9" ht="12.75">
      <c r="G84">
        <v>4236</v>
      </c>
      <c r="H84" t="s">
        <v>102</v>
      </c>
      <c r="I84" t="s">
        <v>210</v>
      </c>
    </row>
    <row r="85" spans="7:9" ht="12.75">
      <c r="G85">
        <v>4237</v>
      </c>
      <c r="H85" t="s">
        <v>466</v>
      </c>
      <c r="I85" t="s">
        <v>481</v>
      </c>
    </row>
    <row r="86" spans="7:9" ht="12.75">
      <c r="G86">
        <v>4238</v>
      </c>
      <c r="H86" t="s">
        <v>375</v>
      </c>
      <c r="I86" t="s">
        <v>414</v>
      </c>
    </row>
    <row r="87" spans="7:9" ht="12.75">
      <c r="G87">
        <v>4239</v>
      </c>
      <c r="H87" t="s">
        <v>101</v>
      </c>
      <c r="I87" t="s">
        <v>211</v>
      </c>
    </row>
    <row r="88" spans="7:9" ht="12.75">
      <c r="G88">
        <v>4240</v>
      </c>
      <c r="H88" t="s">
        <v>376</v>
      </c>
      <c r="I88" t="s">
        <v>415</v>
      </c>
    </row>
    <row r="89" spans="7:9" ht="12.75">
      <c r="G89">
        <v>4241</v>
      </c>
      <c r="H89" t="s">
        <v>100</v>
      </c>
      <c r="I89" t="s">
        <v>212</v>
      </c>
    </row>
    <row r="90" spans="7:9" ht="12.75">
      <c r="G90">
        <v>4242</v>
      </c>
      <c r="H90" t="s">
        <v>99</v>
      </c>
      <c r="I90" t="s">
        <v>213</v>
      </c>
    </row>
    <row r="91" spans="7:9" ht="12.75">
      <c r="G91">
        <v>4244</v>
      </c>
      <c r="H91" t="s">
        <v>467</v>
      </c>
      <c r="I91" t="s">
        <v>482</v>
      </c>
    </row>
    <row r="92" spans="7:9" ht="12.75">
      <c r="G92">
        <v>4245</v>
      </c>
      <c r="H92" t="s">
        <v>468</v>
      </c>
      <c r="I92" t="s">
        <v>483</v>
      </c>
    </row>
    <row r="93" spans="7:9" ht="12.75">
      <c r="G93">
        <v>4246</v>
      </c>
      <c r="H93" t="s">
        <v>469</v>
      </c>
      <c r="I93" t="s">
        <v>484</v>
      </c>
    </row>
    <row r="94" spans="7:9" ht="12.75">
      <c r="G94">
        <v>4247</v>
      </c>
      <c r="H94" t="s">
        <v>98</v>
      </c>
      <c r="I94" t="s">
        <v>214</v>
      </c>
    </row>
    <row r="95" spans="7:9" ht="12.75">
      <c r="G95">
        <v>4248</v>
      </c>
      <c r="H95" t="s">
        <v>97</v>
      </c>
      <c r="I95" t="s">
        <v>215</v>
      </c>
    </row>
    <row r="96" spans="7:9" ht="12.75">
      <c r="G96">
        <v>4249</v>
      </c>
      <c r="H96" t="s">
        <v>377</v>
      </c>
      <c r="I96" t="s">
        <v>346</v>
      </c>
    </row>
    <row r="97" spans="7:9" ht="12.75">
      <c r="G97">
        <v>4250</v>
      </c>
      <c r="H97" t="s">
        <v>470</v>
      </c>
      <c r="I97" t="s">
        <v>485</v>
      </c>
    </row>
    <row r="98" spans="7:9" ht="12.75">
      <c r="G98">
        <v>4251</v>
      </c>
      <c r="H98" t="s">
        <v>96</v>
      </c>
      <c r="I98" t="s">
        <v>216</v>
      </c>
    </row>
    <row r="99" spans="7:9" ht="12.75">
      <c r="G99">
        <v>4252</v>
      </c>
      <c r="H99" t="s">
        <v>95</v>
      </c>
      <c r="I99" t="s">
        <v>217</v>
      </c>
    </row>
    <row r="100" spans="7:9" ht="12.75">
      <c r="G100">
        <v>4253</v>
      </c>
      <c r="H100" t="s">
        <v>94</v>
      </c>
      <c r="I100" t="s">
        <v>218</v>
      </c>
    </row>
    <row r="101" spans="7:9" ht="12.75">
      <c r="G101">
        <v>4254</v>
      </c>
      <c r="H101" t="s">
        <v>93</v>
      </c>
      <c r="I101" t="s">
        <v>219</v>
      </c>
    </row>
    <row r="102" spans="7:9" ht="12.75">
      <c r="G102">
        <v>4255</v>
      </c>
      <c r="H102" t="s">
        <v>92</v>
      </c>
      <c r="I102" t="s">
        <v>220</v>
      </c>
    </row>
    <row r="103" spans="7:9" ht="12.75">
      <c r="G103">
        <v>4257</v>
      </c>
      <c r="H103" t="s">
        <v>378</v>
      </c>
      <c r="I103" t="s">
        <v>416</v>
      </c>
    </row>
    <row r="104" ht="12.75">
      <c r="I104" t="s">
        <v>188</v>
      </c>
    </row>
    <row r="105" spans="7:9" ht="12.75">
      <c r="G105" t="s">
        <v>379</v>
      </c>
      <c r="I105" t="s">
        <v>417</v>
      </c>
    </row>
    <row r="106" spans="7:9" ht="12.75">
      <c r="G106">
        <v>4301</v>
      </c>
      <c r="H106" t="s">
        <v>91</v>
      </c>
      <c r="I106" t="s">
        <v>221</v>
      </c>
    </row>
    <row r="107" spans="7:9" ht="12.75">
      <c r="G107">
        <v>4302</v>
      </c>
      <c r="H107" t="s">
        <v>90</v>
      </c>
      <c r="I107" t="s">
        <v>222</v>
      </c>
    </row>
    <row r="108" spans="7:9" ht="12.75">
      <c r="G108">
        <v>4303</v>
      </c>
      <c r="H108" t="s">
        <v>89</v>
      </c>
      <c r="I108" t="s">
        <v>223</v>
      </c>
    </row>
    <row r="109" spans="7:9" ht="12.75">
      <c r="G109">
        <v>4304</v>
      </c>
      <c r="H109" t="s">
        <v>88</v>
      </c>
      <c r="I109" t="s">
        <v>224</v>
      </c>
    </row>
    <row r="110" spans="7:9" ht="12.75">
      <c r="G110">
        <v>4305</v>
      </c>
      <c r="H110" t="s">
        <v>87</v>
      </c>
      <c r="I110" t="s">
        <v>225</v>
      </c>
    </row>
    <row r="111" spans="7:9" ht="12.75">
      <c r="G111">
        <v>4306</v>
      </c>
      <c r="H111" t="s">
        <v>86</v>
      </c>
      <c r="I111" t="s">
        <v>226</v>
      </c>
    </row>
    <row r="112" spans="7:9" ht="12.75">
      <c r="G112">
        <v>4307</v>
      </c>
      <c r="H112" t="s">
        <v>380</v>
      </c>
      <c r="I112" t="s">
        <v>347</v>
      </c>
    </row>
    <row r="113" spans="7:9" ht="12.75">
      <c r="G113">
        <v>4308</v>
      </c>
      <c r="H113" t="s">
        <v>85</v>
      </c>
      <c r="I113" t="s">
        <v>227</v>
      </c>
    </row>
    <row r="114" spans="7:9" ht="12.75">
      <c r="G114">
        <v>4309</v>
      </c>
      <c r="H114" t="s">
        <v>84</v>
      </c>
      <c r="I114" t="s">
        <v>228</v>
      </c>
    </row>
    <row r="115" spans="7:9" ht="12.75">
      <c r="G115">
        <v>4310</v>
      </c>
      <c r="H115" t="s">
        <v>83</v>
      </c>
      <c r="I115" t="s">
        <v>229</v>
      </c>
    </row>
    <row r="116" spans="7:9" ht="12.75">
      <c r="G116">
        <v>4311</v>
      </c>
      <c r="H116" t="s">
        <v>82</v>
      </c>
      <c r="I116" t="s">
        <v>230</v>
      </c>
    </row>
    <row r="117" spans="7:9" ht="12.75">
      <c r="G117">
        <v>4312</v>
      </c>
      <c r="H117" t="s">
        <v>81</v>
      </c>
      <c r="I117" t="s">
        <v>231</v>
      </c>
    </row>
    <row r="118" spans="7:9" ht="12.75">
      <c r="G118">
        <v>4313</v>
      </c>
      <c r="H118" t="s">
        <v>80</v>
      </c>
      <c r="I118" t="s">
        <v>232</v>
      </c>
    </row>
    <row r="119" spans="7:9" ht="12.75">
      <c r="G119">
        <v>4314</v>
      </c>
      <c r="H119" t="s">
        <v>79</v>
      </c>
      <c r="I119" t="s">
        <v>233</v>
      </c>
    </row>
    <row r="120" spans="7:9" ht="12.75">
      <c r="G120">
        <v>4315</v>
      </c>
      <c r="H120" t="s">
        <v>78</v>
      </c>
      <c r="I120" t="s">
        <v>234</v>
      </c>
    </row>
    <row r="121" spans="7:9" ht="12.75">
      <c r="G121">
        <v>4316</v>
      </c>
      <c r="H121" t="s">
        <v>77</v>
      </c>
      <c r="I121" t="s">
        <v>235</v>
      </c>
    </row>
    <row r="122" spans="7:9" ht="12.75">
      <c r="G122">
        <v>4317</v>
      </c>
      <c r="H122" t="s">
        <v>76</v>
      </c>
      <c r="I122" t="s">
        <v>236</v>
      </c>
    </row>
    <row r="123" spans="7:9" ht="12.75">
      <c r="G123">
        <v>4318</v>
      </c>
      <c r="H123" t="s">
        <v>75</v>
      </c>
      <c r="I123" t="s">
        <v>237</v>
      </c>
    </row>
    <row r="124" spans="7:9" ht="12.75">
      <c r="G124">
        <v>4319</v>
      </c>
      <c r="H124" t="s">
        <v>74</v>
      </c>
      <c r="I124" t="s">
        <v>238</v>
      </c>
    </row>
    <row r="125" spans="7:9" ht="12.75">
      <c r="G125">
        <v>4320</v>
      </c>
      <c r="H125" t="s">
        <v>73</v>
      </c>
      <c r="I125" t="s">
        <v>239</v>
      </c>
    </row>
    <row r="126" spans="7:9" ht="12.75">
      <c r="G126">
        <v>4321</v>
      </c>
      <c r="H126" t="s">
        <v>72</v>
      </c>
      <c r="I126" t="s">
        <v>240</v>
      </c>
    </row>
    <row r="127" spans="7:9" ht="12.75">
      <c r="G127">
        <v>4322</v>
      </c>
      <c r="H127" t="s">
        <v>71</v>
      </c>
      <c r="I127" t="s">
        <v>241</v>
      </c>
    </row>
    <row r="128" spans="7:9" ht="12.75">
      <c r="G128">
        <v>4323</v>
      </c>
      <c r="H128" t="s">
        <v>70</v>
      </c>
      <c r="I128" t="s">
        <v>242</v>
      </c>
    </row>
    <row r="129" spans="7:9" ht="12.75">
      <c r="G129">
        <v>4324</v>
      </c>
      <c r="H129" t="s">
        <v>69</v>
      </c>
      <c r="I129" t="s">
        <v>243</v>
      </c>
    </row>
    <row r="130" spans="7:9" ht="12.75">
      <c r="G130">
        <v>4325</v>
      </c>
      <c r="H130" t="s">
        <v>68</v>
      </c>
      <c r="I130" t="s">
        <v>244</v>
      </c>
    </row>
    <row r="131" spans="7:9" ht="12.75">
      <c r="G131">
        <v>4326</v>
      </c>
      <c r="H131" t="s">
        <v>67</v>
      </c>
      <c r="I131" t="s">
        <v>245</v>
      </c>
    </row>
    <row r="132" spans="7:9" ht="12.75">
      <c r="G132">
        <v>4327</v>
      </c>
      <c r="H132" t="s">
        <v>66</v>
      </c>
      <c r="I132" t="s">
        <v>246</v>
      </c>
    </row>
    <row r="133" spans="7:9" ht="12.75">
      <c r="G133">
        <v>4328</v>
      </c>
      <c r="H133" t="s">
        <v>65</v>
      </c>
      <c r="I133" t="s">
        <v>247</v>
      </c>
    </row>
    <row r="134" spans="7:9" ht="12.75">
      <c r="G134">
        <v>4329</v>
      </c>
      <c r="H134" t="s">
        <v>64</v>
      </c>
      <c r="I134" t="s">
        <v>248</v>
      </c>
    </row>
    <row r="135" spans="7:9" ht="12.75">
      <c r="G135">
        <v>4330</v>
      </c>
      <c r="H135" t="s">
        <v>63</v>
      </c>
      <c r="I135" t="s">
        <v>249</v>
      </c>
    </row>
    <row r="136" spans="7:9" ht="12.75">
      <c r="G136">
        <v>4331</v>
      </c>
      <c r="H136" t="s">
        <v>62</v>
      </c>
      <c r="I136" t="s">
        <v>250</v>
      </c>
    </row>
    <row r="137" spans="7:9" ht="12.75">
      <c r="G137">
        <v>4332</v>
      </c>
      <c r="H137" t="s">
        <v>61</v>
      </c>
      <c r="I137" t="s">
        <v>251</v>
      </c>
    </row>
    <row r="138" ht="12.75">
      <c r="I138" t="s">
        <v>188</v>
      </c>
    </row>
    <row r="139" spans="7:9" ht="12.75">
      <c r="G139" t="s">
        <v>381</v>
      </c>
      <c r="I139" t="s">
        <v>418</v>
      </c>
    </row>
    <row r="140" spans="7:9" ht="12.75">
      <c r="G140">
        <v>4401</v>
      </c>
      <c r="H140" t="s">
        <v>60</v>
      </c>
      <c r="I140" t="s">
        <v>252</v>
      </c>
    </row>
    <row r="141" spans="7:9" ht="12.75">
      <c r="G141">
        <v>4402</v>
      </c>
      <c r="H141" t="s">
        <v>59</v>
      </c>
      <c r="I141" t="s">
        <v>253</v>
      </c>
    </row>
    <row r="142" spans="7:9" ht="12.75">
      <c r="G142">
        <v>4403</v>
      </c>
      <c r="H142" t="s">
        <v>382</v>
      </c>
      <c r="I142" t="s">
        <v>419</v>
      </c>
    </row>
    <row r="143" spans="7:9" ht="12.75">
      <c r="G143">
        <v>4404</v>
      </c>
      <c r="H143" t="s">
        <v>58</v>
      </c>
      <c r="I143" t="s">
        <v>254</v>
      </c>
    </row>
    <row r="144" spans="7:9" ht="12.75">
      <c r="G144">
        <v>4405</v>
      </c>
      <c r="H144" t="s">
        <v>57</v>
      </c>
      <c r="I144" t="s">
        <v>255</v>
      </c>
    </row>
    <row r="145" spans="7:9" ht="12.75">
      <c r="G145">
        <v>4406</v>
      </c>
      <c r="H145" t="s">
        <v>56</v>
      </c>
      <c r="I145" t="s">
        <v>256</v>
      </c>
    </row>
    <row r="146" spans="7:9" ht="12.75">
      <c r="G146">
        <v>4407</v>
      </c>
      <c r="H146" t="s">
        <v>55</v>
      </c>
      <c r="I146" t="s">
        <v>257</v>
      </c>
    </row>
    <row r="147" spans="7:9" ht="12.75">
      <c r="G147">
        <v>4408</v>
      </c>
      <c r="H147" t="s">
        <v>54</v>
      </c>
      <c r="I147" t="s">
        <v>258</v>
      </c>
    </row>
    <row r="148" spans="7:9" ht="12.75">
      <c r="G148">
        <v>4409</v>
      </c>
      <c r="H148" t="s">
        <v>594</v>
      </c>
      <c r="I148" t="s">
        <v>595</v>
      </c>
    </row>
    <row r="149" spans="7:9" ht="12.75">
      <c r="G149">
        <v>4410</v>
      </c>
      <c r="H149" t="s">
        <v>53</v>
      </c>
      <c r="I149" t="s">
        <v>259</v>
      </c>
    </row>
    <row r="150" spans="7:9" ht="12.75">
      <c r="G150">
        <v>4411</v>
      </c>
      <c r="H150" t="s">
        <v>52</v>
      </c>
      <c r="I150" t="s">
        <v>260</v>
      </c>
    </row>
    <row r="151" spans="7:9" ht="12.75">
      <c r="G151">
        <v>4412</v>
      </c>
      <c r="H151" t="s">
        <v>51</v>
      </c>
      <c r="I151" t="s">
        <v>261</v>
      </c>
    </row>
    <row r="152" spans="7:9" ht="12.75">
      <c r="G152">
        <v>4413</v>
      </c>
      <c r="H152" t="s">
        <v>50</v>
      </c>
      <c r="I152" t="s">
        <v>262</v>
      </c>
    </row>
    <row r="153" spans="7:9" ht="12.75">
      <c r="G153">
        <v>4414</v>
      </c>
      <c r="H153" t="s">
        <v>49</v>
      </c>
      <c r="I153" t="s">
        <v>263</v>
      </c>
    </row>
    <row r="154" spans="7:9" ht="12.75">
      <c r="G154">
        <v>4415</v>
      </c>
      <c r="H154" t="s">
        <v>48</v>
      </c>
      <c r="I154" t="s">
        <v>264</v>
      </c>
    </row>
    <row r="155" spans="7:9" ht="12.75">
      <c r="G155">
        <v>4416</v>
      </c>
      <c r="H155" t="s">
        <v>47</v>
      </c>
      <c r="I155" t="s">
        <v>265</v>
      </c>
    </row>
    <row r="156" spans="7:9" ht="12.75">
      <c r="G156">
        <v>4417</v>
      </c>
      <c r="H156" t="s">
        <v>46</v>
      </c>
      <c r="I156" t="s">
        <v>266</v>
      </c>
    </row>
    <row r="157" spans="7:9" ht="12.75">
      <c r="G157">
        <v>4418</v>
      </c>
      <c r="H157" t="s">
        <v>45</v>
      </c>
      <c r="I157" t="s">
        <v>267</v>
      </c>
    </row>
    <row r="158" spans="7:9" ht="12.75">
      <c r="G158">
        <v>4419</v>
      </c>
      <c r="H158" t="s">
        <v>44</v>
      </c>
      <c r="I158" t="s">
        <v>268</v>
      </c>
    </row>
    <row r="159" spans="7:9" ht="12.75">
      <c r="G159">
        <v>4420</v>
      </c>
      <c r="H159" t="s">
        <v>43</v>
      </c>
      <c r="I159" t="s">
        <v>269</v>
      </c>
    </row>
    <row r="160" spans="7:9" ht="12.75">
      <c r="G160">
        <v>4421</v>
      </c>
      <c r="H160" t="s">
        <v>42</v>
      </c>
      <c r="I160" t="s">
        <v>270</v>
      </c>
    </row>
    <row r="161" spans="7:9" ht="12.75">
      <c r="G161">
        <v>4422</v>
      </c>
      <c r="H161" t="s">
        <v>41</v>
      </c>
      <c r="I161" t="s">
        <v>271</v>
      </c>
    </row>
    <row r="162" spans="7:9" ht="12.75">
      <c r="G162">
        <v>4424</v>
      </c>
      <c r="H162" t="s">
        <v>40</v>
      </c>
      <c r="I162" t="s">
        <v>272</v>
      </c>
    </row>
    <row r="163" spans="7:9" ht="12.75">
      <c r="G163">
        <v>4425</v>
      </c>
      <c r="H163" t="s">
        <v>39</v>
      </c>
      <c r="I163" t="s">
        <v>273</v>
      </c>
    </row>
    <row r="164" spans="7:9" ht="12.75">
      <c r="G164">
        <v>4426</v>
      </c>
      <c r="H164" t="s">
        <v>38</v>
      </c>
      <c r="I164" t="s">
        <v>274</v>
      </c>
    </row>
    <row r="165" spans="7:9" ht="12.75">
      <c r="G165">
        <v>4427</v>
      </c>
      <c r="H165" t="s">
        <v>471</v>
      </c>
      <c r="I165" t="s">
        <v>486</v>
      </c>
    </row>
    <row r="166" spans="7:9" ht="12.75">
      <c r="G166">
        <v>4429</v>
      </c>
      <c r="H166" t="s">
        <v>37</v>
      </c>
      <c r="I166" t="s">
        <v>275</v>
      </c>
    </row>
    <row r="167" spans="7:9" ht="12.75">
      <c r="G167">
        <v>4430</v>
      </c>
      <c r="H167" t="s">
        <v>36</v>
      </c>
      <c r="I167" t="s">
        <v>276</v>
      </c>
    </row>
    <row r="168" spans="7:9" ht="12.75">
      <c r="G168">
        <v>4431</v>
      </c>
      <c r="H168" t="s">
        <v>35</v>
      </c>
      <c r="I168" t="s">
        <v>277</v>
      </c>
    </row>
    <row r="169" spans="7:9" ht="12.75">
      <c r="G169">
        <v>4432</v>
      </c>
      <c r="H169" t="s">
        <v>34</v>
      </c>
      <c r="I169" t="s">
        <v>278</v>
      </c>
    </row>
    <row r="170" spans="7:9" ht="12.75">
      <c r="G170">
        <v>4433</v>
      </c>
      <c r="H170" t="s">
        <v>33</v>
      </c>
      <c r="I170" t="s">
        <v>279</v>
      </c>
    </row>
    <row r="171" spans="7:9" ht="12.75">
      <c r="G171">
        <v>4434</v>
      </c>
      <c r="H171" t="s">
        <v>32</v>
      </c>
      <c r="I171" t="s">
        <v>280</v>
      </c>
    </row>
    <row r="172" spans="7:9" ht="12.75">
      <c r="G172">
        <v>4435</v>
      </c>
      <c r="H172" t="s">
        <v>31</v>
      </c>
      <c r="I172" t="s">
        <v>281</v>
      </c>
    </row>
    <row r="173" spans="7:9" ht="12.75">
      <c r="G173">
        <v>4436</v>
      </c>
      <c r="H173" t="s">
        <v>30</v>
      </c>
      <c r="I173" t="s">
        <v>282</v>
      </c>
    </row>
    <row r="174" spans="7:9" ht="12.75">
      <c r="G174">
        <v>4437</v>
      </c>
      <c r="H174" t="s">
        <v>472</v>
      </c>
      <c r="I174" t="s">
        <v>487</v>
      </c>
    </row>
    <row r="175" spans="7:9" ht="12.75">
      <c r="G175">
        <v>4438</v>
      </c>
      <c r="H175" t="s">
        <v>473</v>
      </c>
      <c r="I175" t="s">
        <v>488</v>
      </c>
    </row>
    <row r="176" spans="7:9" ht="12.75">
      <c r="G176">
        <v>4439</v>
      </c>
      <c r="H176" t="s">
        <v>383</v>
      </c>
      <c r="I176" t="s">
        <v>420</v>
      </c>
    </row>
    <row r="178" ht="12.75">
      <c r="I178" t="s">
        <v>188</v>
      </c>
    </row>
    <row r="179" spans="7:9" ht="12.75">
      <c r="G179" t="s">
        <v>384</v>
      </c>
      <c r="I179" t="s">
        <v>421</v>
      </c>
    </row>
    <row r="180" spans="7:9" ht="12.75">
      <c r="G180">
        <v>4501</v>
      </c>
      <c r="H180" t="s">
        <v>385</v>
      </c>
      <c r="I180" t="s">
        <v>422</v>
      </c>
    </row>
    <row r="181" spans="7:9" ht="12.75">
      <c r="G181">
        <v>4502</v>
      </c>
      <c r="H181" t="s">
        <v>29</v>
      </c>
      <c r="I181" t="s">
        <v>283</v>
      </c>
    </row>
    <row r="182" spans="7:9" ht="12.75">
      <c r="G182">
        <v>4503</v>
      </c>
      <c r="H182" t="s">
        <v>28</v>
      </c>
      <c r="I182" t="s">
        <v>284</v>
      </c>
    </row>
    <row r="183" spans="7:9" ht="12.75">
      <c r="G183">
        <v>4504</v>
      </c>
      <c r="H183" t="s">
        <v>386</v>
      </c>
      <c r="I183" t="s">
        <v>342</v>
      </c>
    </row>
    <row r="184" spans="7:9" ht="12.75">
      <c r="G184">
        <v>4505</v>
      </c>
      <c r="H184" t="s">
        <v>27</v>
      </c>
      <c r="I184" t="s">
        <v>285</v>
      </c>
    </row>
    <row r="185" spans="7:9" ht="12.75">
      <c r="G185">
        <v>4506</v>
      </c>
      <c r="H185" t="s">
        <v>26</v>
      </c>
      <c r="I185" t="s">
        <v>286</v>
      </c>
    </row>
    <row r="186" spans="7:9" ht="12.75">
      <c r="G186">
        <v>4507</v>
      </c>
      <c r="H186" t="s">
        <v>387</v>
      </c>
      <c r="I186" t="s">
        <v>423</v>
      </c>
    </row>
    <row r="187" spans="7:9" ht="12.75">
      <c r="G187">
        <v>4508</v>
      </c>
      <c r="H187" t="s">
        <v>388</v>
      </c>
      <c r="I187" t="s">
        <v>424</v>
      </c>
    </row>
    <row r="188" spans="7:9" ht="12.75">
      <c r="G188">
        <v>4509</v>
      </c>
      <c r="H188" t="s">
        <v>25</v>
      </c>
      <c r="I188" t="s">
        <v>287</v>
      </c>
    </row>
    <row r="189" spans="7:9" ht="12.75">
      <c r="G189">
        <v>4510</v>
      </c>
      <c r="H189" t="s">
        <v>24</v>
      </c>
      <c r="I189" t="s">
        <v>288</v>
      </c>
    </row>
    <row r="190" spans="7:9" ht="12.75">
      <c r="G190">
        <v>4511</v>
      </c>
      <c r="H190" t="s">
        <v>23</v>
      </c>
      <c r="I190" t="s">
        <v>289</v>
      </c>
    </row>
    <row r="191" spans="7:9" ht="12.75">
      <c r="G191">
        <v>4512</v>
      </c>
      <c r="H191" t="s">
        <v>22</v>
      </c>
      <c r="I191" t="s">
        <v>290</v>
      </c>
    </row>
    <row r="192" spans="7:9" ht="12.75">
      <c r="G192">
        <v>4513</v>
      </c>
      <c r="H192" t="s">
        <v>21</v>
      </c>
      <c r="I192" t="s">
        <v>291</v>
      </c>
    </row>
    <row r="193" ht="12.75">
      <c r="I193" t="s">
        <v>188</v>
      </c>
    </row>
    <row r="194" spans="7:9" ht="12.75">
      <c r="G194" t="s">
        <v>389</v>
      </c>
      <c r="I194" t="s">
        <v>425</v>
      </c>
    </row>
    <row r="195" spans="7:9" ht="12.75">
      <c r="G195">
        <v>4601</v>
      </c>
      <c r="H195" t="s">
        <v>20</v>
      </c>
      <c r="I195" t="s">
        <v>292</v>
      </c>
    </row>
    <row r="196" spans="7:9" ht="12.75">
      <c r="G196">
        <v>4602</v>
      </c>
      <c r="H196" t="s">
        <v>19</v>
      </c>
      <c r="I196" t="s">
        <v>293</v>
      </c>
    </row>
    <row r="197" spans="7:9" ht="12.75">
      <c r="G197">
        <v>4603</v>
      </c>
      <c r="H197" t="s">
        <v>18</v>
      </c>
      <c r="I197" t="s">
        <v>294</v>
      </c>
    </row>
    <row r="198" spans="7:9" ht="12.75">
      <c r="G198">
        <v>4604</v>
      </c>
      <c r="H198" t="s">
        <v>390</v>
      </c>
      <c r="I198" t="s">
        <v>426</v>
      </c>
    </row>
    <row r="199" spans="7:9" ht="12.75">
      <c r="G199">
        <v>4605</v>
      </c>
      <c r="H199" t="s">
        <v>17</v>
      </c>
      <c r="I199" t="s">
        <v>295</v>
      </c>
    </row>
    <row r="200" spans="7:9" ht="12.75">
      <c r="G200">
        <v>4606</v>
      </c>
      <c r="H200" t="s">
        <v>16</v>
      </c>
      <c r="I200" t="s">
        <v>296</v>
      </c>
    </row>
    <row r="201" spans="7:9" ht="12.75">
      <c r="G201">
        <v>4607</v>
      </c>
      <c r="H201" t="s">
        <v>15</v>
      </c>
      <c r="I201" t="s">
        <v>297</v>
      </c>
    </row>
    <row r="202" spans="7:9" ht="12.75">
      <c r="G202">
        <v>4609</v>
      </c>
      <c r="H202" t="s">
        <v>14</v>
      </c>
      <c r="I202" t="s">
        <v>298</v>
      </c>
    </row>
    <row r="203" spans="7:9" ht="12.75">
      <c r="G203">
        <v>4610</v>
      </c>
      <c r="H203" t="s">
        <v>344</v>
      </c>
      <c r="I203" t="s">
        <v>343</v>
      </c>
    </row>
    <row r="204" spans="7:9" ht="12.75">
      <c r="G204">
        <v>4611</v>
      </c>
      <c r="H204" t="s">
        <v>13</v>
      </c>
      <c r="I204" t="s">
        <v>299</v>
      </c>
    </row>
    <row r="205" spans="7:9" ht="12.75">
      <c r="G205">
        <v>4612</v>
      </c>
      <c r="H205" t="s">
        <v>12</v>
      </c>
      <c r="I205" t="s">
        <v>300</v>
      </c>
    </row>
    <row r="206" spans="7:9" ht="12.75">
      <c r="G206">
        <v>4613</v>
      </c>
      <c r="H206" t="s">
        <v>11</v>
      </c>
      <c r="I206" t="s">
        <v>301</v>
      </c>
    </row>
    <row r="207" spans="7:9" ht="12.75">
      <c r="G207">
        <v>4614</v>
      </c>
      <c r="H207" t="s">
        <v>10</v>
      </c>
      <c r="I207" t="s">
        <v>302</v>
      </c>
    </row>
    <row r="208" spans="7:9" ht="12.75">
      <c r="G208">
        <v>4616</v>
      </c>
      <c r="H208" t="s">
        <v>474</v>
      </c>
      <c r="I208" t="s">
        <v>489</v>
      </c>
    </row>
    <row r="209" spans="7:9" ht="12.75">
      <c r="G209">
        <v>4617</v>
      </c>
      <c r="H209" t="s">
        <v>9</v>
      </c>
      <c r="I209" t="s">
        <v>303</v>
      </c>
    </row>
    <row r="210" ht="12.75">
      <c r="I210" t="s">
        <v>188</v>
      </c>
    </row>
    <row r="211" spans="7:9" ht="12.75">
      <c r="G211" t="s">
        <v>391</v>
      </c>
      <c r="I211" t="s">
        <v>427</v>
      </c>
    </row>
    <row r="212" spans="7:9" ht="12.75">
      <c r="G212">
        <v>4701</v>
      </c>
      <c r="H212" t="s">
        <v>8</v>
      </c>
      <c r="I212" t="s">
        <v>304</v>
      </c>
    </row>
    <row r="213" spans="7:9" ht="12.75">
      <c r="G213">
        <v>4702</v>
      </c>
      <c r="H213" t="s">
        <v>7</v>
      </c>
      <c r="I213" t="s">
        <v>305</v>
      </c>
    </row>
    <row r="214" spans="7:9" ht="12.75">
      <c r="G214">
        <v>4703</v>
      </c>
      <c r="H214" t="s">
        <v>392</v>
      </c>
      <c r="I214" t="s">
        <v>428</v>
      </c>
    </row>
    <row r="215" spans="7:9" ht="12.75">
      <c r="G215">
        <v>4704</v>
      </c>
      <c r="H215" t="s">
        <v>6</v>
      </c>
      <c r="I215" t="s">
        <v>306</v>
      </c>
    </row>
    <row r="216" spans="7:9" ht="12.75">
      <c r="G216">
        <v>4705</v>
      </c>
      <c r="H216" t="s">
        <v>393</v>
      </c>
      <c r="I216" t="s">
        <v>429</v>
      </c>
    </row>
    <row r="217" spans="7:9" ht="12.75">
      <c r="G217">
        <v>4706</v>
      </c>
      <c r="H217" t="s">
        <v>5</v>
      </c>
      <c r="I217" t="s">
        <v>307</v>
      </c>
    </row>
    <row r="218" spans="7:9" ht="12.75">
      <c r="G218">
        <v>4707</v>
      </c>
      <c r="H218" t="s">
        <v>394</v>
      </c>
      <c r="I218" t="s">
        <v>430</v>
      </c>
    </row>
    <row r="219" spans="7:9" ht="12.75">
      <c r="G219">
        <v>4708</v>
      </c>
      <c r="H219" t="s">
        <v>395</v>
      </c>
      <c r="I219" t="s">
        <v>431</v>
      </c>
    </row>
    <row r="221" spans="7:9" ht="12.75">
      <c r="G221" t="s">
        <v>496</v>
      </c>
      <c r="I221" t="s">
        <v>496</v>
      </c>
    </row>
    <row r="222" spans="7:9" ht="12.75">
      <c r="G222">
        <v>4820</v>
      </c>
      <c r="H222" t="s">
        <v>497</v>
      </c>
      <c r="I222" t="s">
        <v>498</v>
      </c>
    </row>
    <row r="223" spans="7:9" ht="12.75">
      <c r="G223">
        <v>4825</v>
      </c>
      <c r="H223" t="s">
        <v>499</v>
      </c>
      <c r="I223" t="s">
        <v>500</v>
      </c>
    </row>
    <row r="224" spans="7:9" ht="12.75">
      <c r="G224">
        <v>4830</v>
      </c>
      <c r="H224" t="s">
        <v>501</v>
      </c>
      <c r="I224" t="s">
        <v>502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99" sqref="E99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2.75">
      <c r="A1" t="str">
        <f>Sheet1!B9</f>
        <v>（ ）</v>
      </c>
      <c r="B1">
        <f>Sheet1!F9</f>
        <v>1</v>
      </c>
      <c r="O1"/>
    </row>
    <row r="2" spans="1:15" ht="12.75">
      <c r="A2" t="s">
        <v>308</v>
      </c>
      <c r="B2" t="s">
        <v>309</v>
      </c>
      <c r="C2" t="s">
        <v>310</v>
      </c>
      <c r="D2" t="s">
        <v>311</v>
      </c>
      <c r="E2" t="s">
        <v>312</v>
      </c>
      <c r="F2" t="s">
        <v>313</v>
      </c>
      <c r="G2" t="s">
        <v>314</v>
      </c>
      <c r="H2" t="s">
        <v>315</v>
      </c>
      <c r="I2" t="s">
        <v>316</v>
      </c>
      <c r="J2" t="s">
        <v>317</v>
      </c>
      <c r="K2" t="s">
        <v>333</v>
      </c>
      <c r="L2" t="s">
        <v>332</v>
      </c>
      <c r="M2" t="s">
        <v>331</v>
      </c>
      <c r="N2" t="s">
        <v>330</v>
      </c>
      <c r="O2" s="19" t="s">
        <v>341</v>
      </c>
    </row>
    <row r="3" spans="1:15" s="2" customFormat="1" ht="12.75">
      <c r="A3" s="2">
        <f>IF(B3="","",D3*100000000+E3*1000000+1*100000+G3)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IF(B3="","",VALUE(VLOOKUP(Sheet1!I11,Sheet2!$J$2:$K$50,2,FALSE)))</f>
      </c>
      <c r="F3" s="2">
        <f>IF(B3="","",Sheet1!E3)</f>
      </c>
      <c r="G3" s="2">
        <f>IF(Sheet1!B11="","",VALUE(Sheet1!B11))</f>
      </c>
      <c r="H3" s="2">
        <f>IF(Sheet1!J11="","",IF(VLOOKUP(Sheet1!J11,Sheet2!$A$2:$C$55,3,FALSE)&gt;=71,VLOOKUP(Sheet1!J11,Sheet2!$A$2:$C$55,2,FALSE)&amp;TEXT(Sheet1!L11,"00")&amp;TEXT(Sheet1!M11,"00"),VLOOKUP(Sheet1!J11,Sheet2!$A$2:$C$55,2,FALSE)&amp;TEXT(Sheet1!K11,"00")&amp;TEXT(Sheet1!L11,"00")&amp;IF(Sheet1!N11="手",TEXT(Sheet1!M11,"0"),TEXT(Sheet1!M11,"00"))))</f>
      </c>
      <c r="I3" s="2">
        <f>IF(Sheet1!O11="","",IF(VLOOKUP(Sheet1!O11,Sheet2!$A$2:$C$55,3,FALSE)&gt;=71,VLOOKUP(Sheet1!O11,Sheet2!$A$2:$C$55,2,FALSE)&amp;TEXT(Sheet1!Q11,"00")&amp;TEXT(Sheet1!R11,"00"),VLOOKUP(Sheet1!O11,Sheet2!$A$2:$C$55,2,FALSE)&amp;TEXT(Sheet1!P11,"00")&amp;TEXT(Sheet1!Q11,"00")&amp;IF(Sheet1!S11="手",TEXT(Sheet1!R11,"0"),TEXT(Sheet1!R11,"00"))))</f>
      </c>
      <c r="J3" s="2">
        <f>IF(Sheet1!T11="","",IF(VLOOKUP(Sheet1!T11,Sheet2!$A$2:$C$55,3,FALSE)&gt;=71,VLOOKUP(Sheet1!T11,Sheet2!$A$2:$C$55,2,FALSE)&amp;TEXT(Sheet1!V11,"00")&amp;TEXT(Sheet1!W11,"00"),VLOOKUP(Sheet1!T11,Sheet2!$A$2:$C$55,2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IF(B4="","",D4*100000000+E4*1000000+1*100000+G4)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IF(B4="","",VALUE(VLOOKUP(Sheet1!I12,Sheet2!$J$2:$K$50,2,FALSE)))</f>
      </c>
      <c r="F4" s="2">
        <f>IF(B4="","",Sheet1!E4)</f>
      </c>
      <c r="G4" s="2">
        <f>IF(Sheet1!B12="","",VALUE(Sheet1!B12))</f>
      </c>
      <c r="H4" s="2">
        <f>IF(Sheet1!J12="","",IF(VLOOKUP(Sheet1!J12,Sheet2!$A$2:$C$55,3,FALSE)&gt;=71,VLOOKUP(Sheet1!J12,Sheet2!$A$2:$C$55,2,FALSE)&amp;TEXT(Sheet1!L12,"00")&amp;TEXT(Sheet1!M12,"00"),VLOOKUP(Sheet1!J12,Sheet2!$A$2:$C$55,2,FALSE)&amp;TEXT(Sheet1!K12,"00")&amp;TEXT(Sheet1!L12,"00")&amp;IF(Sheet1!N12="手",TEXT(Sheet1!M12,"0"),TEXT(Sheet1!M12,"00"))))</f>
      </c>
      <c r="I4" s="2">
        <f>IF(Sheet1!O12="","",IF(VLOOKUP(Sheet1!O12,Sheet2!$A$2:$C$55,3,FALSE)&gt;=71,VLOOKUP(Sheet1!O12,Sheet2!$A$2:$C$55,2,FALSE)&amp;TEXT(Sheet1!Q12,"00")&amp;TEXT(Sheet1!R12,"00"),VLOOKUP(Sheet1!O12,Sheet2!$A$2:$C$55,2,FALSE)&amp;TEXT(Sheet1!P12,"00")&amp;TEXT(Sheet1!Q12,"00")&amp;IF(Sheet1!S12="手",TEXT(Sheet1!R12,"0"),TEXT(Sheet1!R12,"00"))))</f>
      </c>
      <c r="J4" s="2">
        <f>IF(Sheet1!T12="","",IF(VLOOKUP(Sheet1!T12,Sheet2!$A$2:$C$55,3,FALSE)&gt;=71,VLOOKUP(Sheet1!T12,Sheet2!$A$2:$C$55,2,FALSE)&amp;TEXT(Sheet1!V12,"00")&amp;TEXT(Sheet1!W12,"00"),VLOOKUP(Sheet1!T12,Sheet2!$A$2:$C$55,2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IF(B5="","",VALUE(VLOOKUP(Sheet1!I13,Sheet2!$J$2:$K$50,2,FALSE)))</f>
      </c>
      <c r="F5" s="2">
        <f>IF(B5="","",Sheet1!E5)</f>
      </c>
      <c r="G5" s="2">
        <f>IF(Sheet1!B13="","",VALUE(Sheet1!B13))</f>
      </c>
      <c r="H5" s="2">
        <f>IF(Sheet1!J13="","",IF(VLOOKUP(Sheet1!J13,Sheet2!$A$2:$C$55,3,FALSE)&gt;=71,VLOOKUP(Sheet1!J13,Sheet2!$A$2:$C$55,2,FALSE)&amp;TEXT(Sheet1!L13,"00")&amp;TEXT(Sheet1!M13,"00"),VLOOKUP(Sheet1!J13,Sheet2!$A$2:$C$55,2,FALSE)&amp;TEXT(Sheet1!K13,"00")&amp;TEXT(Sheet1!L13,"00")&amp;IF(Sheet1!N13="手",TEXT(Sheet1!M13,"0"),TEXT(Sheet1!M13,"00"))))</f>
      </c>
      <c r="I5" s="2">
        <f>IF(Sheet1!O13="","",IF(VLOOKUP(Sheet1!O13,Sheet2!$A$2:$C$55,3,FALSE)&gt;=71,VLOOKUP(Sheet1!O13,Sheet2!$A$2:$C$55,2,FALSE)&amp;TEXT(Sheet1!Q13,"00")&amp;TEXT(Sheet1!R13,"00"),VLOOKUP(Sheet1!O13,Sheet2!$A$2:$C$55,2,FALSE)&amp;TEXT(Sheet1!P13,"00")&amp;TEXT(Sheet1!Q13,"00")&amp;IF(Sheet1!S13="手",TEXT(Sheet1!R13,"0"),TEXT(Sheet1!R13,"00"))))</f>
      </c>
      <c r="J5" s="2">
        <f>IF(Sheet1!T13="","",IF(VLOOKUP(Sheet1!T13,Sheet2!$A$2:$C$55,3,FALSE)&gt;=71,VLOOKUP(Sheet1!T13,Sheet2!$A$2:$C$55,2,FALSE)&amp;TEXT(Sheet1!V13,"00")&amp;TEXT(Sheet1!W13,"00"),VLOOKUP(Sheet1!T13,Sheet2!$A$2:$C$55,2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IF(B6="","",VALUE(VLOOKUP(Sheet1!I14,Sheet2!$J$2:$K$50,2,FALSE)))</f>
      </c>
      <c r="F6" s="2">
        <f>IF(B6="","",Sheet1!E6)</f>
      </c>
      <c r="G6" s="2">
        <f>IF(Sheet1!B14="","",VALUE(Sheet1!B14))</f>
      </c>
      <c r="H6" s="2">
        <f>IF(Sheet1!J14="","",IF(VLOOKUP(Sheet1!J14,Sheet2!$A$2:$C$55,3,FALSE)&gt;=71,VLOOKUP(Sheet1!J14,Sheet2!$A$2:$C$55,2,FALSE)&amp;TEXT(Sheet1!L14,"00")&amp;TEXT(Sheet1!M14,"00"),VLOOKUP(Sheet1!J14,Sheet2!$A$2:$C$55,2,FALSE)&amp;TEXT(Sheet1!K14,"00")&amp;TEXT(Sheet1!L14,"00")&amp;IF(Sheet1!N14="手",TEXT(Sheet1!M14,"0"),TEXT(Sheet1!M14,"00"))))</f>
      </c>
      <c r="I6" s="2">
        <f>IF(Sheet1!O14="","",IF(VLOOKUP(Sheet1!O14,Sheet2!$A$2:$C$55,3,FALSE)&gt;=71,VLOOKUP(Sheet1!O14,Sheet2!$A$2:$C$55,2,FALSE)&amp;TEXT(Sheet1!Q14,"00")&amp;TEXT(Sheet1!R14,"00"),VLOOKUP(Sheet1!O14,Sheet2!$A$2:$C$55,2,FALSE)&amp;TEXT(Sheet1!P14,"00")&amp;TEXT(Sheet1!Q14,"00")&amp;IF(Sheet1!S14="手",TEXT(Sheet1!R14,"0"),TEXT(Sheet1!R14,"00"))))</f>
      </c>
      <c r="J6" s="2">
        <f>IF(Sheet1!T14="","",IF(VLOOKUP(Sheet1!T14,Sheet2!$A$2:$C$55,3,FALSE)&gt;=71,VLOOKUP(Sheet1!T14,Sheet2!$A$2:$C$55,2,FALSE)&amp;TEXT(Sheet1!V14,"00")&amp;TEXT(Sheet1!W14,"00"),VLOOKUP(Sheet1!T14,Sheet2!$A$2:$C$55,2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IF(B7="","",VALUE(VLOOKUP(Sheet1!I15,Sheet2!$J$2:$K$50,2,FALSE)))</f>
      </c>
      <c r="F7" s="2">
        <f>IF(B7="","",Sheet1!E7)</f>
      </c>
      <c r="G7" s="2">
        <f>IF(Sheet1!B15="","",VALUE(Sheet1!B15))</f>
      </c>
      <c r="H7" s="2">
        <f>IF(Sheet1!J15="","",IF(VLOOKUP(Sheet1!J15,Sheet2!$A$2:$C$55,3,FALSE)&gt;=71,VLOOKUP(Sheet1!J15,Sheet2!$A$2:$C$55,2,FALSE)&amp;TEXT(Sheet1!L15,"00")&amp;TEXT(Sheet1!M15,"00"),VLOOKUP(Sheet1!J15,Sheet2!$A$2:$C$55,2,FALSE)&amp;TEXT(Sheet1!K15,"00")&amp;TEXT(Sheet1!L15,"00")&amp;IF(Sheet1!N15="手",TEXT(Sheet1!M15,"0"),TEXT(Sheet1!M15,"00"))))</f>
      </c>
      <c r="I7" s="2">
        <f>IF(Sheet1!O15="","",IF(VLOOKUP(Sheet1!O15,Sheet2!$A$2:$C$55,3,FALSE)&gt;=71,VLOOKUP(Sheet1!O15,Sheet2!$A$2:$C$55,2,FALSE)&amp;TEXT(Sheet1!Q15,"00")&amp;TEXT(Sheet1!R15,"00"),VLOOKUP(Sheet1!O15,Sheet2!$A$2:$C$55,2,FALSE)&amp;TEXT(Sheet1!P15,"00")&amp;TEXT(Sheet1!Q15,"00")&amp;IF(Sheet1!S15="手",TEXT(Sheet1!R15,"0"),TEXT(Sheet1!R15,"00"))))</f>
      </c>
      <c r="J7" s="2">
        <f>IF(Sheet1!T15="","",IF(VLOOKUP(Sheet1!T15,Sheet2!$A$2:$C$55,3,FALSE)&gt;=71,VLOOKUP(Sheet1!T15,Sheet2!$A$2:$C$55,2,FALSE)&amp;TEXT(Sheet1!V15,"00")&amp;TEXT(Sheet1!W15,"00"),VLOOKUP(Sheet1!T15,Sheet2!$A$2:$C$55,2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IF(B8="","",VALUE(VLOOKUP(Sheet1!I16,Sheet2!$J$2:$K$50,2,FALSE)))</f>
      </c>
      <c r="F8" s="2">
        <f>IF(B8="","",Sheet1!E8)</f>
      </c>
      <c r="G8" s="2">
        <f>IF(Sheet1!B16="","",VALUE(Sheet1!B16))</f>
      </c>
      <c r="H8" s="2">
        <f>IF(Sheet1!J16="","",IF(VLOOKUP(Sheet1!J16,Sheet2!$A$2:$C$55,3,FALSE)&gt;=71,VLOOKUP(Sheet1!J16,Sheet2!$A$2:$C$55,2,FALSE)&amp;TEXT(Sheet1!L16,"00")&amp;TEXT(Sheet1!M16,"00"),VLOOKUP(Sheet1!J16,Sheet2!$A$2:$C$55,2,FALSE)&amp;TEXT(Sheet1!K16,"00")&amp;TEXT(Sheet1!L16,"00")&amp;IF(Sheet1!N16="手",TEXT(Sheet1!M16,"0"),TEXT(Sheet1!M16,"00"))))</f>
      </c>
      <c r="I8" s="2">
        <f>IF(Sheet1!O16="","",IF(VLOOKUP(Sheet1!O16,Sheet2!$A$2:$C$55,3,FALSE)&gt;=71,VLOOKUP(Sheet1!O16,Sheet2!$A$2:$C$55,2,FALSE)&amp;TEXT(Sheet1!Q16,"00")&amp;TEXT(Sheet1!R16,"00"),VLOOKUP(Sheet1!O16,Sheet2!$A$2:$C$55,2,FALSE)&amp;TEXT(Sheet1!P16,"00")&amp;TEXT(Sheet1!Q16,"00")&amp;IF(Sheet1!S16="手",TEXT(Sheet1!R16,"0"),TEXT(Sheet1!R16,"00"))))</f>
      </c>
      <c r="J8" s="2">
        <f>IF(Sheet1!T16="","",IF(VLOOKUP(Sheet1!T16,Sheet2!$A$2:$C$55,3,FALSE)&gt;=71,VLOOKUP(Sheet1!T16,Sheet2!$A$2:$C$55,2,FALSE)&amp;TEXT(Sheet1!V16,"00")&amp;TEXT(Sheet1!W16,"00"),VLOOKUP(Sheet1!T16,Sheet2!$A$2:$C$55,2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IF(B9="","",VALUE(VLOOKUP(Sheet1!I17,Sheet2!$J$2:$K$50,2,FALSE)))</f>
      </c>
      <c r="F9" s="2">
        <f>IF(B9="","",Sheet1!E9)</f>
      </c>
      <c r="G9" s="2">
        <f>IF(Sheet1!B17="","",VALUE(Sheet1!B17))</f>
      </c>
      <c r="H9" s="2">
        <f>IF(Sheet1!J17="","",IF(VLOOKUP(Sheet1!J17,Sheet2!$A$2:$C$55,3,FALSE)&gt;=71,VLOOKUP(Sheet1!J17,Sheet2!$A$2:$C$55,2,FALSE)&amp;TEXT(Sheet1!L17,"00")&amp;TEXT(Sheet1!M17,"00"),VLOOKUP(Sheet1!J17,Sheet2!$A$2:$C$55,2,FALSE)&amp;TEXT(Sheet1!K17,"00")&amp;TEXT(Sheet1!L17,"00")&amp;IF(Sheet1!N17="手",TEXT(Sheet1!M17,"0"),TEXT(Sheet1!M17,"00"))))</f>
      </c>
      <c r="I9" s="2">
        <f>IF(Sheet1!O17="","",IF(VLOOKUP(Sheet1!O17,Sheet2!$A$2:$C$55,3,FALSE)&gt;=71,VLOOKUP(Sheet1!O17,Sheet2!$A$2:$C$55,2,FALSE)&amp;TEXT(Sheet1!Q17,"00")&amp;TEXT(Sheet1!R17,"00"),VLOOKUP(Sheet1!O17,Sheet2!$A$2:$C$55,2,FALSE)&amp;TEXT(Sheet1!P17,"00")&amp;TEXT(Sheet1!Q17,"00")&amp;IF(Sheet1!S17="手",TEXT(Sheet1!R17,"0"),TEXT(Sheet1!R17,"00"))))</f>
      </c>
      <c r="J9" s="2">
        <f>IF(Sheet1!T17="","",IF(VLOOKUP(Sheet1!T17,Sheet2!$A$2:$C$55,3,FALSE)&gt;=71,VLOOKUP(Sheet1!T17,Sheet2!$A$2:$C$55,2,FALSE)&amp;TEXT(Sheet1!V17,"00")&amp;TEXT(Sheet1!W17,"00"),VLOOKUP(Sheet1!T17,Sheet2!$A$2:$C$55,2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IF(B10="","",VALUE(VLOOKUP(Sheet1!I18,Sheet2!$J$2:$K$50,2,FALSE)))</f>
      </c>
      <c r="F10" s="2">
        <f>IF(B10="","",Sheet1!E10)</f>
      </c>
      <c r="G10" s="2">
        <f>IF(Sheet1!B18="","",VALUE(Sheet1!B18))</f>
      </c>
      <c r="H10" s="2">
        <f>IF(Sheet1!J18="","",IF(VLOOKUP(Sheet1!J18,Sheet2!$A$2:$C$55,3,FALSE)&gt;=71,VLOOKUP(Sheet1!J18,Sheet2!$A$2:$C$55,2,FALSE)&amp;TEXT(Sheet1!L18,"00")&amp;TEXT(Sheet1!M18,"00"),VLOOKUP(Sheet1!J18,Sheet2!$A$2:$C$55,2,FALSE)&amp;TEXT(Sheet1!K18,"00")&amp;TEXT(Sheet1!L18,"00")&amp;IF(Sheet1!N18="手",TEXT(Sheet1!M18,"0"),TEXT(Sheet1!M18,"00"))))</f>
      </c>
      <c r="I10" s="2">
        <f>IF(Sheet1!O18="","",IF(VLOOKUP(Sheet1!O18,Sheet2!$A$2:$C$55,3,FALSE)&gt;=71,VLOOKUP(Sheet1!O18,Sheet2!$A$2:$C$55,2,FALSE)&amp;TEXT(Sheet1!Q18,"00")&amp;TEXT(Sheet1!R18,"00"),VLOOKUP(Sheet1!O18,Sheet2!$A$2:$C$55,2,FALSE)&amp;TEXT(Sheet1!P18,"00")&amp;TEXT(Sheet1!Q18,"00")&amp;IF(Sheet1!S18="手",TEXT(Sheet1!R18,"0"),TEXT(Sheet1!R18,"00"))))</f>
      </c>
      <c r="J10" s="2">
        <f>IF(Sheet1!T18="","",IF(VLOOKUP(Sheet1!T18,Sheet2!$A$2:$C$55,3,FALSE)&gt;=71,VLOOKUP(Sheet1!T18,Sheet2!$A$2:$C$55,2,FALSE)&amp;TEXT(Sheet1!V18,"00")&amp;TEXT(Sheet1!W18,"00"),VLOOKUP(Sheet1!T18,Sheet2!$A$2:$C$55,2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IF(B11="","",VALUE(VLOOKUP(Sheet1!I19,Sheet2!$J$2:$K$50,2,FALSE)))</f>
      </c>
      <c r="F11" s="2">
        <f>IF(B11="","",Sheet1!E11)</f>
      </c>
      <c r="G11" s="2">
        <f>IF(Sheet1!B19="","",VALUE(Sheet1!B19))</f>
      </c>
      <c r="H11" s="2">
        <f>IF(Sheet1!J19="","",IF(VLOOKUP(Sheet1!J19,Sheet2!$A$2:$C$55,3,FALSE)&gt;=71,VLOOKUP(Sheet1!J19,Sheet2!$A$2:$C$55,2,FALSE)&amp;TEXT(Sheet1!L19,"00")&amp;TEXT(Sheet1!M19,"00"),VLOOKUP(Sheet1!J19,Sheet2!$A$2:$C$55,2,FALSE)&amp;TEXT(Sheet1!K19,"00")&amp;TEXT(Sheet1!L19,"00")&amp;IF(Sheet1!N19="手",TEXT(Sheet1!M19,"0"),TEXT(Sheet1!M19,"00"))))</f>
      </c>
      <c r="I11" s="2">
        <f>IF(Sheet1!O19="","",IF(VLOOKUP(Sheet1!O19,Sheet2!$A$2:$C$55,3,FALSE)&gt;=71,VLOOKUP(Sheet1!O19,Sheet2!$A$2:$C$55,2,FALSE)&amp;TEXT(Sheet1!Q19,"00")&amp;TEXT(Sheet1!R19,"00"),VLOOKUP(Sheet1!O19,Sheet2!$A$2:$C$55,2,FALSE)&amp;TEXT(Sheet1!P19,"00")&amp;TEXT(Sheet1!Q19,"00")&amp;IF(Sheet1!S19="手",TEXT(Sheet1!R19,"0"),TEXT(Sheet1!R19,"00"))))</f>
      </c>
      <c r="J11" s="2">
        <f>IF(Sheet1!T19="","",IF(VLOOKUP(Sheet1!T19,Sheet2!$A$2:$C$55,3,FALSE)&gt;=71,VLOOKUP(Sheet1!T19,Sheet2!$A$2:$C$55,2,FALSE)&amp;TEXT(Sheet1!V19,"00")&amp;TEXT(Sheet1!W19,"00"),VLOOKUP(Sheet1!T19,Sheet2!$A$2:$C$55,2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IF(B12="","",VALUE(VLOOKUP(Sheet1!I20,Sheet2!$J$2:$K$50,2,FALSE)))</f>
      </c>
      <c r="F12" s="2">
        <f>IF(B12="","",Sheet1!E12)</f>
      </c>
      <c r="G12" s="2">
        <f>IF(Sheet1!B20="","",VALUE(Sheet1!B20))</f>
      </c>
      <c r="H12" s="2">
        <f>IF(Sheet1!J20="","",IF(VLOOKUP(Sheet1!J20,Sheet2!$A$2:$C$55,3,FALSE)&gt;=71,VLOOKUP(Sheet1!J20,Sheet2!$A$2:$C$55,2,FALSE)&amp;TEXT(Sheet1!L20,"00")&amp;TEXT(Sheet1!M20,"00"),VLOOKUP(Sheet1!J20,Sheet2!$A$2:$C$55,2,FALSE)&amp;TEXT(Sheet1!K20,"00")&amp;TEXT(Sheet1!L20,"00")&amp;IF(Sheet1!N20="手",TEXT(Sheet1!M20,"0"),TEXT(Sheet1!M20,"00"))))</f>
      </c>
      <c r="I12" s="2">
        <f>IF(Sheet1!O20="","",IF(VLOOKUP(Sheet1!O20,Sheet2!$A$2:$C$55,3,FALSE)&gt;=71,VLOOKUP(Sheet1!O20,Sheet2!$A$2:$C$55,2,FALSE)&amp;TEXT(Sheet1!Q20,"00")&amp;TEXT(Sheet1!R20,"00"),VLOOKUP(Sheet1!O20,Sheet2!$A$2:$C$55,2,FALSE)&amp;TEXT(Sheet1!P20,"00")&amp;TEXT(Sheet1!Q20,"00")&amp;IF(Sheet1!S20="手",TEXT(Sheet1!R20,"0"),TEXT(Sheet1!R20,"00"))))</f>
      </c>
      <c r="J12" s="2">
        <f>IF(Sheet1!T20="","",IF(VLOOKUP(Sheet1!T20,Sheet2!$A$2:$C$55,3,FALSE)&gt;=71,VLOOKUP(Sheet1!T20,Sheet2!$A$2:$C$55,2,FALSE)&amp;TEXT(Sheet1!V20,"00")&amp;TEXT(Sheet1!W20,"00"),VLOOKUP(Sheet1!T20,Sheet2!$A$2:$C$55,2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IF(B13="","",VALUE(VLOOKUP(Sheet1!I21,Sheet2!$J$2:$K$50,2,FALSE)))</f>
      </c>
      <c r="F13" s="2">
        <f>IF(B13="","",Sheet1!E13)</f>
      </c>
      <c r="G13" s="2">
        <f>IF(Sheet1!B21="","",VALUE(Sheet1!B21))</f>
      </c>
      <c r="H13" s="2">
        <f>IF(Sheet1!J21="","",IF(VLOOKUP(Sheet1!J21,Sheet2!$A$2:$C$55,3,FALSE)&gt;=71,VLOOKUP(Sheet1!J21,Sheet2!$A$2:$C$55,2,FALSE)&amp;TEXT(Sheet1!L21,"00")&amp;TEXT(Sheet1!M21,"00"),VLOOKUP(Sheet1!J21,Sheet2!$A$2:$C$55,2,FALSE)&amp;TEXT(Sheet1!K21,"00")&amp;TEXT(Sheet1!L21,"00")&amp;IF(Sheet1!N21="手",TEXT(Sheet1!M21,"0"),TEXT(Sheet1!M21,"00"))))</f>
      </c>
      <c r="I13" s="2">
        <f>IF(Sheet1!O21="","",IF(VLOOKUP(Sheet1!O21,Sheet2!$A$2:$C$55,3,FALSE)&gt;=71,VLOOKUP(Sheet1!O21,Sheet2!$A$2:$C$55,2,FALSE)&amp;TEXT(Sheet1!Q21,"00")&amp;TEXT(Sheet1!R21,"00"),VLOOKUP(Sheet1!O21,Sheet2!$A$2:$C$55,2,FALSE)&amp;TEXT(Sheet1!P21,"00")&amp;TEXT(Sheet1!Q21,"00")&amp;IF(Sheet1!S21="手",TEXT(Sheet1!R21,"0"),TEXT(Sheet1!R21,"00"))))</f>
      </c>
      <c r="J13" s="2">
        <f>IF(Sheet1!T21="","",IF(VLOOKUP(Sheet1!T21,Sheet2!$A$2:$C$55,3,FALSE)&gt;=71,VLOOKUP(Sheet1!T21,Sheet2!$A$2:$C$55,2,FALSE)&amp;TEXT(Sheet1!V21,"00")&amp;TEXT(Sheet1!W21,"00"),VLOOKUP(Sheet1!T21,Sheet2!$A$2:$C$55,2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IF(B14="","",VALUE(VLOOKUP(Sheet1!I22,Sheet2!$J$2:$K$50,2,FALSE)))</f>
      </c>
      <c r="F14" s="2">
        <f>IF(B14="","",Sheet1!E14)</f>
      </c>
      <c r="G14" s="2">
        <f>IF(Sheet1!B22="","",VALUE(Sheet1!B22))</f>
      </c>
      <c r="H14" s="2">
        <f>IF(Sheet1!J22="","",IF(VLOOKUP(Sheet1!J22,Sheet2!$A$2:$C$55,3,FALSE)&gt;=71,VLOOKUP(Sheet1!J22,Sheet2!$A$2:$C$55,2,FALSE)&amp;TEXT(Sheet1!L22,"00")&amp;TEXT(Sheet1!M22,"00"),VLOOKUP(Sheet1!J22,Sheet2!$A$2:$C$55,2,FALSE)&amp;TEXT(Sheet1!K22,"00")&amp;TEXT(Sheet1!L22,"00")&amp;IF(Sheet1!N22="手",TEXT(Sheet1!M22,"0"),TEXT(Sheet1!M22,"00"))))</f>
      </c>
      <c r="I14" s="2">
        <f>IF(Sheet1!O22="","",IF(VLOOKUP(Sheet1!O22,Sheet2!$A$2:$C$55,3,FALSE)&gt;=71,VLOOKUP(Sheet1!O22,Sheet2!$A$2:$C$55,2,FALSE)&amp;TEXT(Sheet1!Q22,"00")&amp;TEXT(Sheet1!R22,"00"),VLOOKUP(Sheet1!O22,Sheet2!$A$2:$C$55,2,FALSE)&amp;TEXT(Sheet1!P22,"00")&amp;TEXT(Sheet1!Q22,"00")&amp;IF(Sheet1!S22="手",TEXT(Sheet1!R22,"0"),TEXT(Sheet1!R22,"00"))))</f>
      </c>
      <c r="J14" s="2">
        <f>IF(Sheet1!T22="","",IF(VLOOKUP(Sheet1!T22,Sheet2!$A$2:$C$55,3,FALSE)&gt;=71,VLOOKUP(Sheet1!T22,Sheet2!$A$2:$C$55,2,FALSE)&amp;TEXT(Sheet1!V22,"00")&amp;TEXT(Sheet1!W22,"00"),VLOOKUP(Sheet1!T22,Sheet2!$A$2:$C$55,2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IF(B15="","",VALUE(VLOOKUP(Sheet1!I23,Sheet2!$J$2:$K$50,2,FALSE)))</f>
      </c>
      <c r="F15" s="2">
        <f>IF(B15="","",Sheet1!E15)</f>
      </c>
      <c r="G15" s="2">
        <f>IF(Sheet1!B23="","",VALUE(Sheet1!B23))</f>
      </c>
      <c r="H15" s="2">
        <f>IF(Sheet1!J23="","",IF(VLOOKUP(Sheet1!J23,Sheet2!$A$2:$C$55,3,FALSE)&gt;=71,VLOOKUP(Sheet1!J23,Sheet2!$A$2:$C$55,2,FALSE)&amp;TEXT(Sheet1!L23,"00")&amp;TEXT(Sheet1!M23,"00"),VLOOKUP(Sheet1!J23,Sheet2!$A$2:$C$55,2,FALSE)&amp;TEXT(Sheet1!K23,"00")&amp;TEXT(Sheet1!L23,"00")&amp;IF(Sheet1!N23="手",TEXT(Sheet1!M23,"0"),TEXT(Sheet1!M23,"00"))))</f>
      </c>
      <c r="I15" s="2">
        <f>IF(Sheet1!O23="","",IF(VLOOKUP(Sheet1!O23,Sheet2!$A$2:$C$55,3,FALSE)&gt;=71,VLOOKUP(Sheet1!O23,Sheet2!$A$2:$C$55,2,FALSE)&amp;TEXT(Sheet1!Q23,"00")&amp;TEXT(Sheet1!R23,"00"),VLOOKUP(Sheet1!O23,Sheet2!$A$2:$C$55,2,FALSE)&amp;TEXT(Sheet1!P23,"00")&amp;TEXT(Sheet1!Q23,"00")&amp;IF(Sheet1!S23="手",TEXT(Sheet1!R23,"0"),TEXT(Sheet1!R23,"00"))))</f>
      </c>
      <c r="J15" s="2">
        <f>IF(Sheet1!T23="","",IF(VLOOKUP(Sheet1!T23,Sheet2!$A$2:$C$55,3,FALSE)&gt;=71,VLOOKUP(Sheet1!T23,Sheet2!$A$2:$C$55,2,FALSE)&amp;TEXT(Sheet1!V23,"00")&amp;TEXT(Sheet1!W23,"00"),VLOOKUP(Sheet1!T23,Sheet2!$A$2:$C$55,2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IF(B16="","",VALUE(VLOOKUP(Sheet1!I24,Sheet2!$J$2:$K$50,2,FALSE)))</f>
      </c>
      <c r="F16" s="2">
        <f>IF(B16="","",Sheet1!E16)</f>
      </c>
      <c r="G16" s="2">
        <f>IF(Sheet1!B24="","",VALUE(Sheet1!B24))</f>
      </c>
      <c r="H16" s="2">
        <f>IF(Sheet1!J24="","",IF(VLOOKUP(Sheet1!J24,Sheet2!$A$2:$C$55,3,FALSE)&gt;=71,VLOOKUP(Sheet1!J24,Sheet2!$A$2:$C$55,2,FALSE)&amp;TEXT(Sheet1!L24,"00")&amp;TEXT(Sheet1!M24,"00"),VLOOKUP(Sheet1!J24,Sheet2!$A$2:$C$55,2,FALSE)&amp;TEXT(Sheet1!K24,"00")&amp;TEXT(Sheet1!L24,"00")&amp;IF(Sheet1!N24="手",TEXT(Sheet1!M24,"0"),TEXT(Sheet1!M24,"00"))))</f>
      </c>
      <c r="I16" s="2">
        <f>IF(Sheet1!O24="","",IF(VLOOKUP(Sheet1!O24,Sheet2!$A$2:$C$55,3,FALSE)&gt;=71,VLOOKUP(Sheet1!O24,Sheet2!$A$2:$C$55,2,FALSE)&amp;TEXT(Sheet1!Q24,"00")&amp;TEXT(Sheet1!R24,"00"),VLOOKUP(Sheet1!O24,Sheet2!$A$2:$C$55,2,FALSE)&amp;TEXT(Sheet1!P24,"00")&amp;TEXT(Sheet1!Q24,"00")&amp;IF(Sheet1!S24="手",TEXT(Sheet1!R24,"0"),TEXT(Sheet1!R24,"00"))))</f>
      </c>
      <c r="J16" s="2">
        <f>IF(Sheet1!T24="","",IF(VLOOKUP(Sheet1!T24,Sheet2!$A$2:$C$55,3,FALSE)&gt;=71,VLOOKUP(Sheet1!T24,Sheet2!$A$2:$C$55,2,FALSE)&amp;TEXT(Sheet1!V24,"00")&amp;TEXT(Sheet1!W24,"00"),VLOOKUP(Sheet1!T24,Sheet2!$A$2:$C$55,2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IF(B17="","",VALUE(VLOOKUP(Sheet1!I25,Sheet2!$J$2:$K$50,2,FALSE)))</f>
      </c>
      <c r="F17" s="2">
        <f>IF(B17="","",Sheet1!E17)</f>
      </c>
      <c r="G17" s="2">
        <f>IF(Sheet1!B25="","",VALUE(Sheet1!B25))</f>
      </c>
      <c r="H17" s="2">
        <f>IF(Sheet1!J25="","",IF(VLOOKUP(Sheet1!J25,Sheet2!$A$2:$C$55,3,FALSE)&gt;=71,VLOOKUP(Sheet1!J25,Sheet2!$A$2:$C$55,2,FALSE)&amp;TEXT(Sheet1!L25,"00")&amp;TEXT(Sheet1!M25,"00"),VLOOKUP(Sheet1!J25,Sheet2!$A$2:$C$55,2,FALSE)&amp;TEXT(Sheet1!K25,"00")&amp;TEXT(Sheet1!L25,"00")&amp;IF(Sheet1!N25="手",TEXT(Sheet1!M25,"0"),TEXT(Sheet1!M25,"00"))))</f>
      </c>
      <c r="I17" s="2">
        <f>IF(Sheet1!O25="","",IF(VLOOKUP(Sheet1!O25,Sheet2!$A$2:$C$55,3,FALSE)&gt;=71,VLOOKUP(Sheet1!O25,Sheet2!$A$2:$C$55,2,FALSE)&amp;TEXT(Sheet1!Q25,"00")&amp;TEXT(Sheet1!R25,"00"),VLOOKUP(Sheet1!O25,Sheet2!$A$2:$C$55,2,FALSE)&amp;TEXT(Sheet1!P25,"00")&amp;TEXT(Sheet1!Q25,"00")&amp;IF(Sheet1!S25="手",TEXT(Sheet1!R25,"0"),TEXT(Sheet1!R25,"00"))))</f>
      </c>
      <c r="J17" s="2">
        <f>IF(Sheet1!T25="","",IF(VLOOKUP(Sheet1!T25,Sheet2!$A$2:$C$55,3,FALSE)&gt;=71,VLOOKUP(Sheet1!T25,Sheet2!$A$2:$C$55,2,FALSE)&amp;TEXT(Sheet1!V25,"00")&amp;TEXT(Sheet1!W25,"00"),VLOOKUP(Sheet1!T25,Sheet2!$A$2:$C$55,2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IF(B18="","",VALUE(VLOOKUP(Sheet1!I26,Sheet2!$J$2:$K$50,2,FALSE)))</f>
      </c>
      <c r="F18" s="2">
        <f>IF(B18="","",Sheet1!E18)</f>
      </c>
      <c r="G18" s="2">
        <f>IF(Sheet1!B26="","",VALUE(Sheet1!B26))</f>
      </c>
      <c r="H18" s="2">
        <f>IF(Sheet1!J26="","",IF(VLOOKUP(Sheet1!J26,Sheet2!$A$2:$C$55,3,FALSE)&gt;=71,VLOOKUP(Sheet1!J26,Sheet2!$A$2:$C$55,2,FALSE)&amp;TEXT(Sheet1!L26,"00")&amp;TEXT(Sheet1!M26,"00"),VLOOKUP(Sheet1!J26,Sheet2!$A$2:$C$55,2,FALSE)&amp;TEXT(Sheet1!K26,"00")&amp;TEXT(Sheet1!L26,"00")&amp;IF(Sheet1!N26="手",TEXT(Sheet1!M26,"0"),TEXT(Sheet1!M26,"00"))))</f>
      </c>
      <c r="I18" s="2">
        <f>IF(Sheet1!O26="","",IF(VLOOKUP(Sheet1!O26,Sheet2!$A$2:$C$55,3,FALSE)&gt;=71,VLOOKUP(Sheet1!O26,Sheet2!$A$2:$C$55,2,FALSE)&amp;TEXT(Sheet1!Q26,"00")&amp;TEXT(Sheet1!R26,"00"),VLOOKUP(Sheet1!O26,Sheet2!$A$2:$C$55,2,FALSE)&amp;TEXT(Sheet1!P26,"00")&amp;TEXT(Sheet1!Q26,"00")&amp;IF(Sheet1!S26="手",TEXT(Sheet1!R26,"0"),TEXT(Sheet1!R26,"00"))))</f>
      </c>
      <c r="J18" s="2">
        <f>IF(Sheet1!T26="","",IF(VLOOKUP(Sheet1!T26,Sheet2!$A$2:$C$55,3,FALSE)&gt;=71,VLOOKUP(Sheet1!T26,Sheet2!$A$2:$C$55,2,FALSE)&amp;TEXT(Sheet1!V26,"00")&amp;TEXT(Sheet1!W26,"00"),VLOOKUP(Sheet1!T26,Sheet2!$A$2:$C$55,2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IF(B19="","",VALUE(VLOOKUP(Sheet1!I27,Sheet2!$J$2:$K$50,2,FALSE)))</f>
      </c>
      <c r="F19" s="2">
        <f>IF(B19="","",Sheet1!E19)</f>
      </c>
      <c r="G19" s="2">
        <f>IF(Sheet1!B27="","",VALUE(Sheet1!B27))</f>
      </c>
      <c r="H19" s="2">
        <f>IF(Sheet1!J27="","",IF(VLOOKUP(Sheet1!J27,Sheet2!$A$2:$C$55,3,FALSE)&gt;=71,VLOOKUP(Sheet1!J27,Sheet2!$A$2:$C$55,2,FALSE)&amp;TEXT(Sheet1!L27,"00")&amp;TEXT(Sheet1!M27,"00"),VLOOKUP(Sheet1!J27,Sheet2!$A$2:$C$55,2,FALSE)&amp;TEXT(Sheet1!K27,"00")&amp;TEXT(Sheet1!L27,"00")&amp;IF(Sheet1!N27="手",TEXT(Sheet1!M27,"0"),TEXT(Sheet1!M27,"00"))))</f>
      </c>
      <c r="I19" s="2">
        <f>IF(Sheet1!O27="","",IF(VLOOKUP(Sheet1!O27,Sheet2!$A$2:$C$55,3,FALSE)&gt;=71,VLOOKUP(Sheet1!O27,Sheet2!$A$2:$C$55,2,FALSE)&amp;TEXT(Sheet1!Q27,"00")&amp;TEXT(Sheet1!R27,"00"),VLOOKUP(Sheet1!O27,Sheet2!$A$2:$C$55,2,FALSE)&amp;TEXT(Sheet1!P27,"00")&amp;TEXT(Sheet1!Q27,"00")&amp;IF(Sheet1!S27="手",TEXT(Sheet1!R27,"0"),TEXT(Sheet1!R27,"00"))))</f>
      </c>
      <c r="J19" s="2">
        <f>IF(Sheet1!T27="","",IF(VLOOKUP(Sheet1!T27,Sheet2!$A$2:$C$55,3,FALSE)&gt;=71,VLOOKUP(Sheet1!T27,Sheet2!$A$2:$C$55,2,FALSE)&amp;TEXT(Sheet1!V27,"00")&amp;TEXT(Sheet1!W27,"00"),VLOOKUP(Sheet1!T27,Sheet2!$A$2:$C$55,2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3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IF(B20="","",VALUE(VLOOKUP(Sheet1!I28,Sheet2!$J$2:$K$50,2,FALSE)))</f>
      </c>
      <c r="F20" s="2">
        <f>IF(B20="","",Sheet1!E20)</f>
      </c>
      <c r="G20" s="2">
        <f>IF(Sheet1!B28="","",VALUE(Sheet1!B28))</f>
      </c>
      <c r="H20" s="2">
        <f>IF(Sheet1!J28="","",IF(VLOOKUP(Sheet1!J28,Sheet2!$A$2:$C$55,3,FALSE)&gt;=71,VLOOKUP(Sheet1!J28,Sheet2!$A$2:$C$55,2,FALSE)&amp;TEXT(Sheet1!L28,"00")&amp;TEXT(Sheet1!M28,"00"),VLOOKUP(Sheet1!J28,Sheet2!$A$2:$C$55,2,FALSE)&amp;TEXT(Sheet1!K28,"00")&amp;TEXT(Sheet1!L28,"00")&amp;IF(Sheet1!N28="手",TEXT(Sheet1!M28,"0"),TEXT(Sheet1!M28,"00"))))</f>
      </c>
      <c r="I20" s="2">
        <f>IF(Sheet1!O28="","",IF(VLOOKUP(Sheet1!O28,Sheet2!$A$2:$C$55,3,FALSE)&gt;=71,VLOOKUP(Sheet1!O28,Sheet2!$A$2:$C$55,2,FALSE)&amp;TEXT(Sheet1!Q28,"00")&amp;TEXT(Sheet1!R28,"00"),VLOOKUP(Sheet1!O28,Sheet2!$A$2:$C$55,2,FALSE)&amp;TEXT(Sheet1!P28,"00")&amp;TEXT(Sheet1!Q28,"00")&amp;IF(Sheet1!S28="手",TEXT(Sheet1!R28,"0"),TEXT(Sheet1!R28,"00"))))</f>
      </c>
      <c r="J20" s="2">
        <f>IF(Sheet1!T28="","",IF(VLOOKUP(Sheet1!T28,Sheet2!$A$2:$C$55,3,FALSE)&gt;=71,VLOOKUP(Sheet1!T28,Sheet2!$A$2:$C$55,2,FALSE)&amp;TEXT(Sheet1!V28,"00")&amp;TEXT(Sheet1!W28,"00"),VLOOKUP(Sheet1!T28,Sheet2!$A$2:$C$55,2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3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IF(B21="","",VALUE(VLOOKUP(Sheet1!I29,Sheet2!$J$2:$K$50,2,FALSE)))</f>
      </c>
      <c r="F21" s="2">
        <f>IF(B21="","",Sheet1!E21)</f>
      </c>
      <c r="G21" s="2">
        <f>IF(Sheet1!B29="","",VALUE(Sheet1!B29))</f>
      </c>
      <c r="H21" s="2">
        <f>IF(Sheet1!J29="","",IF(VLOOKUP(Sheet1!J29,Sheet2!$A$2:$C$55,3,FALSE)&gt;=71,VLOOKUP(Sheet1!J29,Sheet2!$A$2:$C$55,2,FALSE)&amp;TEXT(Sheet1!L29,"00")&amp;TEXT(Sheet1!M29,"00"),VLOOKUP(Sheet1!J29,Sheet2!$A$2:$C$55,2,FALSE)&amp;TEXT(Sheet1!K29,"00")&amp;TEXT(Sheet1!L29,"00")&amp;IF(Sheet1!N29="手",TEXT(Sheet1!M29,"0"),TEXT(Sheet1!M29,"00"))))</f>
      </c>
      <c r="I21" s="2">
        <f>IF(Sheet1!O29="","",IF(VLOOKUP(Sheet1!O29,Sheet2!$A$2:$C$55,3,FALSE)&gt;=71,VLOOKUP(Sheet1!O29,Sheet2!$A$2:$C$55,2,FALSE)&amp;TEXT(Sheet1!Q29,"00")&amp;TEXT(Sheet1!R29,"00"),VLOOKUP(Sheet1!O29,Sheet2!$A$2:$C$55,2,FALSE)&amp;TEXT(Sheet1!P29,"00")&amp;TEXT(Sheet1!Q29,"00")&amp;IF(Sheet1!S29="手",TEXT(Sheet1!R29,"0"),TEXT(Sheet1!R29,"00"))))</f>
      </c>
      <c r="J21" s="2">
        <f>IF(Sheet1!T29="","",IF(VLOOKUP(Sheet1!T29,Sheet2!$A$2:$C$55,3,FALSE)&gt;=71,VLOOKUP(Sheet1!T29,Sheet2!$A$2:$C$55,2,FALSE)&amp;TEXT(Sheet1!V29,"00")&amp;TEXT(Sheet1!W29,"00"),VLOOKUP(Sheet1!T29,Sheet2!$A$2:$C$55,2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3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IF(B22="","",VALUE(VLOOKUP(Sheet1!I30,Sheet2!$J$2:$K$50,2,FALSE)))</f>
      </c>
      <c r="F22" s="2">
        <f>IF(B22="","",Sheet1!E22)</f>
      </c>
      <c r="G22" s="2">
        <f>IF(Sheet1!B30="","",VALUE(Sheet1!B30))</f>
      </c>
      <c r="H22" s="2">
        <f>IF(Sheet1!J30="","",IF(VLOOKUP(Sheet1!J30,Sheet2!$A$2:$C$55,3,FALSE)&gt;=71,VLOOKUP(Sheet1!J30,Sheet2!$A$2:$C$55,2,FALSE)&amp;TEXT(Sheet1!L30,"00")&amp;TEXT(Sheet1!M30,"00"),VLOOKUP(Sheet1!J30,Sheet2!$A$2:$C$55,2,FALSE)&amp;TEXT(Sheet1!K30,"00")&amp;TEXT(Sheet1!L30,"00")&amp;IF(Sheet1!N30="手",TEXT(Sheet1!M30,"0"),TEXT(Sheet1!M30,"00"))))</f>
      </c>
      <c r="I22" s="2">
        <f>IF(Sheet1!O30="","",IF(VLOOKUP(Sheet1!O30,Sheet2!$A$2:$C$55,3,FALSE)&gt;=71,VLOOKUP(Sheet1!O30,Sheet2!$A$2:$C$55,2,FALSE)&amp;TEXT(Sheet1!Q30,"00")&amp;TEXT(Sheet1!R30,"00"),VLOOKUP(Sheet1!O30,Sheet2!$A$2:$C$55,2,FALSE)&amp;TEXT(Sheet1!P30,"00")&amp;TEXT(Sheet1!Q30,"00")&amp;IF(Sheet1!S30="手",TEXT(Sheet1!R30,"0"),TEXT(Sheet1!R30,"00"))))</f>
      </c>
      <c r="J22" s="2">
        <f>IF(Sheet1!T30="","",IF(VLOOKUP(Sheet1!T30,Sheet2!$A$2:$C$55,3,FALSE)&gt;=71,VLOOKUP(Sheet1!T30,Sheet2!$A$2:$C$55,2,FALSE)&amp;TEXT(Sheet1!V30,"00")&amp;TEXT(Sheet1!W30,"00"),VLOOKUP(Sheet1!T30,Sheet2!$A$2:$C$55,2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3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IF(B23="","",VALUE(VLOOKUP(Sheet1!I31,Sheet2!$J$2:$K$50,2,FALSE)))</f>
      </c>
      <c r="F23" s="2">
        <f>IF(B23="","",Sheet1!E23)</f>
      </c>
      <c r="G23" s="2">
        <f>IF(Sheet1!B31="","",VALUE(Sheet1!B31))</f>
      </c>
      <c r="H23" s="2">
        <f>IF(Sheet1!J31="","",IF(VLOOKUP(Sheet1!J31,Sheet2!$A$2:$C$55,3,FALSE)&gt;=71,VLOOKUP(Sheet1!J31,Sheet2!$A$2:$C$55,2,FALSE)&amp;TEXT(Sheet1!L31,"00")&amp;TEXT(Sheet1!M31,"00"),VLOOKUP(Sheet1!J31,Sheet2!$A$2:$C$55,2,FALSE)&amp;TEXT(Sheet1!K31,"00")&amp;TEXT(Sheet1!L31,"00")&amp;IF(Sheet1!N31="手",TEXT(Sheet1!M31,"0"),TEXT(Sheet1!M31,"00"))))</f>
      </c>
      <c r="I23" s="2">
        <f>IF(Sheet1!O31="","",IF(VLOOKUP(Sheet1!O31,Sheet2!$A$2:$C$55,3,FALSE)&gt;=71,VLOOKUP(Sheet1!O31,Sheet2!$A$2:$C$55,2,FALSE)&amp;TEXT(Sheet1!Q31,"00")&amp;TEXT(Sheet1!R31,"00"),VLOOKUP(Sheet1!O31,Sheet2!$A$2:$C$55,2,FALSE)&amp;TEXT(Sheet1!P31,"00")&amp;TEXT(Sheet1!Q31,"00")&amp;IF(Sheet1!S31="手",TEXT(Sheet1!R31,"0"),TEXT(Sheet1!R31,"00"))))</f>
      </c>
      <c r="J23" s="2">
        <f>IF(Sheet1!T31="","",IF(VLOOKUP(Sheet1!T31,Sheet2!$A$2:$C$55,3,FALSE)&gt;=71,VLOOKUP(Sheet1!T31,Sheet2!$A$2:$C$55,2,FALSE)&amp;TEXT(Sheet1!V31,"00")&amp;TEXT(Sheet1!W31,"00"),VLOOKUP(Sheet1!T31,Sheet2!$A$2:$C$55,2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3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IF(B24="","",VALUE(VLOOKUP(Sheet1!I32,Sheet2!$J$2:$K$50,2,FALSE)))</f>
      </c>
      <c r="F24" s="2">
        <f>IF(B24="","",Sheet1!E24)</f>
      </c>
      <c r="G24" s="2">
        <f>IF(Sheet1!B32="","",VALUE(Sheet1!B32))</f>
      </c>
      <c r="H24" s="2">
        <f>IF(Sheet1!J32="","",IF(VLOOKUP(Sheet1!J32,Sheet2!$A$2:$C$55,3,FALSE)&gt;=71,VLOOKUP(Sheet1!J32,Sheet2!$A$2:$C$55,2,FALSE)&amp;TEXT(Sheet1!L32,"00")&amp;TEXT(Sheet1!M32,"00"),VLOOKUP(Sheet1!J32,Sheet2!$A$2:$C$55,2,FALSE)&amp;TEXT(Sheet1!K32,"00")&amp;TEXT(Sheet1!L32,"00")&amp;IF(Sheet1!N32="手",TEXT(Sheet1!M32,"0"),TEXT(Sheet1!M32,"00"))))</f>
      </c>
      <c r="I24" s="2">
        <f>IF(Sheet1!O32="","",IF(VLOOKUP(Sheet1!O32,Sheet2!$A$2:$C$55,3,FALSE)&gt;=71,VLOOKUP(Sheet1!O32,Sheet2!$A$2:$C$55,2,FALSE)&amp;TEXT(Sheet1!Q32,"00")&amp;TEXT(Sheet1!R32,"00"),VLOOKUP(Sheet1!O32,Sheet2!$A$2:$C$55,2,FALSE)&amp;TEXT(Sheet1!P32,"00")&amp;TEXT(Sheet1!Q32,"00")&amp;IF(Sheet1!S32="手",TEXT(Sheet1!R32,"0"),TEXT(Sheet1!R32,"00"))))</f>
      </c>
      <c r="J24" s="2">
        <f>IF(Sheet1!T32="","",IF(VLOOKUP(Sheet1!T32,Sheet2!$A$2:$C$55,3,FALSE)&gt;=71,VLOOKUP(Sheet1!T32,Sheet2!$A$2:$C$55,2,FALSE)&amp;TEXT(Sheet1!V32,"00")&amp;TEXT(Sheet1!W32,"00"),VLOOKUP(Sheet1!T32,Sheet2!$A$2:$C$55,2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3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IF(B25="","",VALUE(VLOOKUP(Sheet1!I33,Sheet2!$J$2:$K$50,2,FALSE)))</f>
      </c>
      <c r="F25" s="2">
        <f>IF(B25="","",Sheet1!E25)</f>
      </c>
      <c r="G25" s="2">
        <f>IF(Sheet1!B33="","",VALUE(Sheet1!B33))</f>
      </c>
      <c r="H25" s="2">
        <f>IF(Sheet1!J33="","",IF(VLOOKUP(Sheet1!J33,Sheet2!$A$2:$C$55,3,FALSE)&gt;=71,VLOOKUP(Sheet1!J33,Sheet2!$A$2:$C$55,2,FALSE)&amp;TEXT(Sheet1!L33,"00")&amp;TEXT(Sheet1!M33,"00"),VLOOKUP(Sheet1!J33,Sheet2!$A$2:$C$55,2,FALSE)&amp;TEXT(Sheet1!K33,"00")&amp;TEXT(Sheet1!L33,"00")&amp;IF(Sheet1!N33="手",TEXT(Sheet1!M33,"0"),TEXT(Sheet1!M33,"00"))))</f>
      </c>
      <c r="I25" s="2">
        <f>IF(Sheet1!O33="","",IF(VLOOKUP(Sheet1!O33,Sheet2!$A$2:$C$55,3,FALSE)&gt;=71,VLOOKUP(Sheet1!O33,Sheet2!$A$2:$C$55,2,FALSE)&amp;TEXT(Sheet1!Q33,"00")&amp;TEXT(Sheet1!R33,"00"),VLOOKUP(Sheet1!O33,Sheet2!$A$2:$C$55,2,FALSE)&amp;TEXT(Sheet1!P33,"00")&amp;TEXT(Sheet1!Q33,"00")&amp;IF(Sheet1!S33="手",TEXT(Sheet1!R33,"0"),TEXT(Sheet1!R33,"00"))))</f>
      </c>
      <c r="J25" s="2">
        <f>IF(Sheet1!T33="","",IF(VLOOKUP(Sheet1!T33,Sheet2!$A$2:$C$55,3,FALSE)&gt;=71,VLOOKUP(Sheet1!T33,Sheet2!$A$2:$C$55,2,FALSE)&amp;TEXT(Sheet1!V33,"00")&amp;TEXT(Sheet1!W33,"00"),VLOOKUP(Sheet1!T33,Sheet2!$A$2:$C$55,2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3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IF(B26="","",VALUE(VLOOKUP(Sheet1!I34,Sheet2!$J$2:$K$50,2,FALSE)))</f>
      </c>
      <c r="F26" s="2">
        <f>IF(B26="","",Sheet1!E26)</f>
      </c>
      <c r="G26" s="2">
        <f>IF(Sheet1!B34="","",VALUE(Sheet1!B34))</f>
      </c>
      <c r="H26" s="2">
        <f>IF(Sheet1!J34="","",IF(VLOOKUP(Sheet1!J34,Sheet2!$A$2:$C$55,3,FALSE)&gt;=71,VLOOKUP(Sheet1!J34,Sheet2!$A$2:$C$55,2,FALSE)&amp;TEXT(Sheet1!L34,"00")&amp;TEXT(Sheet1!M34,"00"),VLOOKUP(Sheet1!J34,Sheet2!$A$2:$C$55,2,FALSE)&amp;TEXT(Sheet1!K34,"00")&amp;TEXT(Sheet1!L34,"00")&amp;IF(Sheet1!N34="手",TEXT(Sheet1!M34,"0"),TEXT(Sheet1!M34,"00"))))</f>
      </c>
      <c r="I26" s="2">
        <f>IF(Sheet1!O34="","",IF(VLOOKUP(Sheet1!O34,Sheet2!$A$2:$C$55,3,FALSE)&gt;=71,VLOOKUP(Sheet1!O34,Sheet2!$A$2:$C$55,2,FALSE)&amp;TEXT(Sheet1!Q34,"00")&amp;TEXT(Sheet1!R34,"00"),VLOOKUP(Sheet1!O34,Sheet2!$A$2:$C$55,2,FALSE)&amp;TEXT(Sheet1!P34,"00")&amp;TEXT(Sheet1!Q34,"00")&amp;IF(Sheet1!S34="手",TEXT(Sheet1!R34,"0"),TEXT(Sheet1!R34,"00"))))</f>
      </c>
      <c r="J26" s="2">
        <f>IF(Sheet1!T34="","",IF(VLOOKUP(Sheet1!T34,Sheet2!$A$2:$C$55,3,FALSE)&gt;=71,VLOOKUP(Sheet1!T34,Sheet2!$A$2:$C$55,2,FALSE)&amp;TEXT(Sheet1!V34,"00")&amp;TEXT(Sheet1!W34,"00"),VLOOKUP(Sheet1!T34,Sheet2!$A$2:$C$55,2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3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IF(B27="","",VALUE(VLOOKUP(Sheet1!I35,Sheet2!$J$2:$K$50,2,FALSE)))</f>
      </c>
      <c r="F27" s="2">
        <f>IF(B27="","",Sheet1!E27)</f>
      </c>
      <c r="G27" s="2">
        <f>IF(Sheet1!B35="","",VALUE(Sheet1!B35))</f>
      </c>
      <c r="H27" s="2">
        <f>IF(Sheet1!J35="","",IF(VLOOKUP(Sheet1!J35,Sheet2!$A$2:$C$55,3,FALSE)&gt;=71,VLOOKUP(Sheet1!J35,Sheet2!$A$2:$C$55,2,FALSE)&amp;TEXT(Sheet1!L35,"00")&amp;TEXT(Sheet1!M35,"00"),VLOOKUP(Sheet1!J35,Sheet2!$A$2:$C$55,2,FALSE)&amp;TEXT(Sheet1!K35,"00")&amp;TEXT(Sheet1!L35,"00")&amp;IF(Sheet1!N35="手",TEXT(Sheet1!M35,"0"),TEXT(Sheet1!M35,"00"))))</f>
      </c>
      <c r="I27" s="2">
        <f>IF(Sheet1!O35="","",IF(VLOOKUP(Sheet1!O35,Sheet2!$A$2:$C$55,3,FALSE)&gt;=71,VLOOKUP(Sheet1!O35,Sheet2!$A$2:$C$55,2,FALSE)&amp;TEXT(Sheet1!Q35,"00")&amp;TEXT(Sheet1!R35,"00"),VLOOKUP(Sheet1!O35,Sheet2!$A$2:$C$55,2,FALSE)&amp;TEXT(Sheet1!P35,"00")&amp;TEXT(Sheet1!Q35,"00")&amp;IF(Sheet1!S35="手",TEXT(Sheet1!R35,"0"),TEXT(Sheet1!R35,"00"))))</f>
      </c>
      <c r="J27" s="2">
        <f>IF(Sheet1!T35="","",IF(VLOOKUP(Sheet1!T35,Sheet2!$A$2:$C$55,3,FALSE)&gt;=71,VLOOKUP(Sheet1!T35,Sheet2!$A$2:$C$55,2,FALSE)&amp;TEXT(Sheet1!V35,"00")&amp;TEXT(Sheet1!W35,"00"),VLOOKUP(Sheet1!T35,Sheet2!$A$2:$C$55,2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3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IF(B28="","",VALUE(VLOOKUP(Sheet1!I36,Sheet2!$J$2:$K$50,2,FALSE)))</f>
      </c>
      <c r="F28" s="2">
        <f>IF(B28="","",Sheet1!E28)</f>
      </c>
      <c r="G28" s="2">
        <f>IF(Sheet1!B36="","",VALUE(Sheet1!B36))</f>
      </c>
      <c r="H28" s="2">
        <f>IF(Sheet1!J36="","",IF(VLOOKUP(Sheet1!J36,Sheet2!$A$2:$C$55,3,FALSE)&gt;=71,VLOOKUP(Sheet1!J36,Sheet2!$A$2:$C$55,2,FALSE)&amp;TEXT(Sheet1!L36,"00")&amp;TEXT(Sheet1!M36,"00"),VLOOKUP(Sheet1!J36,Sheet2!$A$2:$C$55,2,FALSE)&amp;TEXT(Sheet1!K36,"00")&amp;TEXT(Sheet1!L36,"00")&amp;IF(Sheet1!N36="手",TEXT(Sheet1!M36,"0"),TEXT(Sheet1!M36,"00"))))</f>
      </c>
      <c r="I28" s="2">
        <f>IF(Sheet1!O36="","",IF(VLOOKUP(Sheet1!O36,Sheet2!$A$2:$C$55,3,FALSE)&gt;=71,VLOOKUP(Sheet1!O36,Sheet2!$A$2:$C$55,2,FALSE)&amp;TEXT(Sheet1!Q36,"00")&amp;TEXT(Sheet1!R36,"00"),VLOOKUP(Sheet1!O36,Sheet2!$A$2:$C$55,2,FALSE)&amp;TEXT(Sheet1!P36,"00")&amp;TEXT(Sheet1!Q36,"00")&amp;IF(Sheet1!S36="手",TEXT(Sheet1!R36,"0"),TEXT(Sheet1!R36,"00"))))</f>
      </c>
      <c r="J28" s="2">
        <f>IF(Sheet1!T36="","",IF(VLOOKUP(Sheet1!T36,Sheet2!$A$2:$C$55,3,FALSE)&gt;=71,VLOOKUP(Sheet1!T36,Sheet2!$A$2:$C$55,2,FALSE)&amp;TEXT(Sheet1!V36,"00")&amp;TEXT(Sheet1!W36,"00"),VLOOKUP(Sheet1!T36,Sheet2!$A$2:$C$55,2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3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IF(B29="","",VALUE(VLOOKUP(Sheet1!I37,Sheet2!$J$2:$K$50,2,FALSE)))</f>
      </c>
      <c r="F29" s="2">
        <f>IF(B29="","",Sheet1!E29)</f>
      </c>
      <c r="G29" s="2">
        <f>IF(Sheet1!B37="","",VALUE(Sheet1!B37))</f>
      </c>
      <c r="H29" s="2">
        <f>IF(Sheet1!J37="","",IF(VLOOKUP(Sheet1!J37,Sheet2!$A$2:$C$55,3,FALSE)&gt;=71,VLOOKUP(Sheet1!J37,Sheet2!$A$2:$C$55,2,FALSE)&amp;TEXT(Sheet1!L37,"00")&amp;TEXT(Sheet1!M37,"00"),VLOOKUP(Sheet1!J37,Sheet2!$A$2:$C$55,2,FALSE)&amp;TEXT(Sheet1!K37,"00")&amp;TEXT(Sheet1!L37,"00")&amp;IF(Sheet1!N37="手",TEXT(Sheet1!M37,"0"),TEXT(Sheet1!M37,"00"))))</f>
      </c>
      <c r="I29" s="2">
        <f>IF(Sheet1!O37="","",IF(VLOOKUP(Sheet1!O37,Sheet2!$A$2:$C$55,3,FALSE)&gt;=71,VLOOKUP(Sheet1!O37,Sheet2!$A$2:$C$55,2,FALSE)&amp;TEXT(Sheet1!Q37,"00")&amp;TEXT(Sheet1!R37,"00"),VLOOKUP(Sheet1!O37,Sheet2!$A$2:$C$55,2,FALSE)&amp;TEXT(Sheet1!P37,"00")&amp;TEXT(Sheet1!Q37,"00")&amp;IF(Sheet1!S37="手",TEXT(Sheet1!R37,"0"),TEXT(Sheet1!R37,"00"))))</f>
      </c>
      <c r="J29" s="2">
        <f>IF(Sheet1!T37="","",IF(VLOOKUP(Sheet1!T37,Sheet2!$A$2:$C$55,3,FALSE)&gt;=71,VLOOKUP(Sheet1!T37,Sheet2!$A$2:$C$55,2,FALSE)&amp;TEXT(Sheet1!V37,"00")&amp;TEXT(Sheet1!W37,"00"),VLOOKUP(Sheet1!T37,Sheet2!$A$2:$C$55,2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3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IF(B30="","",VALUE(VLOOKUP(Sheet1!I38,Sheet2!$J$2:$K$50,2,FALSE)))</f>
      </c>
      <c r="F30" s="2">
        <f>IF(B30="","",Sheet1!E30)</f>
      </c>
      <c r="G30" s="2">
        <f>IF(Sheet1!B38="","",VALUE(Sheet1!B38))</f>
      </c>
      <c r="H30" s="2">
        <f>IF(Sheet1!J38="","",IF(VLOOKUP(Sheet1!J38,Sheet2!$A$2:$C$55,3,FALSE)&gt;=71,VLOOKUP(Sheet1!J38,Sheet2!$A$2:$C$55,2,FALSE)&amp;TEXT(Sheet1!L38,"00")&amp;TEXT(Sheet1!M38,"00"),VLOOKUP(Sheet1!J38,Sheet2!$A$2:$C$55,2,FALSE)&amp;TEXT(Sheet1!K38,"00")&amp;TEXT(Sheet1!L38,"00")&amp;IF(Sheet1!N38="手",TEXT(Sheet1!M38,"0"),TEXT(Sheet1!M38,"00"))))</f>
      </c>
      <c r="I30" s="2">
        <f>IF(Sheet1!O38="","",IF(VLOOKUP(Sheet1!O38,Sheet2!$A$2:$C$55,3,FALSE)&gt;=71,VLOOKUP(Sheet1!O38,Sheet2!$A$2:$C$55,2,FALSE)&amp;TEXT(Sheet1!Q38,"00")&amp;TEXT(Sheet1!R38,"00"),VLOOKUP(Sheet1!O38,Sheet2!$A$2:$C$55,2,FALSE)&amp;TEXT(Sheet1!P38,"00")&amp;TEXT(Sheet1!Q38,"00")&amp;IF(Sheet1!S38="手",TEXT(Sheet1!R38,"0"),TEXT(Sheet1!R38,"00"))))</f>
      </c>
      <c r="J30" s="2">
        <f>IF(Sheet1!T38="","",IF(VLOOKUP(Sheet1!T38,Sheet2!$A$2:$C$55,3,FALSE)&gt;=71,VLOOKUP(Sheet1!T38,Sheet2!$A$2:$C$55,2,FALSE)&amp;TEXT(Sheet1!V38,"00")&amp;TEXT(Sheet1!W38,"00"),VLOOKUP(Sheet1!T38,Sheet2!$A$2:$C$55,2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3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IF(B31="","",VALUE(VLOOKUP(Sheet1!I39,Sheet2!$J$2:$K$50,2,FALSE)))</f>
      </c>
      <c r="F31" s="2">
        <f>IF(B31="","",Sheet1!E31)</f>
      </c>
      <c r="G31" s="2">
        <f>IF(Sheet1!B39="","",VALUE(Sheet1!B39))</f>
      </c>
      <c r="H31" s="2">
        <f>IF(Sheet1!J39="","",IF(VLOOKUP(Sheet1!J39,Sheet2!$A$2:$C$55,3,FALSE)&gt;=71,VLOOKUP(Sheet1!J39,Sheet2!$A$2:$C$55,2,FALSE)&amp;TEXT(Sheet1!L39,"00")&amp;TEXT(Sheet1!M39,"00"),VLOOKUP(Sheet1!J39,Sheet2!$A$2:$C$55,2,FALSE)&amp;TEXT(Sheet1!K39,"00")&amp;TEXT(Sheet1!L39,"00")&amp;IF(Sheet1!N39="手",TEXT(Sheet1!M39,"0"),TEXT(Sheet1!M39,"00"))))</f>
      </c>
      <c r="I31" s="2">
        <f>IF(Sheet1!O39="","",IF(VLOOKUP(Sheet1!O39,Sheet2!$A$2:$C$55,3,FALSE)&gt;=71,VLOOKUP(Sheet1!O39,Sheet2!$A$2:$C$55,2,FALSE)&amp;TEXT(Sheet1!Q39,"00")&amp;TEXT(Sheet1!R39,"00"),VLOOKUP(Sheet1!O39,Sheet2!$A$2:$C$55,2,FALSE)&amp;TEXT(Sheet1!P39,"00")&amp;TEXT(Sheet1!Q39,"00")&amp;IF(Sheet1!S39="手",TEXT(Sheet1!R39,"0"),TEXT(Sheet1!R39,"00"))))</f>
      </c>
      <c r="J31" s="2">
        <f>IF(Sheet1!T39="","",IF(VLOOKUP(Sheet1!T39,Sheet2!$A$2:$C$55,3,FALSE)&gt;=71,VLOOKUP(Sheet1!T39,Sheet2!$A$2:$C$55,2,FALSE)&amp;TEXT(Sheet1!V39,"00")&amp;TEXT(Sheet1!W39,"00"),VLOOKUP(Sheet1!T39,Sheet2!$A$2:$C$55,2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3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IF(B32="","",VALUE(VLOOKUP(Sheet1!I40,Sheet2!$J$2:$K$50,2,FALSE)))</f>
      </c>
      <c r="F32" s="2">
        <f>IF(B32="","",Sheet1!E32)</f>
      </c>
      <c r="G32" s="2">
        <f>IF(Sheet1!B40="","",VALUE(Sheet1!B40))</f>
      </c>
      <c r="H32" s="2">
        <f>IF(Sheet1!J40="","",IF(VLOOKUP(Sheet1!J40,Sheet2!$A$2:$C$55,3,FALSE)&gt;=71,VLOOKUP(Sheet1!J40,Sheet2!$A$2:$C$55,2,FALSE)&amp;TEXT(Sheet1!L40,"00")&amp;TEXT(Sheet1!M40,"00"),VLOOKUP(Sheet1!J40,Sheet2!$A$2:$C$55,2,FALSE)&amp;TEXT(Sheet1!K40,"00")&amp;TEXT(Sheet1!L40,"00")&amp;IF(Sheet1!N40="手",TEXT(Sheet1!M40,"0"),TEXT(Sheet1!M40,"00"))))</f>
      </c>
      <c r="I32" s="2">
        <f>IF(Sheet1!O40="","",IF(VLOOKUP(Sheet1!O40,Sheet2!$A$2:$C$55,3,FALSE)&gt;=71,VLOOKUP(Sheet1!O40,Sheet2!$A$2:$C$55,2,FALSE)&amp;TEXT(Sheet1!Q40,"00")&amp;TEXT(Sheet1!R40,"00"),VLOOKUP(Sheet1!O40,Sheet2!$A$2:$C$55,2,FALSE)&amp;TEXT(Sheet1!P40,"00")&amp;TEXT(Sheet1!Q40,"00")&amp;IF(Sheet1!S40="手",TEXT(Sheet1!R40,"0"),TEXT(Sheet1!R40,"00"))))</f>
      </c>
      <c r="J32" s="2">
        <f>IF(Sheet1!T40="","",IF(VLOOKUP(Sheet1!T40,Sheet2!$A$2:$C$55,3,FALSE)&gt;=71,VLOOKUP(Sheet1!T40,Sheet2!$A$2:$C$55,2,FALSE)&amp;TEXT(Sheet1!V40,"00")&amp;TEXT(Sheet1!W40,"00"),VLOOKUP(Sheet1!T40,Sheet2!$A$2:$C$55,2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3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IF(B33="","",VALUE(VLOOKUP(Sheet1!I41,Sheet2!$J$2:$K$50,2,FALSE)))</f>
      </c>
      <c r="F33" s="2">
        <f>IF(B33="","",Sheet1!E33)</f>
      </c>
      <c r="G33" s="2">
        <f>IF(Sheet1!B41="","",VALUE(Sheet1!B41))</f>
      </c>
      <c r="H33" s="2">
        <f>IF(Sheet1!J41="","",IF(VLOOKUP(Sheet1!J41,Sheet2!$A$2:$C$55,3,FALSE)&gt;=71,VLOOKUP(Sheet1!J41,Sheet2!$A$2:$C$55,2,FALSE)&amp;TEXT(Sheet1!L41,"00")&amp;TEXT(Sheet1!M41,"00"),VLOOKUP(Sheet1!J41,Sheet2!$A$2:$C$55,2,FALSE)&amp;TEXT(Sheet1!K41,"00")&amp;TEXT(Sheet1!L41,"00")&amp;IF(Sheet1!N41="手",TEXT(Sheet1!M41,"0"),TEXT(Sheet1!M41,"00"))))</f>
      </c>
      <c r="I33" s="2">
        <f>IF(Sheet1!O41="","",IF(VLOOKUP(Sheet1!O41,Sheet2!$A$2:$C$55,3,FALSE)&gt;=71,VLOOKUP(Sheet1!O41,Sheet2!$A$2:$C$55,2,FALSE)&amp;TEXT(Sheet1!Q41,"00")&amp;TEXT(Sheet1!R41,"00"),VLOOKUP(Sheet1!O41,Sheet2!$A$2:$C$55,2,FALSE)&amp;TEXT(Sheet1!P41,"00")&amp;TEXT(Sheet1!Q41,"00")&amp;IF(Sheet1!S41="手",TEXT(Sheet1!R41,"0"),TEXT(Sheet1!R41,"00"))))</f>
      </c>
      <c r="J33" s="2">
        <f>IF(Sheet1!T41="","",IF(VLOOKUP(Sheet1!T41,Sheet2!$A$2:$C$55,3,FALSE)&gt;=71,VLOOKUP(Sheet1!T41,Sheet2!$A$2:$C$55,2,FALSE)&amp;TEXT(Sheet1!V41,"00")&amp;TEXT(Sheet1!W41,"00"),VLOOKUP(Sheet1!T41,Sheet2!$A$2:$C$55,2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3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IF(B34="","",VALUE(VLOOKUP(Sheet1!I42,Sheet2!$J$2:$K$50,2,FALSE)))</f>
      </c>
      <c r="F34" s="2">
        <f>IF(B34="","",Sheet1!E34)</f>
      </c>
      <c r="G34" s="2">
        <f>IF(Sheet1!B42="","",VALUE(Sheet1!B42))</f>
      </c>
      <c r="H34" s="2">
        <f>IF(Sheet1!J42="","",IF(VLOOKUP(Sheet1!J42,Sheet2!$A$2:$C$55,3,FALSE)&gt;=71,VLOOKUP(Sheet1!J42,Sheet2!$A$2:$C$55,2,FALSE)&amp;TEXT(Sheet1!L42,"00")&amp;TEXT(Sheet1!M42,"00"),VLOOKUP(Sheet1!J42,Sheet2!$A$2:$C$55,2,FALSE)&amp;TEXT(Sheet1!K42,"00")&amp;TEXT(Sheet1!L42,"00")&amp;IF(Sheet1!N42="手",TEXT(Sheet1!M42,"0"),TEXT(Sheet1!M42,"00"))))</f>
      </c>
      <c r="I34" s="2">
        <f>IF(Sheet1!O42="","",IF(VLOOKUP(Sheet1!O42,Sheet2!$A$2:$C$55,3,FALSE)&gt;=71,VLOOKUP(Sheet1!O42,Sheet2!$A$2:$C$55,2,FALSE)&amp;TEXT(Sheet1!Q42,"00")&amp;TEXT(Sheet1!R42,"00"),VLOOKUP(Sheet1!O42,Sheet2!$A$2:$C$55,2,FALSE)&amp;TEXT(Sheet1!P42,"00")&amp;TEXT(Sheet1!Q42,"00")&amp;IF(Sheet1!S42="手",TEXT(Sheet1!R42,"0"),TEXT(Sheet1!R42,"00"))))</f>
      </c>
      <c r="J34" s="2">
        <f>IF(Sheet1!T42="","",IF(VLOOKUP(Sheet1!T42,Sheet2!$A$2:$C$55,3,FALSE)&gt;=71,VLOOKUP(Sheet1!T42,Sheet2!$A$2:$C$55,2,FALSE)&amp;TEXT(Sheet1!V42,"00")&amp;TEXT(Sheet1!W42,"00"),VLOOKUP(Sheet1!T42,Sheet2!$A$2:$C$55,2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3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IF(B35="","",VALUE(VLOOKUP(Sheet1!I43,Sheet2!$J$2:$K$50,2,FALSE)))</f>
      </c>
      <c r="F35" s="2">
        <f>IF(B35="","",Sheet1!E35)</f>
      </c>
      <c r="G35" s="2">
        <f>IF(Sheet1!B43="","",VALUE(Sheet1!B43))</f>
      </c>
      <c r="H35" s="2">
        <f>IF(Sheet1!J43="","",IF(VLOOKUP(Sheet1!J43,Sheet2!$A$2:$C$55,3,FALSE)&gt;=71,VLOOKUP(Sheet1!J43,Sheet2!$A$2:$C$55,2,FALSE)&amp;TEXT(Sheet1!L43,"00")&amp;TEXT(Sheet1!M43,"00"),VLOOKUP(Sheet1!J43,Sheet2!$A$2:$C$55,2,FALSE)&amp;TEXT(Sheet1!K43,"00")&amp;TEXT(Sheet1!L43,"00")&amp;IF(Sheet1!N43="手",TEXT(Sheet1!M43,"0"),TEXT(Sheet1!M43,"00"))))</f>
      </c>
      <c r="I35" s="2">
        <f>IF(Sheet1!O43="","",IF(VLOOKUP(Sheet1!O43,Sheet2!$A$2:$C$55,3,FALSE)&gt;=71,VLOOKUP(Sheet1!O43,Sheet2!$A$2:$C$55,2,FALSE)&amp;TEXT(Sheet1!Q43,"00")&amp;TEXT(Sheet1!R43,"00"),VLOOKUP(Sheet1!O43,Sheet2!$A$2:$C$55,2,FALSE)&amp;TEXT(Sheet1!P43,"00")&amp;TEXT(Sheet1!Q43,"00")&amp;IF(Sheet1!S43="手",TEXT(Sheet1!R43,"0"),TEXT(Sheet1!R43,"00"))))</f>
      </c>
      <c r="J35" s="2">
        <f>IF(Sheet1!T43="","",IF(VLOOKUP(Sheet1!T43,Sheet2!$A$2:$C$55,3,FALSE)&gt;=71,VLOOKUP(Sheet1!T43,Sheet2!$A$2:$C$55,2,FALSE)&amp;TEXT(Sheet1!V43,"00")&amp;TEXT(Sheet1!W43,"00"),VLOOKUP(Sheet1!T43,Sheet2!$A$2:$C$55,2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3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IF(B36="","",VALUE(VLOOKUP(Sheet1!I44,Sheet2!$J$2:$K$50,2,FALSE)))</f>
      </c>
      <c r="F36" s="2">
        <f>IF(B36="","",Sheet1!E36)</f>
      </c>
      <c r="G36" s="2">
        <f>IF(Sheet1!B44="","",VALUE(Sheet1!B44))</f>
      </c>
      <c r="H36" s="2">
        <f>IF(Sheet1!J44="","",IF(VLOOKUP(Sheet1!J44,Sheet2!$A$2:$C$55,3,FALSE)&gt;=71,VLOOKUP(Sheet1!J44,Sheet2!$A$2:$C$55,2,FALSE)&amp;TEXT(Sheet1!L44,"00")&amp;TEXT(Sheet1!M44,"00"),VLOOKUP(Sheet1!J44,Sheet2!$A$2:$C$55,2,FALSE)&amp;TEXT(Sheet1!K44,"00")&amp;TEXT(Sheet1!L44,"00")&amp;IF(Sheet1!N44="手",TEXT(Sheet1!M44,"0"),TEXT(Sheet1!M44,"00"))))</f>
      </c>
      <c r="I36" s="2">
        <f>IF(Sheet1!O44="","",IF(VLOOKUP(Sheet1!O44,Sheet2!$A$2:$C$55,3,FALSE)&gt;=71,VLOOKUP(Sheet1!O44,Sheet2!$A$2:$C$55,2,FALSE)&amp;TEXT(Sheet1!Q44,"00")&amp;TEXT(Sheet1!R44,"00"),VLOOKUP(Sheet1!O44,Sheet2!$A$2:$C$55,2,FALSE)&amp;TEXT(Sheet1!P44,"00")&amp;TEXT(Sheet1!Q44,"00")&amp;IF(Sheet1!S44="手",TEXT(Sheet1!R44,"0"),TEXT(Sheet1!R44,"00"))))</f>
      </c>
      <c r="J36" s="2">
        <f>IF(Sheet1!T44="","",IF(VLOOKUP(Sheet1!T44,Sheet2!$A$2:$C$55,3,FALSE)&gt;=71,VLOOKUP(Sheet1!T44,Sheet2!$A$2:$C$55,2,FALSE)&amp;TEXT(Sheet1!V44,"00")&amp;TEXT(Sheet1!W44,"00"),VLOOKUP(Sheet1!T44,Sheet2!$A$2:$C$55,2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3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IF(B37="","",VALUE(VLOOKUP(Sheet1!I45,Sheet2!$J$2:$K$50,2,FALSE)))</f>
      </c>
      <c r="F37" s="2">
        <f>IF(B37="","",Sheet1!E37)</f>
      </c>
      <c r="G37" s="2">
        <f>IF(Sheet1!B45="","",VALUE(Sheet1!B45))</f>
      </c>
      <c r="H37" s="2">
        <f>IF(Sheet1!J45="","",IF(VLOOKUP(Sheet1!J45,Sheet2!$A$2:$C$55,3,FALSE)&gt;=71,VLOOKUP(Sheet1!J45,Sheet2!$A$2:$C$55,2,FALSE)&amp;TEXT(Sheet1!L45,"00")&amp;TEXT(Sheet1!M45,"00"),VLOOKUP(Sheet1!J45,Sheet2!$A$2:$C$55,2,FALSE)&amp;TEXT(Sheet1!K45,"00")&amp;TEXT(Sheet1!L45,"00")&amp;IF(Sheet1!N45="手",TEXT(Sheet1!M45,"0"),TEXT(Sheet1!M45,"00"))))</f>
      </c>
      <c r="I37" s="2">
        <f>IF(Sheet1!O45="","",IF(VLOOKUP(Sheet1!O45,Sheet2!$A$2:$C$55,3,FALSE)&gt;=71,VLOOKUP(Sheet1!O45,Sheet2!$A$2:$C$55,2,FALSE)&amp;TEXT(Sheet1!Q45,"00")&amp;TEXT(Sheet1!R45,"00"),VLOOKUP(Sheet1!O45,Sheet2!$A$2:$C$55,2,FALSE)&amp;TEXT(Sheet1!P45,"00")&amp;TEXT(Sheet1!Q45,"00")&amp;IF(Sheet1!S45="手",TEXT(Sheet1!R45,"0"),TEXT(Sheet1!R45,"00"))))</f>
      </c>
      <c r="J37" s="2">
        <f>IF(Sheet1!T45="","",IF(VLOOKUP(Sheet1!T45,Sheet2!$A$2:$C$55,3,FALSE)&gt;=71,VLOOKUP(Sheet1!T45,Sheet2!$A$2:$C$55,2,FALSE)&amp;TEXT(Sheet1!V45,"00")&amp;TEXT(Sheet1!W45,"00"),VLOOKUP(Sheet1!T45,Sheet2!$A$2:$C$55,2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3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IF(B38="","",VALUE(VLOOKUP(Sheet1!I46,Sheet2!$J$2:$K$50,2,FALSE)))</f>
      </c>
      <c r="F38" s="2">
        <f>IF(B38="","",Sheet1!E38)</f>
      </c>
      <c r="G38" s="2">
        <f>IF(Sheet1!B46="","",VALUE(Sheet1!B46))</f>
      </c>
      <c r="H38" s="2">
        <f>IF(Sheet1!J46="","",IF(VLOOKUP(Sheet1!J46,Sheet2!$A$2:$C$55,3,FALSE)&gt;=71,VLOOKUP(Sheet1!J46,Sheet2!$A$2:$C$55,2,FALSE)&amp;TEXT(Sheet1!L46,"00")&amp;TEXT(Sheet1!M46,"00"),VLOOKUP(Sheet1!J46,Sheet2!$A$2:$C$55,2,FALSE)&amp;TEXT(Sheet1!K46,"00")&amp;TEXT(Sheet1!L46,"00")&amp;IF(Sheet1!N46="手",TEXT(Sheet1!M46,"0"),TEXT(Sheet1!M46,"00"))))</f>
      </c>
      <c r="I38" s="2">
        <f>IF(Sheet1!O46="","",IF(VLOOKUP(Sheet1!O46,Sheet2!$A$2:$C$55,3,FALSE)&gt;=71,VLOOKUP(Sheet1!O46,Sheet2!$A$2:$C$55,2,FALSE)&amp;TEXT(Sheet1!Q46,"00")&amp;TEXT(Sheet1!R46,"00"),VLOOKUP(Sheet1!O46,Sheet2!$A$2:$C$55,2,FALSE)&amp;TEXT(Sheet1!P46,"00")&amp;TEXT(Sheet1!Q46,"00")&amp;IF(Sheet1!S46="手",TEXT(Sheet1!R46,"0"),TEXT(Sheet1!R46,"00"))))</f>
      </c>
      <c r="J38" s="2">
        <f>IF(Sheet1!T46="","",IF(VLOOKUP(Sheet1!T46,Sheet2!$A$2:$C$55,3,FALSE)&gt;=71,VLOOKUP(Sheet1!T46,Sheet2!$A$2:$C$55,2,FALSE)&amp;TEXT(Sheet1!V46,"00")&amp;TEXT(Sheet1!W46,"00"),VLOOKUP(Sheet1!T46,Sheet2!$A$2:$C$55,2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3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IF(B39="","",VALUE(VLOOKUP(Sheet1!I47,Sheet2!$J$2:$K$50,2,FALSE)))</f>
      </c>
      <c r="F39" s="2">
        <f>IF(B39="","",Sheet1!E39)</f>
      </c>
      <c r="G39" s="2">
        <f>IF(Sheet1!B47="","",VALUE(Sheet1!B47))</f>
      </c>
      <c r="H39" s="2">
        <f>IF(Sheet1!J47="","",IF(VLOOKUP(Sheet1!J47,Sheet2!$A$2:$C$55,3,FALSE)&gt;=71,VLOOKUP(Sheet1!J47,Sheet2!$A$2:$C$55,2,FALSE)&amp;TEXT(Sheet1!L47,"00")&amp;TEXT(Sheet1!M47,"00"),VLOOKUP(Sheet1!J47,Sheet2!$A$2:$C$55,2,FALSE)&amp;TEXT(Sheet1!K47,"00")&amp;TEXT(Sheet1!L47,"00")&amp;IF(Sheet1!N47="手",TEXT(Sheet1!M47,"0"),TEXT(Sheet1!M47,"00"))))</f>
      </c>
      <c r="I39" s="2">
        <f>IF(Sheet1!O47="","",IF(VLOOKUP(Sheet1!O47,Sheet2!$A$2:$C$55,3,FALSE)&gt;=71,VLOOKUP(Sheet1!O47,Sheet2!$A$2:$C$55,2,FALSE)&amp;TEXT(Sheet1!Q47,"00")&amp;TEXT(Sheet1!R47,"00"),VLOOKUP(Sheet1!O47,Sheet2!$A$2:$C$55,2,FALSE)&amp;TEXT(Sheet1!P47,"00")&amp;TEXT(Sheet1!Q47,"00")&amp;IF(Sheet1!S47="手",TEXT(Sheet1!R47,"0"),TEXT(Sheet1!R47,"00"))))</f>
      </c>
      <c r="J39" s="2">
        <f>IF(Sheet1!T47="","",IF(VLOOKUP(Sheet1!T47,Sheet2!$A$2:$C$55,3,FALSE)&gt;=71,VLOOKUP(Sheet1!T47,Sheet2!$A$2:$C$55,2,FALSE)&amp;TEXT(Sheet1!V47,"00")&amp;TEXT(Sheet1!W47,"00"),VLOOKUP(Sheet1!T47,Sheet2!$A$2:$C$55,2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3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IF(B40="","",VALUE(VLOOKUP(Sheet1!I48,Sheet2!$J$2:$K$50,2,FALSE)))</f>
      </c>
      <c r="F40" s="2">
        <f>IF(B40="","",Sheet1!E40)</f>
      </c>
      <c r="G40" s="2">
        <f>IF(Sheet1!B48="","",VALUE(Sheet1!B48))</f>
      </c>
      <c r="H40" s="2">
        <f>IF(Sheet1!J48="","",IF(VLOOKUP(Sheet1!J48,Sheet2!$A$2:$C$55,3,FALSE)&gt;=71,VLOOKUP(Sheet1!J48,Sheet2!$A$2:$C$55,2,FALSE)&amp;TEXT(Sheet1!L48,"00")&amp;TEXT(Sheet1!M48,"00"),VLOOKUP(Sheet1!J48,Sheet2!$A$2:$C$55,2,FALSE)&amp;TEXT(Sheet1!K48,"00")&amp;TEXT(Sheet1!L48,"00")&amp;IF(Sheet1!N48="手",TEXT(Sheet1!M48,"0"),TEXT(Sheet1!M48,"00"))))</f>
      </c>
      <c r="I40" s="2">
        <f>IF(Sheet1!O48="","",IF(VLOOKUP(Sheet1!O48,Sheet2!$A$2:$C$55,3,FALSE)&gt;=71,VLOOKUP(Sheet1!O48,Sheet2!$A$2:$C$55,2,FALSE)&amp;TEXT(Sheet1!Q48,"00")&amp;TEXT(Sheet1!R48,"00"),VLOOKUP(Sheet1!O48,Sheet2!$A$2:$C$55,2,FALSE)&amp;TEXT(Sheet1!P48,"00")&amp;TEXT(Sheet1!Q48,"00")&amp;IF(Sheet1!S48="手",TEXT(Sheet1!R48,"0"),TEXT(Sheet1!R48,"00"))))</f>
      </c>
      <c r="J40" s="2">
        <f>IF(Sheet1!T48="","",IF(VLOOKUP(Sheet1!T48,Sheet2!$A$2:$C$55,3,FALSE)&gt;=71,VLOOKUP(Sheet1!T48,Sheet2!$A$2:$C$55,2,FALSE)&amp;TEXT(Sheet1!V48,"00")&amp;TEXT(Sheet1!W48,"00"),VLOOKUP(Sheet1!T48,Sheet2!$A$2:$C$55,2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3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IF(B41="","",VALUE(VLOOKUP(Sheet1!I49,Sheet2!$J$2:$K$50,2,FALSE)))</f>
      </c>
      <c r="F41" s="2">
        <f>IF(B41="","",Sheet1!E41)</f>
      </c>
      <c r="G41" s="2">
        <f>IF(Sheet1!B49="","",VALUE(Sheet1!B49))</f>
      </c>
      <c r="H41" s="2">
        <f>IF(Sheet1!J49="","",IF(VLOOKUP(Sheet1!J49,Sheet2!$A$2:$C$55,3,FALSE)&gt;=71,VLOOKUP(Sheet1!J49,Sheet2!$A$2:$C$55,2,FALSE)&amp;TEXT(Sheet1!L49,"00")&amp;TEXT(Sheet1!M49,"00"),VLOOKUP(Sheet1!J49,Sheet2!$A$2:$C$55,2,FALSE)&amp;TEXT(Sheet1!K49,"00")&amp;TEXT(Sheet1!L49,"00")&amp;IF(Sheet1!N49="手",TEXT(Sheet1!M49,"0"),TEXT(Sheet1!M49,"00"))))</f>
      </c>
      <c r="I41" s="2">
        <f>IF(Sheet1!O49="","",IF(VLOOKUP(Sheet1!O49,Sheet2!$A$2:$C$55,3,FALSE)&gt;=71,VLOOKUP(Sheet1!O49,Sheet2!$A$2:$C$55,2,FALSE)&amp;TEXT(Sheet1!Q49,"00")&amp;TEXT(Sheet1!R49,"00"),VLOOKUP(Sheet1!O49,Sheet2!$A$2:$C$55,2,FALSE)&amp;TEXT(Sheet1!P49,"00")&amp;TEXT(Sheet1!Q49,"00")&amp;IF(Sheet1!S49="手",TEXT(Sheet1!R49,"0"),TEXT(Sheet1!R49,"00"))))</f>
      </c>
      <c r="J41" s="2">
        <f>IF(Sheet1!T49="","",IF(VLOOKUP(Sheet1!T49,Sheet2!$A$2:$C$55,3,FALSE)&gt;=71,VLOOKUP(Sheet1!T49,Sheet2!$A$2:$C$55,2,FALSE)&amp;TEXT(Sheet1!V49,"00")&amp;TEXT(Sheet1!W49,"00"),VLOOKUP(Sheet1!T49,Sheet2!$A$2:$C$55,2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3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IF(B42="","",VALUE(VLOOKUP(Sheet1!I50,Sheet2!$J$2:$K$50,2,FALSE)))</f>
      </c>
      <c r="F42" s="2">
        <f>IF(B42="","",Sheet1!E42)</f>
      </c>
      <c r="G42" s="2">
        <f>IF(Sheet1!B50="","",VALUE(Sheet1!B50))</f>
      </c>
      <c r="H42" s="2">
        <f>IF(Sheet1!J50="","",IF(VLOOKUP(Sheet1!J50,Sheet2!$A$2:$C$55,3,FALSE)&gt;=71,VLOOKUP(Sheet1!J50,Sheet2!$A$2:$C$55,2,FALSE)&amp;TEXT(Sheet1!L50,"00")&amp;TEXT(Sheet1!M50,"00"),VLOOKUP(Sheet1!J50,Sheet2!$A$2:$C$55,2,FALSE)&amp;TEXT(Sheet1!K50,"00")&amp;TEXT(Sheet1!L50,"00")&amp;IF(Sheet1!N50="手",TEXT(Sheet1!M50,"0"),TEXT(Sheet1!M50,"00"))))</f>
      </c>
      <c r="I42" s="2">
        <f>IF(Sheet1!O50="","",IF(VLOOKUP(Sheet1!O50,Sheet2!$A$2:$C$55,3,FALSE)&gt;=71,VLOOKUP(Sheet1!O50,Sheet2!$A$2:$C$55,2,FALSE)&amp;TEXT(Sheet1!Q50,"00")&amp;TEXT(Sheet1!R50,"00"),VLOOKUP(Sheet1!O50,Sheet2!$A$2:$C$55,2,FALSE)&amp;TEXT(Sheet1!P50,"00")&amp;TEXT(Sheet1!Q50,"00")&amp;IF(Sheet1!S50="手",TEXT(Sheet1!R50,"0"),TEXT(Sheet1!R50,"00"))))</f>
      </c>
      <c r="J42" s="2">
        <f>IF(Sheet1!T50="","",IF(VLOOKUP(Sheet1!T50,Sheet2!$A$2:$C$55,3,FALSE)&gt;=71,VLOOKUP(Sheet1!T50,Sheet2!$A$2:$C$55,2,FALSE)&amp;TEXT(Sheet1!V50,"00")&amp;TEXT(Sheet1!W50,"00"),VLOOKUP(Sheet1!T50,Sheet2!$A$2:$C$55,2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3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IF(B43="","",VALUE(VLOOKUP(Sheet1!I51,Sheet2!$J$2:$K$50,2,FALSE)))</f>
      </c>
      <c r="F43" s="2">
        <f>IF(B43="","",Sheet1!E43)</f>
      </c>
      <c r="G43" s="2">
        <f>IF(Sheet1!B51="","",VALUE(Sheet1!B51))</f>
      </c>
      <c r="H43" s="2">
        <f>IF(Sheet1!J51="","",IF(VLOOKUP(Sheet1!J51,Sheet2!$A$2:$C$55,3,FALSE)&gt;=71,VLOOKUP(Sheet1!J51,Sheet2!$A$2:$C$55,2,FALSE)&amp;TEXT(Sheet1!L51,"00")&amp;TEXT(Sheet1!M51,"00"),VLOOKUP(Sheet1!J51,Sheet2!$A$2:$C$55,2,FALSE)&amp;TEXT(Sheet1!K51,"00")&amp;TEXT(Sheet1!L51,"00")&amp;IF(Sheet1!N51="手",TEXT(Sheet1!M51,"0"),TEXT(Sheet1!M51,"00"))))</f>
      </c>
      <c r="I43" s="2">
        <f>IF(Sheet1!O51="","",IF(VLOOKUP(Sheet1!O51,Sheet2!$A$2:$C$55,3,FALSE)&gt;=71,VLOOKUP(Sheet1!O51,Sheet2!$A$2:$C$55,2,FALSE)&amp;TEXT(Sheet1!Q51,"00")&amp;TEXT(Sheet1!R51,"00"),VLOOKUP(Sheet1!O51,Sheet2!$A$2:$C$55,2,FALSE)&amp;TEXT(Sheet1!P51,"00")&amp;TEXT(Sheet1!Q51,"00")&amp;IF(Sheet1!S51="手",TEXT(Sheet1!R51,"0"),TEXT(Sheet1!R51,"00"))))</f>
      </c>
      <c r="J43" s="2">
        <f>IF(Sheet1!T51="","",IF(VLOOKUP(Sheet1!T51,Sheet2!$A$2:$C$55,3,FALSE)&gt;=71,VLOOKUP(Sheet1!T51,Sheet2!$A$2:$C$55,2,FALSE)&amp;TEXT(Sheet1!V51,"00")&amp;TEXT(Sheet1!W51,"00"),VLOOKUP(Sheet1!T51,Sheet2!$A$2:$C$55,2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3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IF(B44="","",VALUE(VLOOKUP(Sheet1!I52,Sheet2!$J$2:$K$50,2,FALSE)))</f>
      </c>
      <c r="F44" s="2">
        <f>IF(B44="","",Sheet1!E44)</f>
      </c>
      <c r="G44" s="2">
        <f>IF(Sheet1!B52="","",VALUE(Sheet1!B52))</f>
      </c>
      <c r="H44" s="2">
        <f>IF(Sheet1!J52="","",IF(VLOOKUP(Sheet1!J52,Sheet2!$A$2:$C$55,3,FALSE)&gt;=71,VLOOKUP(Sheet1!J52,Sheet2!$A$2:$C$55,2,FALSE)&amp;TEXT(Sheet1!L52,"00")&amp;TEXT(Sheet1!M52,"00"),VLOOKUP(Sheet1!J52,Sheet2!$A$2:$C$55,2,FALSE)&amp;TEXT(Sheet1!K52,"00")&amp;TEXT(Sheet1!L52,"00")&amp;IF(Sheet1!N52="手",TEXT(Sheet1!M52,"0"),TEXT(Sheet1!M52,"00"))))</f>
      </c>
      <c r="I44" s="2">
        <f>IF(Sheet1!O52="","",IF(VLOOKUP(Sheet1!O52,Sheet2!$A$2:$C$55,3,FALSE)&gt;=71,VLOOKUP(Sheet1!O52,Sheet2!$A$2:$C$55,2,FALSE)&amp;TEXT(Sheet1!Q52,"00")&amp;TEXT(Sheet1!R52,"00"),VLOOKUP(Sheet1!O52,Sheet2!$A$2:$C$55,2,FALSE)&amp;TEXT(Sheet1!P52,"00")&amp;TEXT(Sheet1!Q52,"00")&amp;IF(Sheet1!S52="手",TEXT(Sheet1!R52,"0"),TEXT(Sheet1!R52,"00"))))</f>
      </c>
      <c r="J44" s="2">
        <f>IF(Sheet1!T52="","",IF(VLOOKUP(Sheet1!T52,Sheet2!$A$2:$C$55,3,FALSE)&gt;=71,VLOOKUP(Sheet1!T52,Sheet2!$A$2:$C$55,2,FALSE)&amp;TEXT(Sheet1!V52,"00")&amp;TEXT(Sheet1!W52,"00"),VLOOKUP(Sheet1!T52,Sheet2!$A$2:$C$55,2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3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IF(B45="","",VALUE(VLOOKUP(Sheet1!I53,Sheet2!$J$2:$K$50,2,FALSE)))</f>
      </c>
      <c r="F45" s="2">
        <f>IF(B45="","",Sheet1!E45)</f>
      </c>
      <c r="G45" s="2">
        <f>IF(Sheet1!B53="","",VALUE(Sheet1!B53))</f>
      </c>
      <c r="H45" s="2">
        <f>IF(Sheet1!J53="","",IF(VLOOKUP(Sheet1!J53,Sheet2!$A$2:$C$55,3,FALSE)&gt;=71,VLOOKUP(Sheet1!J53,Sheet2!$A$2:$C$55,2,FALSE)&amp;TEXT(Sheet1!L53,"00")&amp;TEXT(Sheet1!M53,"00"),VLOOKUP(Sheet1!J53,Sheet2!$A$2:$C$55,2,FALSE)&amp;TEXT(Sheet1!K53,"00")&amp;TEXT(Sheet1!L53,"00")&amp;IF(Sheet1!N53="手",TEXT(Sheet1!M53,"0"),TEXT(Sheet1!M53,"00"))))</f>
      </c>
      <c r="I45" s="2">
        <f>IF(Sheet1!O53="","",IF(VLOOKUP(Sheet1!O53,Sheet2!$A$2:$C$55,3,FALSE)&gt;=71,VLOOKUP(Sheet1!O53,Sheet2!$A$2:$C$55,2,FALSE)&amp;TEXT(Sheet1!Q53,"00")&amp;TEXT(Sheet1!R53,"00"),VLOOKUP(Sheet1!O53,Sheet2!$A$2:$C$55,2,FALSE)&amp;TEXT(Sheet1!P53,"00")&amp;TEXT(Sheet1!Q53,"00")&amp;IF(Sheet1!S53="手",TEXT(Sheet1!R53,"0"),TEXT(Sheet1!R53,"00"))))</f>
      </c>
      <c r="J45" s="2">
        <f>IF(Sheet1!T53="","",IF(VLOOKUP(Sheet1!T53,Sheet2!$A$2:$C$55,3,FALSE)&gt;=71,VLOOKUP(Sheet1!T53,Sheet2!$A$2:$C$55,2,FALSE)&amp;TEXT(Sheet1!V53,"00")&amp;TEXT(Sheet1!W53,"00"),VLOOKUP(Sheet1!T53,Sheet2!$A$2:$C$55,2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3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IF(B46="","",VALUE(VLOOKUP(Sheet1!I54,Sheet2!$J$2:$K$50,2,FALSE)))</f>
      </c>
      <c r="F46" s="2">
        <f>IF(B46="","",Sheet1!E46)</f>
      </c>
      <c r="G46" s="2">
        <f>IF(Sheet1!B54="","",VALUE(Sheet1!B54))</f>
      </c>
      <c r="H46" s="2">
        <f>IF(Sheet1!J54="","",IF(VLOOKUP(Sheet1!J54,Sheet2!$A$2:$C$55,3,FALSE)&gt;=71,VLOOKUP(Sheet1!J54,Sheet2!$A$2:$C$55,2,FALSE)&amp;TEXT(Sheet1!L54,"00")&amp;TEXT(Sheet1!M54,"00"),VLOOKUP(Sheet1!J54,Sheet2!$A$2:$C$55,2,FALSE)&amp;TEXT(Sheet1!K54,"00")&amp;TEXT(Sheet1!L54,"00")&amp;IF(Sheet1!N54="手",TEXT(Sheet1!M54,"0"),TEXT(Sheet1!M54,"00"))))</f>
      </c>
      <c r="I46" s="2">
        <f>IF(Sheet1!O54="","",IF(VLOOKUP(Sheet1!O54,Sheet2!$A$2:$C$55,3,FALSE)&gt;=71,VLOOKUP(Sheet1!O54,Sheet2!$A$2:$C$55,2,FALSE)&amp;TEXT(Sheet1!Q54,"00")&amp;TEXT(Sheet1!R54,"00"),VLOOKUP(Sheet1!O54,Sheet2!$A$2:$C$55,2,FALSE)&amp;TEXT(Sheet1!P54,"00")&amp;TEXT(Sheet1!Q54,"00")&amp;IF(Sheet1!S54="手",TEXT(Sheet1!R54,"0"),TEXT(Sheet1!R54,"00"))))</f>
      </c>
      <c r="J46" s="2">
        <f>IF(Sheet1!T54="","",IF(VLOOKUP(Sheet1!T54,Sheet2!$A$2:$C$55,3,FALSE)&gt;=71,VLOOKUP(Sheet1!T54,Sheet2!$A$2:$C$55,2,FALSE)&amp;TEXT(Sheet1!V54,"00")&amp;TEXT(Sheet1!W54,"00"),VLOOKUP(Sheet1!T54,Sheet2!$A$2:$C$55,2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3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IF(B47="","",VALUE(VLOOKUP(Sheet1!I55,Sheet2!$J$2:$K$50,2,FALSE)))</f>
      </c>
      <c r="F47" s="2">
        <f>IF(B47="","",Sheet1!E47)</f>
      </c>
      <c r="G47" s="2">
        <f>IF(Sheet1!B55="","",VALUE(Sheet1!B55))</f>
      </c>
      <c r="H47" s="2">
        <f>IF(Sheet1!J55="","",IF(VLOOKUP(Sheet1!J55,Sheet2!$A$2:$C$55,3,FALSE)&gt;=71,VLOOKUP(Sheet1!J55,Sheet2!$A$2:$C$55,2,FALSE)&amp;TEXT(Sheet1!L55,"00")&amp;TEXT(Sheet1!M55,"00"),VLOOKUP(Sheet1!J55,Sheet2!$A$2:$C$55,2,FALSE)&amp;TEXT(Sheet1!K55,"00")&amp;TEXT(Sheet1!L55,"00")&amp;IF(Sheet1!N55="手",TEXT(Sheet1!M55,"0"),TEXT(Sheet1!M55,"00"))))</f>
      </c>
      <c r="I47" s="2">
        <f>IF(Sheet1!O55="","",IF(VLOOKUP(Sheet1!O55,Sheet2!$A$2:$C$55,3,FALSE)&gt;=71,VLOOKUP(Sheet1!O55,Sheet2!$A$2:$C$55,2,FALSE)&amp;TEXT(Sheet1!Q55,"00")&amp;TEXT(Sheet1!R55,"00"),VLOOKUP(Sheet1!O55,Sheet2!$A$2:$C$55,2,FALSE)&amp;TEXT(Sheet1!P55,"00")&amp;TEXT(Sheet1!Q55,"00")&amp;IF(Sheet1!S55="手",TEXT(Sheet1!R55,"0"),TEXT(Sheet1!R55,"00"))))</f>
      </c>
      <c r="J47" s="2">
        <f>IF(Sheet1!T55="","",IF(VLOOKUP(Sheet1!T55,Sheet2!$A$2:$C$55,3,FALSE)&gt;=71,VLOOKUP(Sheet1!T55,Sheet2!$A$2:$C$55,2,FALSE)&amp;TEXT(Sheet1!V55,"00")&amp;TEXT(Sheet1!W55,"00"),VLOOKUP(Sheet1!T55,Sheet2!$A$2:$C$55,2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3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IF(B48="","",VALUE(VLOOKUP(Sheet1!I56,Sheet2!$J$2:$K$50,2,FALSE)))</f>
      </c>
      <c r="F48" s="2">
        <f>IF(B48="","",Sheet1!E48)</f>
      </c>
      <c r="G48" s="2">
        <f>IF(Sheet1!B56="","",VALUE(Sheet1!B56))</f>
      </c>
      <c r="H48" s="2">
        <f>IF(Sheet1!J56="","",IF(VLOOKUP(Sheet1!J56,Sheet2!$A$2:$C$55,3,FALSE)&gt;=71,VLOOKUP(Sheet1!J56,Sheet2!$A$2:$C$55,2,FALSE)&amp;TEXT(Sheet1!L56,"00")&amp;TEXT(Sheet1!M56,"00"),VLOOKUP(Sheet1!J56,Sheet2!$A$2:$C$55,2,FALSE)&amp;TEXT(Sheet1!K56,"00")&amp;TEXT(Sheet1!L56,"00")&amp;IF(Sheet1!N56="手",TEXT(Sheet1!M56,"0"),TEXT(Sheet1!M56,"00"))))</f>
      </c>
      <c r="I48" s="2">
        <f>IF(Sheet1!O56="","",IF(VLOOKUP(Sheet1!O56,Sheet2!$A$2:$C$55,3,FALSE)&gt;=71,VLOOKUP(Sheet1!O56,Sheet2!$A$2:$C$55,2,FALSE)&amp;TEXT(Sheet1!Q56,"00")&amp;TEXT(Sheet1!R56,"00"),VLOOKUP(Sheet1!O56,Sheet2!$A$2:$C$55,2,FALSE)&amp;TEXT(Sheet1!P56,"00")&amp;TEXT(Sheet1!Q56,"00")&amp;IF(Sheet1!S56="手",TEXT(Sheet1!R56,"0"),TEXT(Sheet1!R56,"00"))))</f>
      </c>
      <c r="J48" s="2">
        <f>IF(Sheet1!T56="","",IF(VLOOKUP(Sheet1!T56,Sheet2!$A$2:$C$55,3,FALSE)&gt;=71,VLOOKUP(Sheet1!T56,Sheet2!$A$2:$C$55,2,FALSE)&amp;TEXT(Sheet1!V56,"00")&amp;TEXT(Sheet1!W56,"00"),VLOOKUP(Sheet1!T56,Sheet2!$A$2:$C$55,2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3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IF(B49="","",VALUE(VLOOKUP(Sheet1!I57,Sheet2!$J$2:$K$50,2,FALSE)))</f>
      </c>
      <c r="F49" s="2">
        <f>IF(B49="","",Sheet1!E49)</f>
      </c>
      <c r="G49" s="2">
        <f>IF(Sheet1!B57="","",VALUE(Sheet1!B57))</f>
      </c>
      <c r="H49" s="2">
        <f>IF(Sheet1!J57="","",IF(VLOOKUP(Sheet1!J57,Sheet2!$A$2:$C$55,3,FALSE)&gt;=71,VLOOKUP(Sheet1!J57,Sheet2!$A$2:$C$55,2,FALSE)&amp;TEXT(Sheet1!L57,"00")&amp;TEXT(Sheet1!M57,"00"),VLOOKUP(Sheet1!J57,Sheet2!$A$2:$C$55,2,FALSE)&amp;TEXT(Sheet1!K57,"00")&amp;TEXT(Sheet1!L57,"00")&amp;IF(Sheet1!N57="手",TEXT(Sheet1!M57,"0"),TEXT(Sheet1!M57,"00"))))</f>
      </c>
      <c r="I49" s="2">
        <f>IF(Sheet1!O57="","",IF(VLOOKUP(Sheet1!O57,Sheet2!$A$2:$C$55,3,FALSE)&gt;=71,VLOOKUP(Sheet1!O57,Sheet2!$A$2:$C$55,2,FALSE)&amp;TEXT(Sheet1!Q57,"00")&amp;TEXT(Sheet1!R57,"00"),VLOOKUP(Sheet1!O57,Sheet2!$A$2:$C$55,2,FALSE)&amp;TEXT(Sheet1!P57,"00")&amp;TEXT(Sheet1!Q57,"00")&amp;IF(Sheet1!S57="手",TEXT(Sheet1!R57,"0"),TEXT(Sheet1!R57,"00"))))</f>
      </c>
      <c r="J49" s="2">
        <f>IF(Sheet1!T57="","",IF(VLOOKUP(Sheet1!T57,Sheet2!$A$2:$C$55,3,FALSE)&gt;=71,VLOOKUP(Sheet1!T57,Sheet2!$A$2:$C$55,2,FALSE)&amp;TEXT(Sheet1!V57,"00")&amp;TEXT(Sheet1!W57,"00"),VLOOKUP(Sheet1!T57,Sheet2!$A$2:$C$55,2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3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IF(B50="","",VALUE(VLOOKUP(Sheet1!I58,Sheet2!$J$2:$K$50,2,FALSE)))</f>
      </c>
      <c r="F50" s="2">
        <f>IF(B50="","",Sheet1!E50)</f>
      </c>
      <c r="G50" s="2">
        <f>IF(Sheet1!B58="","",VALUE(Sheet1!B58))</f>
      </c>
      <c r="H50" s="2">
        <f>IF(Sheet1!J58="","",IF(VLOOKUP(Sheet1!J58,Sheet2!$A$2:$C$55,3,FALSE)&gt;=71,VLOOKUP(Sheet1!J58,Sheet2!$A$2:$C$55,2,FALSE)&amp;TEXT(Sheet1!L58,"00")&amp;TEXT(Sheet1!M58,"00"),VLOOKUP(Sheet1!J58,Sheet2!$A$2:$C$55,2,FALSE)&amp;TEXT(Sheet1!K58,"00")&amp;TEXT(Sheet1!L58,"00")&amp;IF(Sheet1!N58="手",TEXT(Sheet1!M58,"0"),TEXT(Sheet1!M58,"00"))))</f>
      </c>
      <c r="I50" s="2">
        <f>IF(Sheet1!O58="","",IF(VLOOKUP(Sheet1!O58,Sheet2!$A$2:$C$55,3,FALSE)&gt;=71,VLOOKUP(Sheet1!O58,Sheet2!$A$2:$C$55,2,FALSE)&amp;TEXT(Sheet1!Q58,"00")&amp;TEXT(Sheet1!R58,"00"),VLOOKUP(Sheet1!O58,Sheet2!$A$2:$C$55,2,FALSE)&amp;TEXT(Sheet1!P58,"00")&amp;TEXT(Sheet1!Q58,"00")&amp;IF(Sheet1!S58="手",TEXT(Sheet1!R58,"0"),TEXT(Sheet1!R58,"00"))))</f>
      </c>
      <c r="J50" s="2">
        <f>IF(Sheet1!T58="","",IF(VLOOKUP(Sheet1!T58,Sheet2!$A$2:$C$55,3,FALSE)&gt;=71,VLOOKUP(Sheet1!T58,Sheet2!$A$2:$C$55,2,FALSE)&amp;TEXT(Sheet1!V58,"00")&amp;TEXT(Sheet1!W58,"00"),VLOOKUP(Sheet1!T58,Sheet2!$A$2:$C$55,2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3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IF(B51="","",VALUE(VLOOKUP(Sheet1!I59,Sheet2!$J$2:$K$50,2,FALSE)))</f>
      </c>
      <c r="F51" s="2">
        <f>IF(B51="","",Sheet1!E51)</f>
      </c>
      <c r="G51" s="2">
        <f>IF(Sheet1!B59="","",VALUE(Sheet1!B59))</f>
      </c>
      <c r="H51" s="2">
        <f>IF(Sheet1!J59="","",IF(VLOOKUP(Sheet1!J59,Sheet2!$A$2:$C$55,3,FALSE)&gt;=71,VLOOKUP(Sheet1!J59,Sheet2!$A$2:$C$55,2,FALSE)&amp;TEXT(Sheet1!L59,"00")&amp;TEXT(Sheet1!M59,"00"),VLOOKUP(Sheet1!J59,Sheet2!$A$2:$C$55,2,FALSE)&amp;TEXT(Sheet1!K59,"00")&amp;TEXT(Sheet1!L59,"00")&amp;IF(Sheet1!N59="手",TEXT(Sheet1!M59,"0"),TEXT(Sheet1!M59,"00"))))</f>
      </c>
      <c r="I51" s="2">
        <f>IF(Sheet1!O59="","",IF(VLOOKUP(Sheet1!O59,Sheet2!$A$2:$C$55,3,FALSE)&gt;=71,VLOOKUP(Sheet1!O59,Sheet2!$A$2:$C$55,2,FALSE)&amp;TEXT(Sheet1!Q59,"00")&amp;TEXT(Sheet1!R59,"00"),VLOOKUP(Sheet1!O59,Sheet2!$A$2:$C$55,2,FALSE)&amp;TEXT(Sheet1!P59,"00")&amp;TEXT(Sheet1!Q59,"00")&amp;IF(Sheet1!S59="手",TEXT(Sheet1!R59,"0"),TEXT(Sheet1!R59,"00"))))</f>
      </c>
      <c r="J51" s="2">
        <f>IF(Sheet1!T59="","",IF(VLOOKUP(Sheet1!T59,Sheet2!$A$2:$C$55,3,FALSE)&gt;=71,VLOOKUP(Sheet1!T59,Sheet2!$A$2:$C$55,2,FALSE)&amp;TEXT(Sheet1!V59,"00")&amp;TEXT(Sheet1!W59,"00"),VLOOKUP(Sheet1!T59,Sheet2!$A$2:$C$55,2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3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IF(B52="","",VALUE(VLOOKUP(Sheet1!I60,Sheet2!$J$2:$K$50,2,FALSE)))</f>
      </c>
      <c r="F52" s="2">
        <f>IF(B52="","",Sheet1!E52)</f>
      </c>
      <c r="G52" s="2">
        <f>IF(Sheet1!B60="","",VALUE(Sheet1!B60))</f>
      </c>
      <c r="H52" s="2">
        <f>IF(Sheet1!J60="","",IF(VLOOKUP(Sheet1!J60,Sheet2!$A$2:$C$55,3,FALSE)&gt;=71,VLOOKUP(Sheet1!J60,Sheet2!$A$2:$C$55,2,FALSE)&amp;TEXT(Sheet1!L60,"00")&amp;TEXT(Sheet1!M60,"00"),VLOOKUP(Sheet1!J60,Sheet2!$A$2:$C$55,2,FALSE)&amp;TEXT(Sheet1!K60,"00")&amp;TEXT(Sheet1!L60,"00")&amp;IF(Sheet1!N60="手",TEXT(Sheet1!M60,"0"),TEXT(Sheet1!M60,"00"))))</f>
      </c>
      <c r="I52" s="2">
        <f>IF(Sheet1!O60="","",IF(VLOOKUP(Sheet1!O60,Sheet2!$A$2:$C$55,3,FALSE)&gt;=71,VLOOKUP(Sheet1!O60,Sheet2!$A$2:$C$55,2,FALSE)&amp;TEXT(Sheet1!Q60,"00")&amp;TEXT(Sheet1!R60,"00"),VLOOKUP(Sheet1!O60,Sheet2!$A$2:$C$55,2,FALSE)&amp;TEXT(Sheet1!P60,"00")&amp;TEXT(Sheet1!Q60,"00")&amp;IF(Sheet1!S60="手",TEXT(Sheet1!R60,"0"),TEXT(Sheet1!R60,"00"))))</f>
      </c>
      <c r="J52" s="2">
        <f>IF(Sheet1!T60="","",IF(VLOOKUP(Sheet1!T60,Sheet2!$A$2:$C$55,3,FALSE)&gt;=71,VLOOKUP(Sheet1!T60,Sheet2!$A$2:$C$55,2,FALSE)&amp;TEXT(Sheet1!V60,"00")&amp;TEXT(Sheet1!W60,"00"),VLOOKUP(Sheet1!T60,Sheet2!$A$2:$C$55,2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3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IF(B53="","",VALUE(VLOOKUP(Sheet1!I61,Sheet2!$J$2:$K$50,2,FALSE)))</f>
      </c>
      <c r="F53" s="2">
        <f>IF(B53="","",Sheet1!E53)</f>
      </c>
      <c r="G53" s="2">
        <f>IF(Sheet1!B61="","",VALUE(Sheet1!B61))</f>
      </c>
      <c r="H53" s="2">
        <f>IF(Sheet1!J61="","",IF(VLOOKUP(Sheet1!J61,Sheet2!$A$2:$C$55,3,FALSE)&gt;=71,VLOOKUP(Sheet1!J61,Sheet2!$A$2:$C$55,2,FALSE)&amp;TEXT(Sheet1!L61,"00")&amp;TEXT(Sheet1!M61,"00"),VLOOKUP(Sheet1!J61,Sheet2!$A$2:$C$55,2,FALSE)&amp;TEXT(Sheet1!K61,"00")&amp;TEXT(Sheet1!L61,"00")&amp;IF(Sheet1!N61="手",TEXT(Sheet1!M61,"0"),TEXT(Sheet1!M61,"00"))))</f>
      </c>
      <c r="I53" s="2">
        <f>IF(Sheet1!O61="","",IF(VLOOKUP(Sheet1!O61,Sheet2!$A$2:$C$55,3,FALSE)&gt;=71,VLOOKUP(Sheet1!O61,Sheet2!$A$2:$C$55,2,FALSE)&amp;TEXT(Sheet1!Q61,"00")&amp;TEXT(Sheet1!R61,"00"),VLOOKUP(Sheet1!O61,Sheet2!$A$2:$C$55,2,FALSE)&amp;TEXT(Sheet1!P61,"00")&amp;TEXT(Sheet1!Q61,"00")&amp;IF(Sheet1!S61="手",TEXT(Sheet1!R61,"0"),TEXT(Sheet1!R61,"00"))))</f>
      </c>
      <c r="J53" s="2">
        <f>IF(Sheet1!T61="","",IF(VLOOKUP(Sheet1!T61,Sheet2!$A$2:$C$55,3,FALSE)&gt;=71,VLOOKUP(Sheet1!T61,Sheet2!$A$2:$C$55,2,FALSE)&amp;TEXT(Sheet1!V61,"00")&amp;TEXT(Sheet1!W61,"00"),VLOOKUP(Sheet1!T61,Sheet2!$A$2:$C$55,2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3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IF(B54="","",VALUE(VLOOKUP(Sheet1!I62,Sheet2!$J$2:$K$50,2,FALSE)))</f>
      </c>
      <c r="F54" s="2">
        <f>IF(B54="","",Sheet1!E54)</f>
      </c>
      <c r="G54" s="2">
        <f>IF(Sheet1!B62="","",VALUE(Sheet1!B62))</f>
      </c>
      <c r="H54" s="2">
        <f>IF(Sheet1!J62="","",IF(VLOOKUP(Sheet1!J62,Sheet2!$A$2:$C$55,3,FALSE)&gt;=71,VLOOKUP(Sheet1!J62,Sheet2!$A$2:$C$55,2,FALSE)&amp;TEXT(Sheet1!L62,"00")&amp;TEXT(Sheet1!M62,"00"),VLOOKUP(Sheet1!J62,Sheet2!$A$2:$C$55,2,FALSE)&amp;TEXT(Sheet1!K62,"00")&amp;TEXT(Sheet1!L62,"00")&amp;IF(Sheet1!N62="手",TEXT(Sheet1!M62,"0"),TEXT(Sheet1!M62,"00"))))</f>
      </c>
      <c r="I54" s="2">
        <f>IF(Sheet1!O62="","",IF(VLOOKUP(Sheet1!O62,Sheet2!$A$2:$C$55,3,FALSE)&gt;=71,VLOOKUP(Sheet1!O62,Sheet2!$A$2:$C$55,2,FALSE)&amp;TEXT(Sheet1!Q62,"00")&amp;TEXT(Sheet1!R62,"00"),VLOOKUP(Sheet1!O62,Sheet2!$A$2:$C$55,2,FALSE)&amp;TEXT(Sheet1!P62,"00")&amp;TEXT(Sheet1!Q62,"00")&amp;IF(Sheet1!S62="手",TEXT(Sheet1!R62,"0"),TEXT(Sheet1!R62,"00"))))</f>
      </c>
      <c r="J54" s="2">
        <f>IF(Sheet1!T62="","",IF(VLOOKUP(Sheet1!T62,Sheet2!$A$2:$C$55,3,FALSE)&gt;=71,VLOOKUP(Sheet1!T62,Sheet2!$A$2:$C$55,2,FALSE)&amp;TEXT(Sheet1!V62,"00")&amp;TEXT(Sheet1!W62,"00"),VLOOKUP(Sheet1!T62,Sheet2!$A$2:$C$55,2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3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IF(B55="","",VALUE(VLOOKUP(Sheet1!I63,Sheet2!$J$2:$K$50,2,FALSE)))</f>
      </c>
      <c r="F55" s="2">
        <f>IF(B55="","",Sheet1!E55)</f>
      </c>
      <c r="G55" s="2">
        <f>IF(Sheet1!B63="","",VALUE(Sheet1!B63))</f>
      </c>
      <c r="H55" s="2">
        <f>IF(Sheet1!J63="","",IF(VLOOKUP(Sheet1!J63,Sheet2!$A$2:$C$55,3,FALSE)&gt;=71,VLOOKUP(Sheet1!J63,Sheet2!$A$2:$C$55,2,FALSE)&amp;TEXT(Sheet1!L63,"00")&amp;TEXT(Sheet1!M63,"00"),VLOOKUP(Sheet1!J63,Sheet2!$A$2:$C$55,2,FALSE)&amp;TEXT(Sheet1!K63,"00")&amp;TEXT(Sheet1!L63,"00")&amp;IF(Sheet1!N63="手",TEXT(Sheet1!M63,"0"),TEXT(Sheet1!M63,"00"))))</f>
      </c>
      <c r="I55" s="2">
        <f>IF(Sheet1!O63="","",IF(VLOOKUP(Sheet1!O63,Sheet2!$A$2:$C$55,3,FALSE)&gt;=71,VLOOKUP(Sheet1!O63,Sheet2!$A$2:$C$55,2,FALSE)&amp;TEXT(Sheet1!Q63,"00")&amp;TEXT(Sheet1!R63,"00"),VLOOKUP(Sheet1!O63,Sheet2!$A$2:$C$55,2,FALSE)&amp;TEXT(Sheet1!P63,"00")&amp;TEXT(Sheet1!Q63,"00")&amp;IF(Sheet1!S63="手",TEXT(Sheet1!R63,"0"),TEXT(Sheet1!R63,"00"))))</f>
      </c>
      <c r="J55" s="2">
        <f>IF(Sheet1!T63="","",IF(VLOOKUP(Sheet1!T63,Sheet2!$A$2:$C$55,3,FALSE)&gt;=71,VLOOKUP(Sheet1!T63,Sheet2!$A$2:$C$55,2,FALSE)&amp;TEXT(Sheet1!V63,"00")&amp;TEXT(Sheet1!W63,"00"),VLOOKUP(Sheet1!T63,Sheet2!$A$2:$C$55,2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3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IF(B56="","",VALUE(VLOOKUP(Sheet1!I64,Sheet2!$J$2:$K$50,2,FALSE)))</f>
      </c>
      <c r="F56" s="2">
        <f>IF(B56="","",Sheet1!E56)</f>
      </c>
      <c r="G56" s="2">
        <f>IF(Sheet1!B64="","",VALUE(Sheet1!B64))</f>
      </c>
      <c r="H56" s="2">
        <f>IF(Sheet1!J64="","",IF(VLOOKUP(Sheet1!J64,Sheet2!$A$2:$C$55,3,FALSE)&gt;=71,VLOOKUP(Sheet1!J64,Sheet2!$A$2:$C$55,2,FALSE)&amp;TEXT(Sheet1!L64,"00")&amp;TEXT(Sheet1!M64,"00"),VLOOKUP(Sheet1!J64,Sheet2!$A$2:$C$55,2,FALSE)&amp;TEXT(Sheet1!K64,"00")&amp;TEXT(Sheet1!L64,"00")&amp;IF(Sheet1!N64="手",TEXT(Sheet1!M64,"0"),TEXT(Sheet1!M64,"00"))))</f>
      </c>
      <c r="I56" s="2">
        <f>IF(Sheet1!O64="","",IF(VLOOKUP(Sheet1!O64,Sheet2!$A$2:$C$55,3,FALSE)&gt;=71,VLOOKUP(Sheet1!O64,Sheet2!$A$2:$C$55,2,FALSE)&amp;TEXT(Sheet1!Q64,"00")&amp;TEXT(Sheet1!R64,"00"),VLOOKUP(Sheet1!O64,Sheet2!$A$2:$C$55,2,FALSE)&amp;TEXT(Sheet1!P64,"00")&amp;TEXT(Sheet1!Q64,"00")&amp;IF(Sheet1!S64="手",TEXT(Sheet1!R64,"0"),TEXT(Sheet1!R64,"00"))))</f>
      </c>
      <c r="J56" s="2">
        <f>IF(Sheet1!T64="","",IF(VLOOKUP(Sheet1!T64,Sheet2!$A$2:$C$55,3,FALSE)&gt;=71,VLOOKUP(Sheet1!T64,Sheet2!$A$2:$C$55,2,FALSE)&amp;TEXT(Sheet1!V64,"00")&amp;TEXT(Sheet1!W64,"00"),VLOOKUP(Sheet1!T64,Sheet2!$A$2:$C$55,2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3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IF(B57="","",VALUE(VLOOKUP(Sheet1!I65,Sheet2!$J$2:$K$50,2,FALSE)))</f>
      </c>
      <c r="F57" s="2">
        <f>IF(B57="","",Sheet1!E57)</f>
      </c>
      <c r="G57" s="2">
        <f>IF(Sheet1!B65="","",VALUE(Sheet1!B65))</f>
      </c>
      <c r="H57" s="2">
        <f>IF(Sheet1!J65="","",IF(VLOOKUP(Sheet1!J65,Sheet2!$A$2:$C$55,3,FALSE)&gt;=71,VLOOKUP(Sheet1!J65,Sheet2!$A$2:$C$55,2,FALSE)&amp;TEXT(Sheet1!L65,"00")&amp;TEXT(Sheet1!M65,"00"),VLOOKUP(Sheet1!J65,Sheet2!$A$2:$C$55,2,FALSE)&amp;TEXT(Sheet1!K65,"00")&amp;TEXT(Sheet1!L65,"00")&amp;IF(Sheet1!N65="手",TEXT(Sheet1!M65,"0"),TEXT(Sheet1!M65,"00"))))</f>
      </c>
      <c r="I57" s="2">
        <f>IF(Sheet1!O65="","",IF(VLOOKUP(Sheet1!O65,Sheet2!$A$2:$C$55,3,FALSE)&gt;=71,VLOOKUP(Sheet1!O65,Sheet2!$A$2:$C$55,2,FALSE)&amp;TEXT(Sheet1!Q65,"00")&amp;TEXT(Sheet1!R65,"00"),VLOOKUP(Sheet1!O65,Sheet2!$A$2:$C$55,2,FALSE)&amp;TEXT(Sheet1!P65,"00")&amp;TEXT(Sheet1!Q65,"00")&amp;IF(Sheet1!S65="手",TEXT(Sheet1!R65,"0"),TEXT(Sheet1!R65,"00"))))</f>
      </c>
      <c r="J57" s="2">
        <f>IF(Sheet1!T65="","",IF(VLOOKUP(Sheet1!T65,Sheet2!$A$2:$C$55,3,FALSE)&gt;=71,VLOOKUP(Sheet1!T65,Sheet2!$A$2:$C$55,2,FALSE)&amp;TEXT(Sheet1!V65,"00")&amp;TEXT(Sheet1!W65,"00"),VLOOKUP(Sheet1!T65,Sheet2!$A$2:$C$55,2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3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IF(B58="","",VALUE(VLOOKUP(Sheet1!I66,Sheet2!$J$2:$K$50,2,FALSE)))</f>
      </c>
      <c r="F58" s="2">
        <f>IF(B58="","",Sheet1!E58)</f>
      </c>
      <c r="G58" s="2">
        <f>IF(Sheet1!B66="","",VALUE(Sheet1!B66))</f>
      </c>
      <c r="H58" s="2">
        <f>IF(Sheet1!J66="","",IF(VLOOKUP(Sheet1!J66,Sheet2!$A$2:$C$55,3,FALSE)&gt;=71,VLOOKUP(Sheet1!J66,Sheet2!$A$2:$C$55,2,FALSE)&amp;TEXT(Sheet1!L66,"00")&amp;TEXT(Sheet1!M66,"00"),VLOOKUP(Sheet1!J66,Sheet2!$A$2:$C$55,2,FALSE)&amp;TEXT(Sheet1!K66,"00")&amp;TEXT(Sheet1!L66,"00")&amp;IF(Sheet1!N66="手",TEXT(Sheet1!M66,"0"),TEXT(Sheet1!M66,"00"))))</f>
      </c>
      <c r="I58" s="2">
        <f>IF(Sheet1!O66="","",IF(VLOOKUP(Sheet1!O66,Sheet2!$A$2:$C$55,3,FALSE)&gt;=71,VLOOKUP(Sheet1!O66,Sheet2!$A$2:$C$55,2,FALSE)&amp;TEXT(Sheet1!Q66,"00")&amp;TEXT(Sheet1!R66,"00"),VLOOKUP(Sheet1!O66,Sheet2!$A$2:$C$55,2,FALSE)&amp;TEXT(Sheet1!P66,"00")&amp;TEXT(Sheet1!Q66,"00")&amp;IF(Sheet1!S66="手",TEXT(Sheet1!R66,"0"),TEXT(Sheet1!R66,"00"))))</f>
      </c>
      <c r="J58" s="2">
        <f>IF(Sheet1!T66="","",IF(VLOOKUP(Sheet1!T66,Sheet2!$A$2:$C$55,3,FALSE)&gt;=71,VLOOKUP(Sheet1!T66,Sheet2!$A$2:$C$55,2,FALSE)&amp;TEXT(Sheet1!V66,"00")&amp;TEXT(Sheet1!W66,"00"),VLOOKUP(Sheet1!T66,Sheet2!$A$2:$C$55,2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3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IF(B59="","",VALUE(VLOOKUP(Sheet1!I67,Sheet2!$J$2:$K$50,2,FALSE)))</f>
      </c>
      <c r="F59" s="2">
        <f>IF(B59="","",Sheet1!E59)</f>
      </c>
      <c r="G59" s="2">
        <f>IF(Sheet1!B67="","",VALUE(Sheet1!B67))</f>
      </c>
      <c r="H59" s="2">
        <f>IF(Sheet1!J67="","",IF(VLOOKUP(Sheet1!J67,Sheet2!$A$2:$C$55,3,FALSE)&gt;=71,VLOOKUP(Sheet1!J67,Sheet2!$A$2:$C$55,2,FALSE)&amp;TEXT(Sheet1!L67,"00")&amp;TEXT(Sheet1!M67,"00"),VLOOKUP(Sheet1!J67,Sheet2!$A$2:$C$55,2,FALSE)&amp;TEXT(Sheet1!K67,"00")&amp;TEXT(Sheet1!L67,"00")&amp;IF(Sheet1!N67="手",TEXT(Sheet1!M67,"0"),TEXT(Sheet1!M67,"00"))))</f>
      </c>
      <c r="I59" s="2">
        <f>IF(Sheet1!O67="","",IF(VLOOKUP(Sheet1!O67,Sheet2!$A$2:$C$55,3,FALSE)&gt;=71,VLOOKUP(Sheet1!O67,Sheet2!$A$2:$C$55,2,FALSE)&amp;TEXT(Sheet1!Q67,"00")&amp;TEXT(Sheet1!R67,"00"),VLOOKUP(Sheet1!O67,Sheet2!$A$2:$C$55,2,FALSE)&amp;TEXT(Sheet1!P67,"00")&amp;TEXT(Sheet1!Q67,"00")&amp;IF(Sheet1!S67="手",TEXT(Sheet1!R67,"0"),TEXT(Sheet1!R67,"00"))))</f>
      </c>
      <c r="J59" s="2">
        <f>IF(Sheet1!T67="","",IF(VLOOKUP(Sheet1!T67,Sheet2!$A$2:$C$55,3,FALSE)&gt;=71,VLOOKUP(Sheet1!T67,Sheet2!$A$2:$C$55,2,FALSE)&amp;TEXT(Sheet1!V67,"00")&amp;TEXT(Sheet1!W67,"00"),VLOOKUP(Sheet1!T67,Sheet2!$A$2:$C$55,2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3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IF(B60="","",VALUE(VLOOKUP(Sheet1!I68,Sheet2!$J$2:$K$50,2,FALSE)))</f>
      </c>
      <c r="F60" s="2">
        <f>IF(B60="","",Sheet1!E60)</f>
      </c>
      <c r="G60" s="2">
        <f>IF(Sheet1!B68="","",VALUE(Sheet1!B68))</f>
      </c>
      <c r="H60" s="2">
        <f>IF(Sheet1!J68="","",IF(VLOOKUP(Sheet1!J68,Sheet2!$A$2:$C$55,3,FALSE)&gt;=71,VLOOKUP(Sheet1!J68,Sheet2!$A$2:$C$55,2,FALSE)&amp;TEXT(Sheet1!L68,"00")&amp;TEXT(Sheet1!M68,"00"),VLOOKUP(Sheet1!J68,Sheet2!$A$2:$C$55,2,FALSE)&amp;TEXT(Sheet1!K68,"00")&amp;TEXT(Sheet1!L68,"00")&amp;IF(Sheet1!N68="手",TEXT(Sheet1!M68,"0"),TEXT(Sheet1!M68,"00"))))</f>
      </c>
      <c r="I60" s="2">
        <f>IF(Sheet1!O68="","",IF(VLOOKUP(Sheet1!O68,Sheet2!$A$2:$C$55,3,FALSE)&gt;=71,VLOOKUP(Sheet1!O68,Sheet2!$A$2:$C$55,2,FALSE)&amp;TEXT(Sheet1!Q68,"00")&amp;TEXT(Sheet1!R68,"00"),VLOOKUP(Sheet1!O68,Sheet2!$A$2:$C$55,2,FALSE)&amp;TEXT(Sheet1!P68,"00")&amp;TEXT(Sheet1!Q68,"00")&amp;IF(Sheet1!S68="手",TEXT(Sheet1!R68,"0"),TEXT(Sheet1!R68,"00"))))</f>
      </c>
      <c r="J60" s="2">
        <f>IF(Sheet1!T68="","",IF(VLOOKUP(Sheet1!T68,Sheet2!$A$2:$C$55,3,FALSE)&gt;=71,VLOOKUP(Sheet1!T68,Sheet2!$A$2:$C$55,2,FALSE)&amp;TEXT(Sheet1!V68,"00")&amp;TEXT(Sheet1!W68,"00"),VLOOKUP(Sheet1!T68,Sheet2!$A$2:$C$55,2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3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IF(B61="","",VALUE(VLOOKUP(Sheet1!I69,Sheet2!$J$2:$K$50,2,FALSE)))</f>
      </c>
      <c r="F61" s="2">
        <f>IF(B61="","",Sheet1!E61)</f>
      </c>
      <c r="G61" s="2">
        <f>IF(Sheet1!B69="","",VALUE(Sheet1!B69))</f>
      </c>
      <c r="H61" s="2">
        <f>IF(Sheet1!J69="","",IF(VLOOKUP(Sheet1!J69,Sheet2!$A$2:$C$55,3,FALSE)&gt;=71,VLOOKUP(Sheet1!J69,Sheet2!$A$2:$C$55,2,FALSE)&amp;TEXT(Sheet1!L69,"00")&amp;TEXT(Sheet1!M69,"00"),VLOOKUP(Sheet1!J69,Sheet2!$A$2:$C$55,2,FALSE)&amp;TEXT(Sheet1!K69,"00")&amp;TEXT(Sheet1!L69,"00")&amp;IF(Sheet1!N69="手",TEXT(Sheet1!M69,"0"),TEXT(Sheet1!M69,"00"))))</f>
      </c>
      <c r="I61" s="2">
        <f>IF(Sheet1!O69="","",IF(VLOOKUP(Sheet1!O69,Sheet2!$A$2:$C$55,3,FALSE)&gt;=71,VLOOKUP(Sheet1!O69,Sheet2!$A$2:$C$55,2,FALSE)&amp;TEXT(Sheet1!Q69,"00")&amp;TEXT(Sheet1!R69,"00"),VLOOKUP(Sheet1!O69,Sheet2!$A$2:$C$55,2,FALSE)&amp;TEXT(Sheet1!P69,"00")&amp;TEXT(Sheet1!Q69,"00")&amp;IF(Sheet1!S69="手",TEXT(Sheet1!R69,"0"),TEXT(Sheet1!R69,"00"))))</f>
      </c>
      <c r="J61" s="2">
        <f>IF(Sheet1!T69="","",IF(VLOOKUP(Sheet1!T69,Sheet2!$A$2:$C$55,3,FALSE)&gt;=71,VLOOKUP(Sheet1!T69,Sheet2!$A$2:$C$55,2,FALSE)&amp;TEXT(Sheet1!V69,"00")&amp;TEXT(Sheet1!W69,"00"),VLOOKUP(Sheet1!T69,Sheet2!$A$2:$C$55,2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3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IF(B62="","",VALUE(VLOOKUP(Sheet1!I70,Sheet2!$J$2:$K$50,2,FALSE)))</f>
      </c>
      <c r="F62" s="2">
        <f>IF(B62="","",Sheet1!E62)</f>
      </c>
      <c r="G62" s="2">
        <f>IF(Sheet1!B70="","",VALUE(Sheet1!B70))</f>
      </c>
      <c r="H62" s="2">
        <f>IF(Sheet1!J70="","",IF(VLOOKUP(Sheet1!J70,Sheet2!$A$2:$C$55,3,FALSE)&gt;=71,VLOOKUP(Sheet1!J70,Sheet2!$A$2:$C$55,2,FALSE)&amp;TEXT(Sheet1!L70,"00")&amp;TEXT(Sheet1!M70,"00"),VLOOKUP(Sheet1!J70,Sheet2!$A$2:$C$55,2,FALSE)&amp;TEXT(Sheet1!K70,"00")&amp;TEXT(Sheet1!L70,"00")&amp;IF(Sheet1!N70="手",TEXT(Sheet1!M70,"0"),TEXT(Sheet1!M70,"00"))))</f>
      </c>
      <c r="I62" s="2">
        <f>IF(Sheet1!O70="","",IF(VLOOKUP(Sheet1!O70,Sheet2!$A$2:$C$55,3,FALSE)&gt;=71,VLOOKUP(Sheet1!O70,Sheet2!$A$2:$C$55,2,FALSE)&amp;TEXT(Sheet1!Q70,"00")&amp;TEXT(Sheet1!R70,"00"),VLOOKUP(Sheet1!O70,Sheet2!$A$2:$C$55,2,FALSE)&amp;TEXT(Sheet1!P70,"00")&amp;TEXT(Sheet1!Q70,"00")&amp;IF(Sheet1!S70="手",TEXT(Sheet1!R70,"0"),TEXT(Sheet1!R70,"00"))))</f>
      </c>
      <c r="J62" s="2">
        <f>IF(Sheet1!T70="","",IF(VLOOKUP(Sheet1!T70,Sheet2!$A$2:$C$55,3,FALSE)&gt;=71,VLOOKUP(Sheet1!T70,Sheet2!$A$2:$C$55,2,FALSE)&amp;TEXT(Sheet1!V70,"00")&amp;TEXT(Sheet1!W70,"00"),VLOOKUP(Sheet1!T70,Sheet2!$A$2:$C$55,2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3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IF(B63="","",VALUE(VLOOKUP(Sheet1!I71,Sheet2!$J$2:$K$50,2,FALSE)))</f>
      </c>
      <c r="F63" s="2">
        <f>IF(B63="","",Sheet1!E63)</f>
      </c>
      <c r="G63" s="2">
        <f>IF(Sheet1!B71="","",VALUE(Sheet1!B71))</f>
      </c>
      <c r="H63" s="2">
        <f>IF(Sheet1!J71="","",IF(VLOOKUP(Sheet1!J71,Sheet2!$A$2:$C$55,3,FALSE)&gt;=71,VLOOKUP(Sheet1!J71,Sheet2!$A$2:$C$55,2,FALSE)&amp;TEXT(Sheet1!L71,"00")&amp;TEXT(Sheet1!M71,"00"),VLOOKUP(Sheet1!J71,Sheet2!$A$2:$C$55,2,FALSE)&amp;TEXT(Sheet1!K71,"00")&amp;TEXT(Sheet1!L71,"00")&amp;IF(Sheet1!N71="手",TEXT(Sheet1!M71,"0"),TEXT(Sheet1!M71,"00"))))</f>
      </c>
      <c r="I63" s="2">
        <f>IF(Sheet1!O71="","",IF(VLOOKUP(Sheet1!O71,Sheet2!$A$2:$C$55,3,FALSE)&gt;=71,VLOOKUP(Sheet1!O71,Sheet2!$A$2:$C$55,2,FALSE)&amp;TEXT(Sheet1!Q71,"00")&amp;TEXT(Sheet1!R71,"00"),VLOOKUP(Sheet1!O71,Sheet2!$A$2:$C$55,2,FALSE)&amp;TEXT(Sheet1!P71,"00")&amp;TEXT(Sheet1!Q71,"00")&amp;IF(Sheet1!S71="手",TEXT(Sheet1!R71,"0"),TEXT(Sheet1!R71,"00"))))</f>
      </c>
      <c r="J63" s="2">
        <f>IF(Sheet1!T71="","",IF(VLOOKUP(Sheet1!T71,Sheet2!$A$2:$C$55,3,FALSE)&gt;=71,VLOOKUP(Sheet1!T71,Sheet2!$A$2:$C$55,2,FALSE)&amp;TEXT(Sheet1!V71,"00")&amp;TEXT(Sheet1!W71,"00"),VLOOKUP(Sheet1!T71,Sheet2!$A$2:$C$55,2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3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IF(B64="","",VALUE(VLOOKUP(Sheet1!I72,Sheet2!$J$2:$K$50,2,FALSE)))</f>
      </c>
      <c r="F64" s="2">
        <f>IF(B64="","",Sheet1!E64)</f>
      </c>
      <c r="G64" s="2">
        <f>IF(Sheet1!B72="","",VALUE(Sheet1!B72))</f>
      </c>
      <c r="H64" s="2">
        <f>IF(Sheet1!J72="","",IF(VLOOKUP(Sheet1!J72,Sheet2!$A$2:$C$55,3,FALSE)&gt;=71,VLOOKUP(Sheet1!J72,Sheet2!$A$2:$C$55,2,FALSE)&amp;TEXT(Sheet1!L72,"00")&amp;TEXT(Sheet1!M72,"00"),VLOOKUP(Sheet1!J72,Sheet2!$A$2:$C$55,2,FALSE)&amp;TEXT(Sheet1!K72,"00")&amp;TEXT(Sheet1!L72,"00")&amp;IF(Sheet1!N72="手",TEXT(Sheet1!M72,"0"),TEXT(Sheet1!M72,"00"))))</f>
      </c>
      <c r="I64" s="2">
        <f>IF(Sheet1!O72="","",IF(VLOOKUP(Sheet1!O72,Sheet2!$A$2:$C$55,3,FALSE)&gt;=71,VLOOKUP(Sheet1!O72,Sheet2!$A$2:$C$55,2,FALSE)&amp;TEXT(Sheet1!Q72,"00")&amp;TEXT(Sheet1!R72,"00"),VLOOKUP(Sheet1!O72,Sheet2!$A$2:$C$55,2,FALSE)&amp;TEXT(Sheet1!P72,"00")&amp;TEXT(Sheet1!Q72,"00")&amp;IF(Sheet1!S72="手",TEXT(Sheet1!R72,"0"),TEXT(Sheet1!R72,"00"))))</f>
      </c>
      <c r="J64" s="2">
        <f>IF(Sheet1!T72="","",IF(VLOOKUP(Sheet1!T72,Sheet2!$A$2:$C$55,3,FALSE)&gt;=71,VLOOKUP(Sheet1!T72,Sheet2!$A$2:$C$55,2,FALSE)&amp;TEXT(Sheet1!V72,"00")&amp;TEXT(Sheet1!W72,"00"),VLOOKUP(Sheet1!T72,Sheet2!$A$2:$C$55,2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3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IF(B65="","",VALUE(VLOOKUP(Sheet1!I73,Sheet2!$J$2:$K$50,2,FALSE)))</f>
      </c>
      <c r="F65" s="2">
        <f>IF(B65="","",Sheet1!E65)</f>
      </c>
      <c r="G65" s="2">
        <f>IF(Sheet1!B73="","",VALUE(Sheet1!B73))</f>
      </c>
      <c r="H65" s="2">
        <f>IF(Sheet1!J73="","",IF(VLOOKUP(Sheet1!J73,Sheet2!$A$2:$C$55,3,FALSE)&gt;=71,VLOOKUP(Sheet1!J73,Sheet2!$A$2:$C$55,2,FALSE)&amp;TEXT(Sheet1!L73,"00")&amp;TEXT(Sheet1!M73,"00"),VLOOKUP(Sheet1!J73,Sheet2!$A$2:$C$55,2,FALSE)&amp;TEXT(Sheet1!K73,"00")&amp;TEXT(Sheet1!L73,"00")&amp;IF(Sheet1!N73="手",TEXT(Sheet1!M73,"0"),TEXT(Sheet1!M73,"00"))))</f>
      </c>
      <c r="I65" s="2">
        <f>IF(Sheet1!O73="","",IF(VLOOKUP(Sheet1!O73,Sheet2!$A$2:$C$55,3,FALSE)&gt;=71,VLOOKUP(Sheet1!O73,Sheet2!$A$2:$C$55,2,FALSE)&amp;TEXT(Sheet1!Q73,"00")&amp;TEXT(Sheet1!R73,"00"),VLOOKUP(Sheet1!O73,Sheet2!$A$2:$C$55,2,FALSE)&amp;TEXT(Sheet1!P73,"00")&amp;TEXT(Sheet1!Q73,"00")&amp;IF(Sheet1!S73="手",TEXT(Sheet1!R73,"0"),TEXT(Sheet1!R73,"00"))))</f>
      </c>
      <c r="J65" s="2">
        <f>IF(Sheet1!T73="","",IF(VLOOKUP(Sheet1!T73,Sheet2!$A$2:$C$55,3,FALSE)&gt;=71,VLOOKUP(Sheet1!T73,Sheet2!$A$2:$C$55,2,FALSE)&amp;TEXT(Sheet1!V73,"00")&amp;TEXT(Sheet1!W73,"00"),VLOOKUP(Sheet1!T73,Sheet2!$A$2:$C$55,2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3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IF(B66="","",VALUE(VLOOKUP(Sheet1!I74,Sheet2!$J$2:$K$50,2,FALSE)))</f>
      </c>
      <c r="F66" s="2">
        <f>IF(B66="","",Sheet1!E66)</f>
      </c>
      <c r="G66" s="2">
        <f>IF(Sheet1!B74="","",VALUE(Sheet1!B74))</f>
      </c>
      <c r="H66" s="2">
        <f>IF(Sheet1!J74="","",IF(VLOOKUP(Sheet1!J74,Sheet2!$A$2:$C$55,3,FALSE)&gt;=71,VLOOKUP(Sheet1!J74,Sheet2!$A$2:$C$55,2,FALSE)&amp;TEXT(Sheet1!L74,"00")&amp;TEXT(Sheet1!M74,"00"),VLOOKUP(Sheet1!J74,Sheet2!$A$2:$C$55,2,FALSE)&amp;TEXT(Sheet1!K74,"00")&amp;TEXT(Sheet1!L74,"00")&amp;IF(Sheet1!N74="手",TEXT(Sheet1!M74,"0"),TEXT(Sheet1!M74,"00"))))</f>
      </c>
      <c r="I66" s="2">
        <f>IF(Sheet1!O74="","",IF(VLOOKUP(Sheet1!O74,Sheet2!$A$2:$C$55,3,FALSE)&gt;=71,VLOOKUP(Sheet1!O74,Sheet2!$A$2:$C$55,2,FALSE)&amp;TEXT(Sheet1!Q74,"00")&amp;TEXT(Sheet1!R74,"00"),VLOOKUP(Sheet1!O74,Sheet2!$A$2:$C$55,2,FALSE)&amp;TEXT(Sheet1!P74,"00")&amp;TEXT(Sheet1!Q74,"00")&amp;IF(Sheet1!S74="手",TEXT(Sheet1!R74,"0"),TEXT(Sheet1!R74,"00"))))</f>
      </c>
      <c r="J66" s="2">
        <f>IF(Sheet1!T74="","",IF(VLOOKUP(Sheet1!T74,Sheet2!$A$2:$C$55,3,FALSE)&gt;=71,VLOOKUP(Sheet1!T74,Sheet2!$A$2:$C$55,2,FALSE)&amp;TEXT(Sheet1!V74,"00")&amp;TEXT(Sheet1!W74,"00"),VLOOKUP(Sheet1!T74,Sheet2!$A$2:$C$55,2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3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IF(B67="","",VALUE(VLOOKUP(Sheet1!I75,Sheet2!$J$2:$K$50,2,FALSE)))</f>
      </c>
      <c r="F67" s="2">
        <f>IF(B67="","",Sheet1!E67)</f>
      </c>
      <c r="G67" s="2">
        <f>IF(Sheet1!B75="","",VALUE(Sheet1!B75))</f>
      </c>
      <c r="H67" s="2">
        <f>IF(Sheet1!J75="","",IF(VLOOKUP(Sheet1!J75,Sheet2!$A$2:$C$55,3,FALSE)&gt;=71,VLOOKUP(Sheet1!J75,Sheet2!$A$2:$C$55,2,FALSE)&amp;TEXT(Sheet1!L75,"00")&amp;TEXT(Sheet1!M75,"00"),VLOOKUP(Sheet1!J75,Sheet2!$A$2:$C$55,2,FALSE)&amp;TEXT(Sheet1!K75,"00")&amp;TEXT(Sheet1!L75,"00")&amp;IF(Sheet1!N75="手",TEXT(Sheet1!M75,"0"),TEXT(Sheet1!M75,"00"))))</f>
      </c>
      <c r="I67" s="2">
        <f>IF(Sheet1!O75="","",IF(VLOOKUP(Sheet1!O75,Sheet2!$A$2:$C$55,3,FALSE)&gt;=71,VLOOKUP(Sheet1!O75,Sheet2!$A$2:$C$55,2,FALSE)&amp;TEXT(Sheet1!Q75,"00")&amp;TEXT(Sheet1!R75,"00"),VLOOKUP(Sheet1!O75,Sheet2!$A$2:$C$55,2,FALSE)&amp;TEXT(Sheet1!P75,"00")&amp;TEXT(Sheet1!Q75,"00")&amp;IF(Sheet1!S75="手",TEXT(Sheet1!R75,"0"),TEXT(Sheet1!R75,"00"))))</f>
      </c>
      <c r="J67" s="2">
        <f>IF(Sheet1!T75="","",IF(VLOOKUP(Sheet1!T75,Sheet2!$A$2:$C$55,3,FALSE)&gt;=71,VLOOKUP(Sheet1!T75,Sheet2!$A$2:$C$55,2,FALSE)&amp;TEXT(Sheet1!V75,"00")&amp;TEXT(Sheet1!W75,"00"),VLOOKUP(Sheet1!T75,Sheet2!$A$2:$C$55,2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3" customFormat="1" ht="12.75">
      <c r="A68" s="2">
        <f aca="true" t="shared" si="1" ref="A68:A122">IF(B68="","",D68*100000000+E68*1000000+1*100000+G68)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IF(B68="","",VALUE(VLOOKUP(Sheet1!I76,Sheet2!$J$2:$K$50,2,FALSE)))</f>
      </c>
      <c r="F68" s="2">
        <f>IF(B68="","",Sheet1!E68)</f>
      </c>
      <c r="G68" s="2">
        <f>IF(Sheet1!B76="","",VALUE(Sheet1!B76))</f>
      </c>
      <c r="H68" s="2">
        <f>IF(Sheet1!J76="","",IF(VLOOKUP(Sheet1!J76,Sheet2!$A$2:$C$55,3,FALSE)&gt;=71,VLOOKUP(Sheet1!J76,Sheet2!$A$2:$C$55,2,FALSE)&amp;TEXT(Sheet1!L76,"00")&amp;TEXT(Sheet1!M76,"00"),VLOOKUP(Sheet1!J76,Sheet2!$A$2:$C$55,2,FALSE)&amp;TEXT(Sheet1!K76,"00")&amp;TEXT(Sheet1!L76,"00")&amp;IF(Sheet1!N76="手",TEXT(Sheet1!M76,"0"),TEXT(Sheet1!M76,"00"))))</f>
      </c>
      <c r="I68" s="2">
        <f>IF(Sheet1!O76="","",IF(VLOOKUP(Sheet1!O76,Sheet2!$A$2:$C$55,3,FALSE)&gt;=71,VLOOKUP(Sheet1!O76,Sheet2!$A$2:$C$55,2,FALSE)&amp;TEXT(Sheet1!Q76,"00")&amp;TEXT(Sheet1!R76,"00"),VLOOKUP(Sheet1!O76,Sheet2!$A$2:$C$55,2,FALSE)&amp;TEXT(Sheet1!P76,"00")&amp;TEXT(Sheet1!Q76,"00")&amp;IF(Sheet1!S76="手",TEXT(Sheet1!R76,"0"),TEXT(Sheet1!R76,"00"))))</f>
      </c>
      <c r="J68" s="2">
        <f>IF(Sheet1!T76="","",IF(VLOOKUP(Sheet1!T76,Sheet2!$A$2:$C$55,3,FALSE)&gt;=71,VLOOKUP(Sheet1!T76,Sheet2!$A$2:$C$55,2,FALSE)&amp;TEXT(Sheet1!V76,"00")&amp;TEXT(Sheet1!W76,"00"),VLOOKUP(Sheet1!T76,Sheet2!$A$2:$C$55,2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3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IF(B69="","",VALUE(VLOOKUP(Sheet1!I77,Sheet2!$J$2:$K$50,2,FALSE)))</f>
      </c>
      <c r="F69" s="2">
        <f>IF(B69="","",Sheet1!E69)</f>
      </c>
      <c r="G69" s="2">
        <f>IF(Sheet1!B77="","",VALUE(Sheet1!B77))</f>
      </c>
      <c r="H69" s="2">
        <f>IF(Sheet1!J77="","",IF(VLOOKUP(Sheet1!J77,Sheet2!$A$2:$C$55,3,FALSE)&gt;=71,VLOOKUP(Sheet1!J77,Sheet2!$A$2:$C$55,2,FALSE)&amp;TEXT(Sheet1!L77,"00")&amp;TEXT(Sheet1!M77,"00"),VLOOKUP(Sheet1!J77,Sheet2!$A$2:$C$55,2,FALSE)&amp;TEXT(Sheet1!K77,"00")&amp;TEXT(Sheet1!L77,"00")&amp;IF(Sheet1!N77="手",TEXT(Sheet1!M77,"0"),TEXT(Sheet1!M77,"00"))))</f>
      </c>
      <c r="I69" s="2">
        <f>IF(Sheet1!O77="","",IF(VLOOKUP(Sheet1!O77,Sheet2!$A$2:$C$55,3,FALSE)&gt;=71,VLOOKUP(Sheet1!O77,Sheet2!$A$2:$C$55,2,FALSE)&amp;TEXT(Sheet1!Q77,"00")&amp;TEXT(Sheet1!R77,"00"),VLOOKUP(Sheet1!O77,Sheet2!$A$2:$C$55,2,FALSE)&amp;TEXT(Sheet1!P77,"00")&amp;TEXT(Sheet1!Q77,"00")&amp;IF(Sheet1!S77="手",TEXT(Sheet1!R77,"0"),TEXT(Sheet1!R77,"00"))))</f>
      </c>
      <c r="J69" s="2">
        <f>IF(Sheet1!T77="","",IF(VLOOKUP(Sheet1!T77,Sheet2!$A$2:$C$55,3,FALSE)&gt;=71,VLOOKUP(Sheet1!T77,Sheet2!$A$2:$C$55,2,FALSE)&amp;TEXT(Sheet1!V77,"00")&amp;TEXT(Sheet1!W77,"00"),VLOOKUP(Sheet1!T77,Sheet2!$A$2:$C$55,2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3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IF(B70="","",VALUE(VLOOKUP(Sheet1!I78,Sheet2!$J$2:$K$50,2,FALSE)))</f>
      </c>
      <c r="F70" s="2">
        <f>IF(B70="","",Sheet1!E70)</f>
      </c>
      <c r="G70" s="2">
        <f>IF(Sheet1!B78="","",VALUE(Sheet1!B78))</f>
      </c>
      <c r="H70" s="2">
        <f>IF(Sheet1!J78="","",IF(VLOOKUP(Sheet1!J78,Sheet2!$A$2:$C$55,3,FALSE)&gt;=71,VLOOKUP(Sheet1!J78,Sheet2!$A$2:$C$55,2,FALSE)&amp;TEXT(Sheet1!L78,"00")&amp;TEXT(Sheet1!M78,"00"),VLOOKUP(Sheet1!J78,Sheet2!$A$2:$C$55,2,FALSE)&amp;TEXT(Sheet1!K78,"00")&amp;TEXT(Sheet1!L78,"00")&amp;IF(Sheet1!N78="手",TEXT(Sheet1!M78,"0"),TEXT(Sheet1!M78,"00"))))</f>
      </c>
      <c r="I70" s="2">
        <f>IF(Sheet1!O78="","",IF(VLOOKUP(Sheet1!O78,Sheet2!$A$2:$C$55,3,FALSE)&gt;=71,VLOOKUP(Sheet1!O78,Sheet2!$A$2:$C$55,2,FALSE)&amp;TEXT(Sheet1!Q78,"00")&amp;TEXT(Sheet1!R78,"00"),VLOOKUP(Sheet1!O78,Sheet2!$A$2:$C$55,2,FALSE)&amp;TEXT(Sheet1!P78,"00")&amp;TEXT(Sheet1!Q78,"00")&amp;IF(Sheet1!S78="手",TEXT(Sheet1!R78,"0"),TEXT(Sheet1!R78,"00"))))</f>
      </c>
      <c r="J70" s="2">
        <f>IF(Sheet1!T78="","",IF(VLOOKUP(Sheet1!T78,Sheet2!$A$2:$C$55,3,FALSE)&gt;=71,VLOOKUP(Sheet1!T78,Sheet2!$A$2:$C$55,2,FALSE)&amp;TEXT(Sheet1!V78,"00")&amp;TEXT(Sheet1!W78,"00"),VLOOKUP(Sheet1!T78,Sheet2!$A$2:$C$55,2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3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IF(B71="","",VALUE(VLOOKUP(Sheet1!I79,Sheet2!$J$2:$K$50,2,FALSE)))</f>
      </c>
      <c r="F71" s="2">
        <f>IF(B71="","",Sheet1!E71)</f>
      </c>
      <c r="G71" s="2">
        <f>IF(Sheet1!B79="","",VALUE(Sheet1!B79))</f>
      </c>
      <c r="H71" s="2">
        <f>IF(Sheet1!J79="","",IF(VLOOKUP(Sheet1!J79,Sheet2!$A$2:$C$55,3,FALSE)&gt;=71,VLOOKUP(Sheet1!J79,Sheet2!$A$2:$C$55,2,FALSE)&amp;TEXT(Sheet1!L79,"00")&amp;TEXT(Sheet1!M79,"00"),VLOOKUP(Sheet1!J79,Sheet2!$A$2:$C$55,2,FALSE)&amp;TEXT(Sheet1!K79,"00")&amp;TEXT(Sheet1!L79,"00")&amp;IF(Sheet1!N79="手",TEXT(Sheet1!M79,"0"),TEXT(Sheet1!M79,"00"))))</f>
      </c>
      <c r="I71" s="2">
        <f>IF(Sheet1!O79="","",IF(VLOOKUP(Sheet1!O79,Sheet2!$A$2:$C$55,3,FALSE)&gt;=71,VLOOKUP(Sheet1!O79,Sheet2!$A$2:$C$55,2,FALSE)&amp;TEXT(Sheet1!Q79,"00")&amp;TEXT(Sheet1!R79,"00"),VLOOKUP(Sheet1!O79,Sheet2!$A$2:$C$55,2,FALSE)&amp;TEXT(Sheet1!P79,"00")&amp;TEXT(Sheet1!Q79,"00")&amp;IF(Sheet1!S79="手",TEXT(Sheet1!R79,"0"),TEXT(Sheet1!R79,"00"))))</f>
      </c>
      <c r="J71" s="2">
        <f>IF(Sheet1!T79="","",IF(VLOOKUP(Sheet1!T79,Sheet2!$A$2:$C$55,3,FALSE)&gt;=71,VLOOKUP(Sheet1!T79,Sheet2!$A$2:$C$55,2,FALSE)&amp;TEXT(Sheet1!V79,"00")&amp;TEXT(Sheet1!W79,"00"),VLOOKUP(Sheet1!T79,Sheet2!$A$2:$C$55,2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3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IF(B72="","",VALUE(VLOOKUP(Sheet1!I80,Sheet2!$J$2:$K$50,2,FALSE)))</f>
      </c>
      <c r="F72" s="2">
        <f>IF(B72="","",Sheet1!E72)</f>
      </c>
      <c r="G72" s="2">
        <f>IF(Sheet1!B80="","",VALUE(Sheet1!B80))</f>
      </c>
      <c r="H72" s="2">
        <f>IF(Sheet1!J80="","",IF(VLOOKUP(Sheet1!J80,Sheet2!$A$2:$C$55,3,FALSE)&gt;=71,VLOOKUP(Sheet1!J80,Sheet2!$A$2:$C$55,2,FALSE)&amp;TEXT(Sheet1!L80,"00")&amp;TEXT(Sheet1!M80,"00"),VLOOKUP(Sheet1!J80,Sheet2!$A$2:$C$55,2,FALSE)&amp;TEXT(Sheet1!K80,"00")&amp;TEXT(Sheet1!L80,"00")&amp;IF(Sheet1!N80="手",TEXT(Sheet1!M80,"0"),TEXT(Sheet1!M80,"00"))))</f>
      </c>
      <c r="I72" s="2">
        <f>IF(Sheet1!O80="","",IF(VLOOKUP(Sheet1!O80,Sheet2!$A$2:$C$55,3,FALSE)&gt;=71,VLOOKUP(Sheet1!O80,Sheet2!$A$2:$C$55,2,FALSE)&amp;TEXT(Sheet1!Q80,"00")&amp;TEXT(Sheet1!R80,"00"),VLOOKUP(Sheet1!O80,Sheet2!$A$2:$C$55,2,FALSE)&amp;TEXT(Sheet1!P80,"00")&amp;TEXT(Sheet1!Q80,"00")&amp;IF(Sheet1!S80="手",TEXT(Sheet1!R80,"0"),TEXT(Sheet1!R80,"00"))))</f>
      </c>
      <c r="J72" s="2">
        <f>IF(Sheet1!T80="","",IF(VLOOKUP(Sheet1!T80,Sheet2!$A$2:$C$55,3,FALSE)&gt;=71,VLOOKUP(Sheet1!T80,Sheet2!$A$2:$C$55,2,FALSE)&amp;TEXT(Sheet1!V80,"00")&amp;TEXT(Sheet1!W80,"00"),VLOOKUP(Sheet1!T80,Sheet2!$A$2:$C$55,2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3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IF(B73="","",VALUE(VLOOKUP(Sheet1!I81,Sheet2!$J$2:$K$50,2,FALSE)))</f>
      </c>
      <c r="F73" s="2">
        <f>IF(B73="","",Sheet1!E73)</f>
      </c>
      <c r="G73" s="2">
        <f>IF(Sheet1!B81="","",VALUE(Sheet1!B81))</f>
      </c>
      <c r="H73" s="2">
        <f>IF(Sheet1!J81="","",IF(VLOOKUP(Sheet1!J81,Sheet2!$A$2:$C$55,3,FALSE)&gt;=71,VLOOKUP(Sheet1!J81,Sheet2!$A$2:$C$55,2,FALSE)&amp;TEXT(Sheet1!L81,"00")&amp;TEXT(Sheet1!M81,"00"),VLOOKUP(Sheet1!J81,Sheet2!$A$2:$C$55,2,FALSE)&amp;TEXT(Sheet1!K81,"00")&amp;TEXT(Sheet1!L81,"00")&amp;IF(Sheet1!N81="手",TEXT(Sheet1!M81,"0"),TEXT(Sheet1!M81,"00"))))</f>
      </c>
      <c r="I73" s="2">
        <f>IF(Sheet1!O81="","",IF(VLOOKUP(Sheet1!O81,Sheet2!$A$2:$C$55,3,FALSE)&gt;=71,VLOOKUP(Sheet1!O81,Sheet2!$A$2:$C$55,2,FALSE)&amp;TEXT(Sheet1!Q81,"00")&amp;TEXT(Sheet1!R81,"00"),VLOOKUP(Sheet1!O81,Sheet2!$A$2:$C$55,2,FALSE)&amp;TEXT(Sheet1!P81,"00")&amp;TEXT(Sheet1!Q81,"00")&amp;IF(Sheet1!S81="手",TEXT(Sheet1!R81,"0"),TEXT(Sheet1!R81,"00"))))</f>
      </c>
      <c r="J73" s="2">
        <f>IF(Sheet1!T81="","",IF(VLOOKUP(Sheet1!T81,Sheet2!$A$2:$C$55,3,FALSE)&gt;=71,VLOOKUP(Sheet1!T81,Sheet2!$A$2:$C$55,2,FALSE)&amp;TEXT(Sheet1!V81,"00")&amp;TEXT(Sheet1!W81,"00"),VLOOKUP(Sheet1!T81,Sheet2!$A$2:$C$55,2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3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IF(B74="","",VALUE(VLOOKUP(Sheet1!I82,Sheet2!$J$2:$K$50,2,FALSE)))</f>
      </c>
      <c r="F74" s="2">
        <f>IF(B74="","",Sheet1!E74)</f>
      </c>
      <c r="G74" s="2">
        <f>IF(Sheet1!B82="","",VALUE(Sheet1!B82))</f>
      </c>
      <c r="H74" s="2">
        <f>IF(Sheet1!J82="","",IF(VLOOKUP(Sheet1!J82,Sheet2!$A$2:$C$55,3,FALSE)&gt;=71,VLOOKUP(Sheet1!J82,Sheet2!$A$2:$C$55,2,FALSE)&amp;TEXT(Sheet1!L82,"00")&amp;TEXT(Sheet1!M82,"00"),VLOOKUP(Sheet1!J82,Sheet2!$A$2:$C$55,2,FALSE)&amp;TEXT(Sheet1!K82,"00")&amp;TEXT(Sheet1!L82,"00")&amp;IF(Sheet1!N82="手",TEXT(Sheet1!M82,"0"),TEXT(Sheet1!M82,"00"))))</f>
      </c>
      <c r="I74" s="2">
        <f>IF(Sheet1!O82="","",IF(VLOOKUP(Sheet1!O82,Sheet2!$A$2:$C$55,3,FALSE)&gt;=71,VLOOKUP(Sheet1!O82,Sheet2!$A$2:$C$55,2,FALSE)&amp;TEXT(Sheet1!Q82,"00")&amp;TEXT(Sheet1!R82,"00"),VLOOKUP(Sheet1!O82,Sheet2!$A$2:$C$55,2,FALSE)&amp;TEXT(Sheet1!P82,"00")&amp;TEXT(Sheet1!Q82,"00")&amp;IF(Sheet1!S82="手",TEXT(Sheet1!R82,"0"),TEXT(Sheet1!R82,"00"))))</f>
      </c>
      <c r="J74" s="2">
        <f>IF(Sheet1!T82="","",IF(VLOOKUP(Sheet1!T82,Sheet2!$A$2:$C$55,3,FALSE)&gt;=71,VLOOKUP(Sheet1!T82,Sheet2!$A$2:$C$55,2,FALSE)&amp;TEXT(Sheet1!V82,"00")&amp;TEXT(Sheet1!W82,"00"),VLOOKUP(Sheet1!T82,Sheet2!$A$2:$C$55,2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3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IF(B75="","",VALUE(VLOOKUP(Sheet1!I83,Sheet2!$J$2:$K$50,2,FALSE)))</f>
      </c>
      <c r="F75" s="2">
        <f>IF(B75="","",Sheet1!E75)</f>
      </c>
      <c r="G75" s="2">
        <f>IF(Sheet1!B83="","",VALUE(Sheet1!B83))</f>
      </c>
      <c r="H75" s="2">
        <f>IF(Sheet1!J83="","",IF(VLOOKUP(Sheet1!J83,Sheet2!$A$2:$C$55,3,FALSE)&gt;=71,VLOOKUP(Sheet1!J83,Sheet2!$A$2:$C$55,2,FALSE)&amp;TEXT(Sheet1!L83,"00")&amp;TEXT(Sheet1!M83,"00"),VLOOKUP(Sheet1!J83,Sheet2!$A$2:$C$55,2,FALSE)&amp;TEXT(Sheet1!K83,"00")&amp;TEXT(Sheet1!L83,"00")&amp;IF(Sheet1!N83="手",TEXT(Sheet1!M83,"0"),TEXT(Sheet1!M83,"00"))))</f>
      </c>
      <c r="I75" s="2">
        <f>IF(Sheet1!O83="","",IF(VLOOKUP(Sheet1!O83,Sheet2!$A$2:$C$55,3,FALSE)&gt;=71,VLOOKUP(Sheet1!O83,Sheet2!$A$2:$C$55,2,FALSE)&amp;TEXT(Sheet1!Q83,"00")&amp;TEXT(Sheet1!R83,"00"),VLOOKUP(Sheet1!O83,Sheet2!$A$2:$C$55,2,FALSE)&amp;TEXT(Sheet1!P83,"00")&amp;TEXT(Sheet1!Q83,"00")&amp;IF(Sheet1!S83="手",TEXT(Sheet1!R83,"0"),TEXT(Sheet1!R83,"00"))))</f>
      </c>
      <c r="J75" s="2">
        <f>IF(Sheet1!T83="","",IF(VLOOKUP(Sheet1!T83,Sheet2!$A$2:$C$55,3,FALSE)&gt;=71,VLOOKUP(Sheet1!T83,Sheet2!$A$2:$C$55,2,FALSE)&amp;TEXT(Sheet1!V83,"00")&amp;TEXT(Sheet1!W83,"00"),VLOOKUP(Sheet1!T83,Sheet2!$A$2:$C$55,2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3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IF(B76="","",VALUE(VLOOKUP(Sheet1!I84,Sheet2!$J$2:$K$50,2,FALSE)))</f>
      </c>
      <c r="F76" s="2">
        <f>IF(B76="","",Sheet1!E76)</f>
      </c>
      <c r="G76" s="2">
        <f>IF(Sheet1!B84="","",VALUE(Sheet1!B84))</f>
      </c>
      <c r="H76" s="2">
        <f>IF(Sheet1!J84="","",IF(VLOOKUP(Sheet1!J84,Sheet2!$A$2:$C$55,3,FALSE)&gt;=71,VLOOKUP(Sheet1!J84,Sheet2!$A$2:$C$55,2,FALSE)&amp;TEXT(Sheet1!L84,"00")&amp;TEXT(Sheet1!M84,"00"),VLOOKUP(Sheet1!J84,Sheet2!$A$2:$C$55,2,FALSE)&amp;TEXT(Sheet1!K84,"00")&amp;TEXT(Sheet1!L84,"00")&amp;IF(Sheet1!N84="手",TEXT(Sheet1!M84,"0"),TEXT(Sheet1!M84,"00"))))</f>
      </c>
      <c r="I76" s="2">
        <f>IF(Sheet1!O84="","",IF(VLOOKUP(Sheet1!O84,Sheet2!$A$2:$C$55,3,FALSE)&gt;=71,VLOOKUP(Sheet1!O84,Sheet2!$A$2:$C$55,2,FALSE)&amp;TEXT(Sheet1!Q84,"00")&amp;TEXT(Sheet1!R84,"00"),VLOOKUP(Sheet1!O84,Sheet2!$A$2:$C$55,2,FALSE)&amp;TEXT(Sheet1!P84,"00")&amp;TEXT(Sheet1!Q84,"00")&amp;IF(Sheet1!S84="手",TEXT(Sheet1!R84,"0"),TEXT(Sheet1!R84,"00"))))</f>
      </c>
      <c r="J76" s="2">
        <f>IF(Sheet1!T84="","",IF(VLOOKUP(Sheet1!T84,Sheet2!$A$2:$C$55,3,FALSE)&gt;=71,VLOOKUP(Sheet1!T84,Sheet2!$A$2:$C$55,2,FALSE)&amp;TEXT(Sheet1!V84,"00")&amp;TEXT(Sheet1!W84,"00"),VLOOKUP(Sheet1!T84,Sheet2!$A$2:$C$55,2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3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IF(B77="","",VALUE(VLOOKUP(Sheet1!I85,Sheet2!$J$2:$K$50,2,FALSE)))</f>
      </c>
      <c r="F77" s="2">
        <f>IF(B77="","",Sheet1!E77)</f>
      </c>
      <c r="G77" s="2">
        <f>IF(Sheet1!B85="","",VALUE(Sheet1!B85))</f>
      </c>
      <c r="H77" s="2">
        <f>IF(Sheet1!J85="","",IF(VLOOKUP(Sheet1!J85,Sheet2!$A$2:$C$55,3,FALSE)&gt;=71,VLOOKUP(Sheet1!J85,Sheet2!$A$2:$C$55,2,FALSE)&amp;TEXT(Sheet1!L85,"00")&amp;TEXT(Sheet1!M85,"00"),VLOOKUP(Sheet1!J85,Sheet2!$A$2:$C$55,2,FALSE)&amp;TEXT(Sheet1!K85,"00")&amp;TEXT(Sheet1!L85,"00")&amp;IF(Sheet1!N85="手",TEXT(Sheet1!M85,"0"),TEXT(Sheet1!M85,"00"))))</f>
      </c>
      <c r="I77" s="2">
        <f>IF(Sheet1!O85="","",IF(VLOOKUP(Sheet1!O85,Sheet2!$A$2:$C$55,3,FALSE)&gt;=71,VLOOKUP(Sheet1!O85,Sheet2!$A$2:$C$55,2,FALSE)&amp;TEXT(Sheet1!Q85,"00")&amp;TEXT(Sheet1!R85,"00"),VLOOKUP(Sheet1!O85,Sheet2!$A$2:$C$55,2,FALSE)&amp;TEXT(Sheet1!P85,"00")&amp;TEXT(Sheet1!Q85,"00")&amp;IF(Sheet1!S85="手",TEXT(Sheet1!R85,"0"),TEXT(Sheet1!R85,"00"))))</f>
      </c>
      <c r="J77" s="2">
        <f>IF(Sheet1!T85="","",IF(VLOOKUP(Sheet1!T85,Sheet2!$A$2:$C$55,3,FALSE)&gt;=71,VLOOKUP(Sheet1!T85,Sheet2!$A$2:$C$55,2,FALSE)&amp;TEXT(Sheet1!V85,"00")&amp;TEXT(Sheet1!W85,"00"),VLOOKUP(Sheet1!T85,Sheet2!$A$2:$C$55,2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3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IF(B78="","",VALUE(VLOOKUP(Sheet1!I86,Sheet2!$J$2:$K$50,2,FALSE)))</f>
      </c>
      <c r="F78" s="2">
        <f>IF(B78="","",Sheet1!E78)</f>
      </c>
      <c r="G78" s="2">
        <f>IF(Sheet1!B86="","",VALUE(Sheet1!B86))</f>
      </c>
      <c r="H78" s="2">
        <f>IF(Sheet1!J86="","",IF(VLOOKUP(Sheet1!J86,Sheet2!$A$2:$C$55,3,FALSE)&gt;=71,VLOOKUP(Sheet1!J86,Sheet2!$A$2:$C$55,2,FALSE)&amp;TEXT(Sheet1!L86,"00")&amp;TEXT(Sheet1!M86,"00"),VLOOKUP(Sheet1!J86,Sheet2!$A$2:$C$55,2,FALSE)&amp;TEXT(Sheet1!K86,"00")&amp;TEXT(Sheet1!L86,"00")&amp;IF(Sheet1!N86="手",TEXT(Sheet1!M86,"0"),TEXT(Sheet1!M86,"00"))))</f>
      </c>
      <c r="I78" s="2">
        <f>IF(Sheet1!O86="","",IF(VLOOKUP(Sheet1!O86,Sheet2!$A$2:$C$55,3,FALSE)&gt;=71,VLOOKUP(Sheet1!O86,Sheet2!$A$2:$C$55,2,FALSE)&amp;TEXT(Sheet1!Q86,"00")&amp;TEXT(Sheet1!R86,"00"),VLOOKUP(Sheet1!O86,Sheet2!$A$2:$C$55,2,FALSE)&amp;TEXT(Sheet1!P86,"00")&amp;TEXT(Sheet1!Q86,"00")&amp;IF(Sheet1!S86="手",TEXT(Sheet1!R86,"0"),TEXT(Sheet1!R86,"00"))))</f>
      </c>
      <c r="J78" s="2">
        <f>IF(Sheet1!T86="","",IF(VLOOKUP(Sheet1!T86,Sheet2!$A$2:$C$55,3,FALSE)&gt;=71,VLOOKUP(Sheet1!T86,Sheet2!$A$2:$C$55,2,FALSE)&amp;TEXT(Sheet1!V86,"00")&amp;TEXT(Sheet1!W86,"00"),VLOOKUP(Sheet1!T86,Sheet2!$A$2:$C$55,2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3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IF(B79="","",VALUE(VLOOKUP(Sheet1!I87,Sheet2!$J$2:$K$50,2,FALSE)))</f>
      </c>
      <c r="F79" s="2">
        <f>IF(B79="","",Sheet1!E79)</f>
      </c>
      <c r="G79" s="2">
        <f>IF(Sheet1!B87="","",VALUE(Sheet1!B87))</f>
      </c>
      <c r="H79" s="2">
        <f>IF(Sheet1!J87="","",IF(VLOOKUP(Sheet1!J87,Sheet2!$A$2:$C$55,3,FALSE)&gt;=71,VLOOKUP(Sheet1!J87,Sheet2!$A$2:$C$55,2,FALSE)&amp;TEXT(Sheet1!L87,"00")&amp;TEXT(Sheet1!M87,"00"),VLOOKUP(Sheet1!J87,Sheet2!$A$2:$C$55,2,FALSE)&amp;TEXT(Sheet1!K87,"00")&amp;TEXT(Sheet1!L87,"00")&amp;IF(Sheet1!N87="手",TEXT(Sheet1!M87,"0"),TEXT(Sheet1!M87,"00"))))</f>
      </c>
      <c r="I79" s="2">
        <f>IF(Sheet1!O87="","",IF(VLOOKUP(Sheet1!O87,Sheet2!$A$2:$C$55,3,FALSE)&gt;=71,VLOOKUP(Sheet1!O87,Sheet2!$A$2:$C$55,2,FALSE)&amp;TEXT(Sheet1!Q87,"00")&amp;TEXT(Sheet1!R87,"00"),VLOOKUP(Sheet1!O87,Sheet2!$A$2:$C$55,2,FALSE)&amp;TEXT(Sheet1!P87,"00")&amp;TEXT(Sheet1!Q87,"00")&amp;IF(Sheet1!S87="手",TEXT(Sheet1!R87,"0"),TEXT(Sheet1!R87,"00"))))</f>
      </c>
      <c r="J79" s="2">
        <f>IF(Sheet1!T87="","",IF(VLOOKUP(Sheet1!T87,Sheet2!$A$2:$C$55,3,FALSE)&gt;=71,VLOOKUP(Sheet1!T87,Sheet2!$A$2:$C$55,2,FALSE)&amp;TEXT(Sheet1!V87,"00")&amp;TEXT(Sheet1!W87,"00"),VLOOKUP(Sheet1!T87,Sheet2!$A$2:$C$55,2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3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IF(B80="","",VALUE(VLOOKUP(Sheet1!I88,Sheet2!$J$2:$K$50,2,FALSE)))</f>
      </c>
      <c r="F80" s="2">
        <f>IF(B80="","",Sheet1!E80)</f>
      </c>
      <c r="G80" s="2">
        <f>IF(Sheet1!B88="","",VALUE(Sheet1!B88))</f>
      </c>
      <c r="H80" s="2">
        <f>IF(Sheet1!J88="","",IF(VLOOKUP(Sheet1!J88,Sheet2!$A$2:$C$55,3,FALSE)&gt;=71,VLOOKUP(Sheet1!J88,Sheet2!$A$2:$C$55,2,FALSE)&amp;TEXT(Sheet1!L88,"00")&amp;TEXT(Sheet1!M88,"00"),VLOOKUP(Sheet1!J88,Sheet2!$A$2:$C$55,2,FALSE)&amp;TEXT(Sheet1!K88,"00")&amp;TEXT(Sheet1!L88,"00")&amp;IF(Sheet1!N88="手",TEXT(Sheet1!M88,"0"),TEXT(Sheet1!M88,"00"))))</f>
      </c>
      <c r="I80" s="2">
        <f>IF(Sheet1!O88="","",IF(VLOOKUP(Sheet1!O88,Sheet2!$A$2:$C$55,3,FALSE)&gt;=71,VLOOKUP(Sheet1!O88,Sheet2!$A$2:$C$55,2,FALSE)&amp;TEXT(Sheet1!Q88,"00")&amp;TEXT(Sheet1!R88,"00"),VLOOKUP(Sheet1!O88,Sheet2!$A$2:$C$55,2,FALSE)&amp;TEXT(Sheet1!P88,"00")&amp;TEXT(Sheet1!Q88,"00")&amp;IF(Sheet1!S88="手",TEXT(Sheet1!R88,"0"),TEXT(Sheet1!R88,"00"))))</f>
      </c>
      <c r="J80" s="2">
        <f>IF(Sheet1!T88="","",IF(VLOOKUP(Sheet1!T88,Sheet2!$A$2:$C$55,3,FALSE)&gt;=71,VLOOKUP(Sheet1!T88,Sheet2!$A$2:$C$55,2,FALSE)&amp;TEXT(Sheet1!V88,"00")&amp;TEXT(Sheet1!W88,"00"),VLOOKUP(Sheet1!T88,Sheet2!$A$2:$C$55,2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3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IF(B81="","",VALUE(VLOOKUP(Sheet1!I89,Sheet2!$J$2:$K$50,2,FALSE)))</f>
      </c>
      <c r="F81" s="2">
        <f>IF(B81="","",Sheet1!E81)</f>
      </c>
      <c r="G81" s="2">
        <f>IF(Sheet1!B89="","",VALUE(Sheet1!B89))</f>
      </c>
      <c r="H81" s="2">
        <f>IF(Sheet1!J89="","",IF(VLOOKUP(Sheet1!J89,Sheet2!$A$2:$C$55,3,FALSE)&gt;=71,VLOOKUP(Sheet1!J89,Sheet2!$A$2:$C$55,2,FALSE)&amp;TEXT(Sheet1!L89,"00")&amp;TEXT(Sheet1!M89,"00"),VLOOKUP(Sheet1!J89,Sheet2!$A$2:$C$55,2,FALSE)&amp;TEXT(Sheet1!K89,"00")&amp;TEXT(Sheet1!L89,"00")&amp;IF(Sheet1!N89="手",TEXT(Sheet1!M89,"0"),TEXT(Sheet1!M89,"00"))))</f>
      </c>
      <c r="I81" s="2">
        <f>IF(Sheet1!O89="","",IF(VLOOKUP(Sheet1!O89,Sheet2!$A$2:$C$55,3,FALSE)&gt;=71,VLOOKUP(Sheet1!O89,Sheet2!$A$2:$C$55,2,FALSE)&amp;TEXT(Sheet1!Q89,"00")&amp;TEXT(Sheet1!R89,"00"),VLOOKUP(Sheet1!O89,Sheet2!$A$2:$C$55,2,FALSE)&amp;TEXT(Sheet1!P89,"00")&amp;TEXT(Sheet1!Q89,"00")&amp;IF(Sheet1!S89="手",TEXT(Sheet1!R89,"0"),TEXT(Sheet1!R89,"00"))))</f>
      </c>
      <c r="J81" s="2">
        <f>IF(Sheet1!T89="","",IF(VLOOKUP(Sheet1!T89,Sheet2!$A$2:$C$55,3,FALSE)&gt;=71,VLOOKUP(Sheet1!T89,Sheet2!$A$2:$C$55,2,FALSE)&amp;TEXT(Sheet1!V89,"00")&amp;TEXT(Sheet1!W89,"00"),VLOOKUP(Sheet1!T89,Sheet2!$A$2:$C$55,2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3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IF(B82="","",VALUE(VLOOKUP(Sheet1!I90,Sheet2!$J$2:$K$50,2,FALSE)))</f>
      </c>
      <c r="F82" s="2">
        <f>IF(B82="","",Sheet1!E82)</f>
      </c>
      <c r="G82" s="2">
        <f>IF(Sheet1!B90="","",VALUE(Sheet1!B90))</f>
      </c>
      <c r="H82" s="2">
        <f>IF(Sheet1!J90="","",IF(VLOOKUP(Sheet1!J90,Sheet2!$A$2:$C$55,3,FALSE)&gt;=71,VLOOKUP(Sheet1!J90,Sheet2!$A$2:$C$55,2,FALSE)&amp;TEXT(Sheet1!L90,"00")&amp;TEXT(Sheet1!M90,"00"),VLOOKUP(Sheet1!J90,Sheet2!$A$2:$C$55,2,FALSE)&amp;TEXT(Sheet1!K90,"00")&amp;TEXT(Sheet1!L90,"00")&amp;IF(Sheet1!N90="手",TEXT(Sheet1!M90,"0"),TEXT(Sheet1!M90,"00"))))</f>
      </c>
      <c r="I82" s="2">
        <f>IF(Sheet1!O90="","",IF(VLOOKUP(Sheet1!O90,Sheet2!$A$2:$C$55,3,FALSE)&gt;=71,VLOOKUP(Sheet1!O90,Sheet2!$A$2:$C$55,2,FALSE)&amp;TEXT(Sheet1!Q90,"00")&amp;TEXT(Sheet1!R90,"00"),VLOOKUP(Sheet1!O90,Sheet2!$A$2:$C$55,2,FALSE)&amp;TEXT(Sheet1!P90,"00")&amp;TEXT(Sheet1!Q90,"00")&amp;IF(Sheet1!S90="手",TEXT(Sheet1!R90,"0"),TEXT(Sheet1!R90,"00"))))</f>
      </c>
      <c r="J82" s="2">
        <f>IF(Sheet1!T90="","",IF(VLOOKUP(Sheet1!T90,Sheet2!$A$2:$C$55,3,FALSE)&gt;=71,VLOOKUP(Sheet1!T90,Sheet2!$A$2:$C$55,2,FALSE)&amp;TEXT(Sheet1!V90,"00")&amp;TEXT(Sheet1!W90,"00"),VLOOKUP(Sheet1!T90,Sheet2!$A$2:$C$55,2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3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IF(B83="","",VALUE(VLOOKUP(Sheet1!I91,Sheet2!$J$2:$K$50,2,FALSE)))</f>
      </c>
      <c r="F83" s="2">
        <f>IF(B83="","",Sheet1!E83)</f>
      </c>
      <c r="G83" s="2">
        <f>IF(Sheet1!B91="","",VALUE(Sheet1!B91))</f>
      </c>
      <c r="H83" s="2">
        <f>IF(Sheet1!J91="","",IF(VLOOKUP(Sheet1!J91,Sheet2!$A$2:$C$55,3,FALSE)&gt;=71,VLOOKUP(Sheet1!J91,Sheet2!$A$2:$C$55,2,FALSE)&amp;TEXT(Sheet1!L91,"00")&amp;TEXT(Sheet1!M91,"00"),VLOOKUP(Sheet1!J91,Sheet2!$A$2:$C$55,2,FALSE)&amp;TEXT(Sheet1!K91,"00")&amp;TEXT(Sheet1!L91,"00")&amp;IF(Sheet1!N91="手",TEXT(Sheet1!M91,"0"),TEXT(Sheet1!M91,"00"))))</f>
      </c>
      <c r="I83" s="2">
        <f>IF(Sheet1!O91="","",IF(VLOOKUP(Sheet1!O91,Sheet2!$A$2:$C$55,3,FALSE)&gt;=71,VLOOKUP(Sheet1!O91,Sheet2!$A$2:$C$55,2,FALSE)&amp;TEXT(Sheet1!Q91,"00")&amp;TEXT(Sheet1!R91,"00"),VLOOKUP(Sheet1!O91,Sheet2!$A$2:$C$55,2,FALSE)&amp;TEXT(Sheet1!P91,"00")&amp;TEXT(Sheet1!Q91,"00")&amp;IF(Sheet1!S91="手",TEXT(Sheet1!R91,"0"),TEXT(Sheet1!R91,"00"))))</f>
      </c>
      <c r="J83" s="2">
        <f>IF(Sheet1!T91="","",IF(VLOOKUP(Sheet1!T91,Sheet2!$A$2:$C$55,3,FALSE)&gt;=71,VLOOKUP(Sheet1!T91,Sheet2!$A$2:$C$55,2,FALSE)&amp;TEXT(Sheet1!V91,"00")&amp;TEXT(Sheet1!W91,"00"),VLOOKUP(Sheet1!T91,Sheet2!$A$2:$C$55,2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3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IF(B84="","",VALUE(VLOOKUP(Sheet1!I92,Sheet2!$J$2:$K$50,2,FALSE)))</f>
      </c>
      <c r="F84" s="2">
        <f>IF(B84="","",Sheet1!E84)</f>
      </c>
      <c r="G84" s="2">
        <f>IF(Sheet1!B92="","",VALUE(Sheet1!B92))</f>
      </c>
      <c r="H84" s="2">
        <f>IF(Sheet1!J92="","",IF(VLOOKUP(Sheet1!J92,Sheet2!$A$2:$C$55,3,FALSE)&gt;=71,VLOOKUP(Sheet1!J92,Sheet2!$A$2:$C$55,2,FALSE)&amp;TEXT(Sheet1!L92,"00")&amp;TEXT(Sheet1!M92,"00"),VLOOKUP(Sheet1!J92,Sheet2!$A$2:$C$55,2,FALSE)&amp;TEXT(Sheet1!K92,"00")&amp;TEXT(Sheet1!L92,"00")&amp;IF(Sheet1!N92="手",TEXT(Sheet1!M92,"0"),TEXT(Sheet1!M92,"00"))))</f>
      </c>
      <c r="I84" s="2">
        <f>IF(Sheet1!O92="","",IF(VLOOKUP(Sheet1!O92,Sheet2!$A$2:$C$55,3,FALSE)&gt;=71,VLOOKUP(Sheet1!O92,Sheet2!$A$2:$C$55,2,FALSE)&amp;TEXT(Sheet1!Q92,"00")&amp;TEXT(Sheet1!R92,"00"),VLOOKUP(Sheet1!O92,Sheet2!$A$2:$C$55,2,FALSE)&amp;TEXT(Sheet1!P92,"00")&amp;TEXT(Sheet1!Q92,"00")&amp;IF(Sheet1!S92="手",TEXT(Sheet1!R92,"0"),TEXT(Sheet1!R92,"00"))))</f>
      </c>
      <c r="J84" s="2">
        <f>IF(Sheet1!T92="","",IF(VLOOKUP(Sheet1!T92,Sheet2!$A$2:$C$55,3,FALSE)&gt;=71,VLOOKUP(Sheet1!T92,Sheet2!$A$2:$C$55,2,FALSE)&amp;TEXT(Sheet1!V92,"00")&amp;TEXT(Sheet1!W92,"00"),VLOOKUP(Sheet1!T92,Sheet2!$A$2:$C$55,2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3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IF(B85="","",VALUE(VLOOKUP(Sheet1!I93,Sheet2!$J$2:$K$50,2,FALSE)))</f>
      </c>
      <c r="F85" s="2">
        <f>IF(B85="","",Sheet1!E85)</f>
      </c>
      <c r="G85" s="2">
        <f>IF(Sheet1!B93="","",VALUE(Sheet1!B93))</f>
      </c>
      <c r="H85" s="2">
        <f>IF(Sheet1!J93="","",IF(VLOOKUP(Sheet1!J93,Sheet2!$A$2:$C$55,3,FALSE)&gt;=71,VLOOKUP(Sheet1!J93,Sheet2!$A$2:$C$55,2,FALSE)&amp;TEXT(Sheet1!L93,"00")&amp;TEXT(Sheet1!M93,"00"),VLOOKUP(Sheet1!J93,Sheet2!$A$2:$C$55,2,FALSE)&amp;TEXT(Sheet1!K93,"00")&amp;TEXT(Sheet1!L93,"00")&amp;IF(Sheet1!N93="手",TEXT(Sheet1!M93,"0"),TEXT(Sheet1!M93,"00"))))</f>
      </c>
      <c r="I85" s="2">
        <f>IF(Sheet1!O93="","",IF(VLOOKUP(Sheet1!O93,Sheet2!$A$2:$C$55,3,FALSE)&gt;=71,VLOOKUP(Sheet1!O93,Sheet2!$A$2:$C$55,2,FALSE)&amp;TEXT(Sheet1!Q93,"00")&amp;TEXT(Sheet1!R93,"00"),VLOOKUP(Sheet1!O93,Sheet2!$A$2:$C$55,2,FALSE)&amp;TEXT(Sheet1!P93,"00")&amp;TEXT(Sheet1!Q93,"00")&amp;IF(Sheet1!S93="手",TEXT(Sheet1!R93,"0"),TEXT(Sheet1!R93,"00"))))</f>
      </c>
      <c r="J85" s="2">
        <f>IF(Sheet1!T93="","",IF(VLOOKUP(Sheet1!T93,Sheet2!$A$2:$C$55,3,FALSE)&gt;=71,VLOOKUP(Sheet1!T93,Sheet2!$A$2:$C$55,2,FALSE)&amp;TEXT(Sheet1!V93,"00")&amp;TEXT(Sheet1!W93,"00"),VLOOKUP(Sheet1!T93,Sheet2!$A$2:$C$55,2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3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IF(B86="","",VALUE(VLOOKUP(Sheet1!I94,Sheet2!$J$2:$K$50,2,FALSE)))</f>
      </c>
      <c r="F86" s="2">
        <f>IF(B86="","",Sheet1!E86)</f>
      </c>
      <c r="G86" s="2">
        <f>IF(Sheet1!B94="","",VALUE(Sheet1!B94))</f>
      </c>
      <c r="H86" s="2">
        <f>IF(Sheet1!J94="","",IF(VLOOKUP(Sheet1!J94,Sheet2!$A$2:$C$55,3,FALSE)&gt;=71,VLOOKUP(Sheet1!J94,Sheet2!$A$2:$C$55,2,FALSE)&amp;TEXT(Sheet1!L94,"00")&amp;TEXT(Sheet1!M94,"00"),VLOOKUP(Sheet1!J94,Sheet2!$A$2:$C$55,2,FALSE)&amp;TEXT(Sheet1!K94,"00")&amp;TEXT(Sheet1!L94,"00")&amp;IF(Sheet1!N94="手",TEXT(Sheet1!M94,"0"),TEXT(Sheet1!M94,"00"))))</f>
      </c>
      <c r="I86" s="2">
        <f>IF(Sheet1!O94="","",IF(VLOOKUP(Sheet1!O94,Sheet2!$A$2:$C$55,3,FALSE)&gt;=71,VLOOKUP(Sheet1!O94,Sheet2!$A$2:$C$55,2,FALSE)&amp;TEXT(Sheet1!Q94,"00")&amp;TEXT(Sheet1!R94,"00"),VLOOKUP(Sheet1!O94,Sheet2!$A$2:$C$55,2,FALSE)&amp;TEXT(Sheet1!P94,"00")&amp;TEXT(Sheet1!Q94,"00")&amp;IF(Sheet1!S94="手",TEXT(Sheet1!R94,"0"),TEXT(Sheet1!R94,"00"))))</f>
      </c>
      <c r="J86" s="2">
        <f>IF(Sheet1!T94="","",IF(VLOOKUP(Sheet1!T94,Sheet2!$A$2:$C$55,3,FALSE)&gt;=71,VLOOKUP(Sheet1!T94,Sheet2!$A$2:$C$55,2,FALSE)&amp;TEXT(Sheet1!V94,"00")&amp;TEXT(Sheet1!W94,"00"),VLOOKUP(Sheet1!T94,Sheet2!$A$2:$C$55,2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3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IF(B87="","",VALUE(VLOOKUP(Sheet1!I95,Sheet2!$J$2:$K$50,2,FALSE)))</f>
      </c>
      <c r="F87" s="2">
        <f>IF(B87="","",Sheet1!E87)</f>
      </c>
      <c r="G87" s="2">
        <f>IF(Sheet1!B95="","",VALUE(Sheet1!B95))</f>
      </c>
      <c r="H87" s="2">
        <f>IF(Sheet1!J95="","",IF(VLOOKUP(Sheet1!J95,Sheet2!$A$2:$C$55,3,FALSE)&gt;=71,VLOOKUP(Sheet1!J95,Sheet2!$A$2:$C$55,2,FALSE)&amp;TEXT(Sheet1!L95,"00")&amp;TEXT(Sheet1!M95,"00"),VLOOKUP(Sheet1!J95,Sheet2!$A$2:$C$55,2,FALSE)&amp;TEXT(Sheet1!K95,"00")&amp;TEXT(Sheet1!L95,"00")&amp;IF(Sheet1!N95="手",TEXT(Sheet1!M95,"0"),TEXT(Sheet1!M95,"00"))))</f>
      </c>
      <c r="I87" s="2">
        <f>IF(Sheet1!O95="","",IF(VLOOKUP(Sheet1!O95,Sheet2!$A$2:$C$55,3,FALSE)&gt;=71,VLOOKUP(Sheet1!O95,Sheet2!$A$2:$C$55,2,FALSE)&amp;TEXT(Sheet1!Q95,"00")&amp;TEXT(Sheet1!R95,"00"),VLOOKUP(Sheet1!O95,Sheet2!$A$2:$C$55,2,FALSE)&amp;TEXT(Sheet1!P95,"00")&amp;TEXT(Sheet1!Q95,"00")&amp;IF(Sheet1!S95="手",TEXT(Sheet1!R95,"0"),TEXT(Sheet1!R95,"00"))))</f>
      </c>
      <c r="J87" s="2">
        <f>IF(Sheet1!T95="","",IF(VLOOKUP(Sheet1!T95,Sheet2!$A$2:$C$55,3,FALSE)&gt;=71,VLOOKUP(Sheet1!T95,Sheet2!$A$2:$C$55,2,FALSE)&amp;TEXT(Sheet1!V95,"00")&amp;TEXT(Sheet1!W95,"00"),VLOOKUP(Sheet1!T95,Sheet2!$A$2:$C$55,2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3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IF(B88="","",VALUE(VLOOKUP(Sheet1!I96,Sheet2!$J$2:$K$50,2,FALSE)))</f>
      </c>
      <c r="F88" s="2">
        <f>IF(B88="","",Sheet1!E88)</f>
      </c>
      <c r="G88" s="2">
        <f>IF(Sheet1!B96="","",VALUE(Sheet1!B96))</f>
      </c>
      <c r="H88" s="2">
        <f>IF(Sheet1!J96="","",IF(VLOOKUP(Sheet1!J96,Sheet2!$A$2:$C$55,3,FALSE)&gt;=71,VLOOKUP(Sheet1!J96,Sheet2!$A$2:$C$55,2,FALSE)&amp;TEXT(Sheet1!L96,"00")&amp;TEXT(Sheet1!M96,"00"),VLOOKUP(Sheet1!J96,Sheet2!$A$2:$C$55,2,FALSE)&amp;TEXT(Sheet1!K96,"00")&amp;TEXT(Sheet1!L96,"00")&amp;IF(Sheet1!N96="手",TEXT(Sheet1!M96,"0"),TEXT(Sheet1!M96,"00"))))</f>
      </c>
      <c r="I88" s="2">
        <f>IF(Sheet1!O96="","",IF(VLOOKUP(Sheet1!O96,Sheet2!$A$2:$C$55,3,FALSE)&gt;=71,VLOOKUP(Sheet1!O96,Sheet2!$A$2:$C$55,2,FALSE)&amp;TEXT(Sheet1!Q96,"00")&amp;TEXT(Sheet1!R96,"00"),VLOOKUP(Sheet1!O96,Sheet2!$A$2:$C$55,2,FALSE)&amp;TEXT(Sheet1!P96,"00")&amp;TEXT(Sheet1!Q96,"00")&amp;IF(Sheet1!S96="手",TEXT(Sheet1!R96,"0"),TEXT(Sheet1!R96,"00"))))</f>
      </c>
      <c r="J88" s="2">
        <f>IF(Sheet1!T96="","",IF(VLOOKUP(Sheet1!T96,Sheet2!$A$2:$C$55,3,FALSE)&gt;=71,VLOOKUP(Sheet1!T96,Sheet2!$A$2:$C$55,2,FALSE)&amp;TEXT(Sheet1!V96,"00")&amp;TEXT(Sheet1!W96,"00"),VLOOKUP(Sheet1!T96,Sheet2!$A$2:$C$55,2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3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IF(B89="","",VALUE(VLOOKUP(Sheet1!I97,Sheet2!$J$2:$K$50,2,FALSE)))</f>
      </c>
      <c r="F89" s="2">
        <f>IF(B89="","",Sheet1!E89)</f>
      </c>
      <c r="G89" s="2">
        <f>IF(Sheet1!B97="","",VALUE(Sheet1!B97))</f>
      </c>
      <c r="H89" s="2">
        <f>IF(Sheet1!J97="","",IF(VLOOKUP(Sheet1!J97,Sheet2!$A$2:$C$55,3,FALSE)&gt;=71,VLOOKUP(Sheet1!J97,Sheet2!$A$2:$C$55,2,FALSE)&amp;TEXT(Sheet1!L97,"00")&amp;TEXT(Sheet1!M97,"00"),VLOOKUP(Sheet1!J97,Sheet2!$A$2:$C$55,2,FALSE)&amp;TEXT(Sheet1!K97,"00")&amp;TEXT(Sheet1!L97,"00")&amp;IF(Sheet1!N97="手",TEXT(Sheet1!M97,"0"),TEXT(Sheet1!M97,"00"))))</f>
      </c>
      <c r="I89" s="2">
        <f>IF(Sheet1!O97="","",IF(VLOOKUP(Sheet1!O97,Sheet2!$A$2:$C$55,3,FALSE)&gt;=71,VLOOKUP(Sheet1!O97,Sheet2!$A$2:$C$55,2,FALSE)&amp;TEXT(Sheet1!Q97,"00")&amp;TEXT(Sheet1!R97,"00"),VLOOKUP(Sheet1!O97,Sheet2!$A$2:$C$55,2,FALSE)&amp;TEXT(Sheet1!P97,"00")&amp;TEXT(Sheet1!Q97,"00")&amp;IF(Sheet1!S97="手",TEXT(Sheet1!R97,"0"),TEXT(Sheet1!R97,"00"))))</f>
      </c>
      <c r="J89" s="2">
        <f>IF(Sheet1!T97="","",IF(VLOOKUP(Sheet1!T97,Sheet2!$A$2:$C$55,3,FALSE)&gt;=71,VLOOKUP(Sheet1!T97,Sheet2!$A$2:$C$55,2,FALSE)&amp;TEXT(Sheet1!V97,"00")&amp;TEXT(Sheet1!W97,"00"),VLOOKUP(Sheet1!T97,Sheet2!$A$2:$C$55,2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3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IF(B90="","",VALUE(VLOOKUP(Sheet1!I98,Sheet2!$J$2:$K$50,2,FALSE)))</f>
      </c>
      <c r="F90" s="2">
        <f>IF(B90="","",Sheet1!E90)</f>
      </c>
      <c r="G90" s="2">
        <f>IF(Sheet1!B98="","",VALUE(Sheet1!B98))</f>
      </c>
      <c r="H90" s="2">
        <f>IF(Sheet1!J98="","",IF(VLOOKUP(Sheet1!J98,Sheet2!$A$2:$C$55,3,FALSE)&gt;=71,VLOOKUP(Sheet1!J98,Sheet2!$A$2:$C$55,2,FALSE)&amp;TEXT(Sheet1!L98,"00")&amp;TEXT(Sheet1!M98,"00"),VLOOKUP(Sheet1!J98,Sheet2!$A$2:$C$55,2,FALSE)&amp;TEXT(Sheet1!K98,"00")&amp;TEXT(Sheet1!L98,"00")&amp;IF(Sheet1!N98="手",TEXT(Sheet1!M98,"0"),TEXT(Sheet1!M98,"00"))))</f>
      </c>
      <c r="I90" s="2">
        <f>IF(Sheet1!O98="","",IF(VLOOKUP(Sheet1!O98,Sheet2!$A$2:$C$55,3,FALSE)&gt;=71,VLOOKUP(Sheet1!O98,Sheet2!$A$2:$C$55,2,FALSE)&amp;TEXT(Sheet1!Q98,"00")&amp;TEXT(Sheet1!R98,"00"),VLOOKUP(Sheet1!O98,Sheet2!$A$2:$C$55,2,FALSE)&amp;TEXT(Sheet1!P98,"00")&amp;TEXT(Sheet1!Q98,"00")&amp;IF(Sheet1!S98="手",TEXT(Sheet1!R98,"0"),TEXT(Sheet1!R98,"00"))))</f>
      </c>
      <c r="J90" s="2">
        <f>IF(Sheet1!T98="","",IF(VLOOKUP(Sheet1!T98,Sheet2!$A$2:$C$55,3,FALSE)&gt;=71,VLOOKUP(Sheet1!T98,Sheet2!$A$2:$C$55,2,FALSE)&amp;TEXT(Sheet1!V98,"00")&amp;TEXT(Sheet1!W98,"00"),VLOOKUP(Sheet1!T98,Sheet2!$A$2:$C$55,2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3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IF(B91="","",VALUE(VLOOKUP(Sheet1!I99,Sheet2!$J$2:$K$50,2,FALSE)))</f>
      </c>
      <c r="F91" s="2">
        <f>IF(B91="","",Sheet1!E91)</f>
      </c>
      <c r="G91" s="2">
        <f>IF(Sheet1!B99="","",VALUE(Sheet1!B99))</f>
      </c>
      <c r="H91" s="2">
        <f>IF(Sheet1!J99="","",IF(VLOOKUP(Sheet1!J99,Sheet2!$A$2:$C$55,3,FALSE)&gt;=71,VLOOKUP(Sheet1!J99,Sheet2!$A$2:$C$55,2,FALSE)&amp;TEXT(Sheet1!L99,"00")&amp;TEXT(Sheet1!M99,"00"),VLOOKUP(Sheet1!J99,Sheet2!$A$2:$C$55,2,FALSE)&amp;TEXT(Sheet1!K99,"00")&amp;TEXT(Sheet1!L99,"00")&amp;IF(Sheet1!N99="手",TEXT(Sheet1!M99,"0"),TEXT(Sheet1!M99,"00"))))</f>
      </c>
      <c r="I91" s="2">
        <f>IF(Sheet1!O99="","",IF(VLOOKUP(Sheet1!O99,Sheet2!$A$2:$C$55,3,FALSE)&gt;=71,VLOOKUP(Sheet1!O99,Sheet2!$A$2:$C$55,2,FALSE)&amp;TEXT(Sheet1!Q99,"00")&amp;TEXT(Sheet1!R99,"00"),VLOOKUP(Sheet1!O99,Sheet2!$A$2:$C$55,2,FALSE)&amp;TEXT(Sheet1!P99,"00")&amp;TEXT(Sheet1!Q99,"00")&amp;IF(Sheet1!S99="手",TEXT(Sheet1!R99,"0"),TEXT(Sheet1!R99,"00"))))</f>
      </c>
      <c r="J91" s="2">
        <f>IF(Sheet1!T99="","",IF(VLOOKUP(Sheet1!T99,Sheet2!$A$2:$C$55,3,FALSE)&gt;=71,VLOOKUP(Sheet1!T99,Sheet2!$A$2:$C$55,2,FALSE)&amp;TEXT(Sheet1!V99,"00")&amp;TEXT(Sheet1!W99,"00"),VLOOKUP(Sheet1!T99,Sheet2!$A$2:$C$55,2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3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IF(B92="","",VALUE(VLOOKUP(Sheet1!I100,Sheet2!$J$2:$K$50,2,FALSE)))</f>
      </c>
      <c r="F92" s="2">
        <f>IF(B92="","",Sheet1!E92)</f>
      </c>
      <c r="G92" s="2">
        <f>IF(Sheet1!B100="","",VALUE(Sheet1!B100))</f>
      </c>
      <c r="H92" s="2">
        <f>IF(Sheet1!J100="","",IF(VLOOKUP(Sheet1!J100,Sheet2!$A$2:$C$55,3,FALSE)&gt;=71,VLOOKUP(Sheet1!J100,Sheet2!$A$2:$C$55,2,FALSE)&amp;TEXT(Sheet1!L100,"00")&amp;TEXT(Sheet1!M100,"00"),VLOOKUP(Sheet1!J100,Sheet2!$A$2:$C$55,2,FALSE)&amp;TEXT(Sheet1!K100,"00")&amp;TEXT(Sheet1!L100,"00")&amp;IF(Sheet1!N100="手",TEXT(Sheet1!M100,"0"),TEXT(Sheet1!M100,"00"))))</f>
      </c>
      <c r="I92" s="2">
        <f>IF(Sheet1!O100="","",IF(VLOOKUP(Sheet1!O100,Sheet2!$A$2:$C$55,3,FALSE)&gt;=71,VLOOKUP(Sheet1!O100,Sheet2!$A$2:$C$55,2,FALSE)&amp;TEXT(Sheet1!Q100,"00")&amp;TEXT(Sheet1!R100,"00"),VLOOKUP(Sheet1!O100,Sheet2!$A$2:$C$55,2,FALSE)&amp;TEXT(Sheet1!P100,"00")&amp;TEXT(Sheet1!Q100,"00")&amp;IF(Sheet1!S100="手",TEXT(Sheet1!R100,"0"),TEXT(Sheet1!R100,"00"))))</f>
      </c>
      <c r="J92" s="2">
        <f>IF(Sheet1!T100="","",IF(VLOOKUP(Sheet1!T100,Sheet2!$A$2:$C$55,3,FALSE)&gt;=71,VLOOKUP(Sheet1!T100,Sheet2!$A$2:$C$55,2,FALSE)&amp;TEXT(Sheet1!V100,"00")&amp;TEXT(Sheet1!W100,"00"),VLOOKUP(Sheet1!T100,Sheet2!$A$2:$C$55,2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3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IF(B93="","",VALUE(VLOOKUP(Sheet1!I101,Sheet2!$J$2:$K$50,2,FALSE)))</f>
      </c>
      <c r="F93" s="2">
        <f>IF(B93="","",Sheet1!E93)</f>
      </c>
      <c r="G93" s="2">
        <f>IF(Sheet1!B101="","",VALUE(Sheet1!B101))</f>
      </c>
      <c r="H93" s="2">
        <f>IF(Sheet1!J101="","",IF(VLOOKUP(Sheet1!J101,Sheet2!$A$2:$C$55,3,FALSE)&gt;=71,VLOOKUP(Sheet1!J101,Sheet2!$A$2:$C$55,2,FALSE)&amp;TEXT(Sheet1!L101,"00")&amp;TEXT(Sheet1!M101,"00"),VLOOKUP(Sheet1!J101,Sheet2!$A$2:$C$55,2,FALSE)&amp;TEXT(Sheet1!K101,"00")&amp;TEXT(Sheet1!L101,"00")&amp;IF(Sheet1!N101="手",TEXT(Sheet1!M101,"0"),TEXT(Sheet1!M101,"00"))))</f>
      </c>
      <c r="I93" s="2">
        <f>IF(Sheet1!O101="","",IF(VLOOKUP(Sheet1!O101,Sheet2!$A$2:$C$55,3,FALSE)&gt;=71,VLOOKUP(Sheet1!O101,Sheet2!$A$2:$C$55,2,FALSE)&amp;TEXT(Sheet1!Q101,"00")&amp;TEXT(Sheet1!R101,"00"),VLOOKUP(Sheet1!O101,Sheet2!$A$2:$C$55,2,FALSE)&amp;TEXT(Sheet1!P101,"00")&amp;TEXT(Sheet1!Q101,"00")&amp;IF(Sheet1!S101="手",TEXT(Sheet1!R101,"0"),TEXT(Sheet1!R101,"00"))))</f>
      </c>
      <c r="J93" s="2">
        <f>IF(Sheet1!T101="","",IF(VLOOKUP(Sheet1!T101,Sheet2!$A$2:$C$55,3,FALSE)&gt;=71,VLOOKUP(Sheet1!T101,Sheet2!$A$2:$C$55,2,FALSE)&amp;TEXT(Sheet1!V101,"00")&amp;TEXT(Sheet1!W101,"00"),VLOOKUP(Sheet1!T101,Sheet2!$A$2:$C$55,2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3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IF(B94="","",VALUE(VLOOKUP(Sheet1!I102,Sheet2!$J$2:$K$50,2,FALSE)))</f>
      </c>
      <c r="F94" s="2">
        <f>IF(B94="","",Sheet1!E94)</f>
      </c>
      <c r="G94" s="2">
        <f>IF(Sheet1!B102="","",VALUE(Sheet1!B102))</f>
      </c>
      <c r="H94" s="2">
        <f>IF(Sheet1!J102="","",IF(VLOOKUP(Sheet1!J102,Sheet2!$A$2:$C$55,3,FALSE)&gt;=71,VLOOKUP(Sheet1!J102,Sheet2!$A$2:$C$55,2,FALSE)&amp;TEXT(Sheet1!L102,"00")&amp;TEXT(Sheet1!M102,"00"),VLOOKUP(Sheet1!J102,Sheet2!$A$2:$C$55,2,FALSE)&amp;TEXT(Sheet1!K102,"00")&amp;TEXT(Sheet1!L102,"00")&amp;IF(Sheet1!N102="手",TEXT(Sheet1!M102,"0"),TEXT(Sheet1!M102,"00"))))</f>
      </c>
      <c r="I94" s="2">
        <f>IF(Sheet1!O102="","",IF(VLOOKUP(Sheet1!O102,Sheet2!$A$2:$C$55,3,FALSE)&gt;=71,VLOOKUP(Sheet1!O102,Sheet2!$A$2:$C$55,2,FALSE)&amp;TEXT(Sheet1!Q102,"00")&amp;TEXT(Sheet1!R102,"00"),VLOOKUP(Sheet1!O102,Sheet2!$A$2:$C$55,2,FALSE)&amp;TEXT(Sheet1!P102,"00")&amp;TEXT(Sheet1!Q102,"00")&amp;IF(Sheet1!S102="手",TEXT(Sheet1!R102,"0"),TEXT(Sheet1!R102,"00"))))</f>
      </c>
      <c r="J94" s="2">
        <f>IF(Sheet1!T102="","",IF(VLOOKUP(Sheet1!T102,Sheet2!$A$2:$C$55,3,FALSE)&gt;=71,VLOOKUP(Sheet1!T102,Sheet2!$A$2:$C$55,2,FALSE)&amp;TEXT(Sheet1!V102,"00")&amp;TEXT(Sheet1!W102,"00"),VLOOKUP(Sheet1!T102,Sheet2!$A$2:$C$55,2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3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IF(B95="","",VALUE(VLOOKUP(Sheet1!I103,Sheet2!$J$2:$K$50,2,FALSE)))</f>
      </c>
      <c r="F95" s="2">
        <f>IF(B95="","",Sheet1!E95)</f>
      </c>
      <c r="G95" s="2">
        <f>IF(Sheet1!B103="","",VALUE(Sheet1!B103))</f>
      </c>
      <c r="H95" s="2">
        <f>IF(Sheet1!J103="","",IF(VLOOKUP(Sheet1!J103,Sheet2!$A$2:$C$55,3,FALSE)&gt;=71,VLOOKUP(Sheet1!J103,Sheet2!$A$2:$C$55,2,FALSE)&amp;TEXT(Sheet1!L103,"00")&amp;TEXT(Sheet1!M103,"00"),VLOOKUP(Sheet1!J103,Sheet2!$A$2:$C$55,2,FALSE)&amp;TEXT(Sheet1!K103,"00")&amp;TEXT(Sheet1!L103,"00")&amp;IF(Sheet1!N103="手",TEXT(Sheet1!M103,"0"),TEXT(Sheet1!M103,"00"))))</f>
      </c>
      <c r="I95" s="2">
        <f>IF(Sheet1!O103="","",IF(VLOOKUP(Sheet1!O103,Sheet2!$A$2:$C$55,3,FALSE)&gt;=71,VLOOKUP(Sheet1!O103,Sheet2!$A$2:$C$55,2,FALSE)&amp;TEXT(Sheet1!Q103,"00")&amp;TEXT(Sheet1!R103,"00"),VLOOKUP(Sheet1!O103,Sheet2!$A$2:$C$55,2,FALSE)&amp;TEXT(Sheet1!P103,"00")&amp;TEXT(Sheet1!Q103,"00")&amp;IF(Sheet1!S103="手",TEXT(Sheet1!R103,"0"),TEXT(Sheet1!R103,"00"))))</f>
      </c>
      <c r="J95" s="2">
        <f>IF(Sheet1!T103="","",IF(VLOOKUP(Sheet1!T103,Sheet2!$A$2:$C$55,3,FALSE)&gt;=71,VLOOKUP(Sheet1!T103,Sheet2!$A$2:$C$55,2,FALSE)&amp;TEXT(Sheet1!V103,"00")&amp;TEXT(Sheet1!W103,"00"),VLOOKUP(Sheet1!T103,Sheet2!$A$2:$C$55,2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3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IF(B96="","",VALUE(VLOOKUP(Sheet1!I104,Sheet2!$J$2:$K$50,2,FALSE)))</f>
      </c>
      <c r="F96" s="2">
        <f>IF(B96="","",Sheet1!E96)</f>
      </c>
      <c r="G96" s="2">
        <f>IF(Sheet1!B104="","",VALUE(Sheet1!B104))</f>
      </c>
      <c r="H96" s="2">
        <f>IF(Sheet1!J104="","",IF(VLOOKUP(Sheet1!J104,Sheet2!$A$2:$C$55,3,FALSE)&gt;=71,VLOOKUP(Sheet1!J104,Sheet2!$A$2:$C$55,2,FALSE)&amp;TEXT(Sheet1!L104,"00")&amp;TEXT(Sheet1!M104,"00"),VLOOKUP(Sheet1!J104,Sheet2!$A$2:$C$55,2,FALSE)&amp;TEXT(Sheet1!K104,"00")&amp;TEXT(Sheet1!L104,"00")&amp;IF(Sheet1!N104="手",TEXT(Sheet1!M104,"0"),TEXT(Sheet1!M104,"00"))))</f>
      </c>
      <c r="I96" s="2">
        <f>IF(Sheet1!O104="","",IF(VLOOKUP(Sheet1!O104,Sheet2!$A$2:$C$55,3,FALSE)&gt;=71,VLOOKUP(Sheet1!O104,Sheet2!$A$2:$C$55,2,FALSE)&amp;TEXT(Sheet1!Q104,"00")&amp;TEXT(Sheet1!R104,"00"),VLOOKUP(Sheet1!O104,Sheet2!$A$2:$C$55,2,FALSE)&amp;TEXT(Sheet1!P104,"00")&amp;TEXT(Sheet1!Q104,"00")&amp;IF(Sheet1!S104="手",TEXT(Sheet1!R104,"0"),TEXT(Sheet1!R104,"00"))))</f>
      </c>
      <c r="J96" s="2">
        <f>IF(Sheet1!T104="","",IF(VLOOKUP(Sheet1!T104,Sheet2!$A$2:$C$55,3,FALSE)&gt;=71,VLOOKUP(Sheet1!T104,Sheet2!$A$2:$C$55,2,FALSE)&amp;TEXT(Sheet1!V104,"00")&amp;TEXT(Sheet1!W104,"00"),VLOOKUP(Sheet1!T104,Sheet2!$A$2:$C$55,2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3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IF(B97="","",VALUE(VLOOKUP(Sheet1!I105,Sheet2!$J$2:$K$50,2,FALSE)))</f>
      </c>
      <c r="F97" s="2">
        <f>IF(B97="","",Sheet1!E97)</f>
      </c>
      <c r="G97" s="2">
        <f>IF(Sheet1!B105="","",VALUE(Sheet1!B105))</f>
      </c>
      <c r="H97" s="2">
        <f>IF(Sheet1!J105="","",IF(VLOOKUP(Sheet1!J105,Sheet2!$A$2:$C$55,3,FALSE)&gt;=71,VLOOKUP(Sheet1!J105,Sheet2!$A$2:$C$55,2,FALSE)&amp;TEXT(Sheet1!L105,"00")&amp;TEXT(Sheet1!M105,"00"),VLOOKUP(Sheet1!J105,Sheet2!$A$2:$C$55,2,FALSE)&amp;TEXT(Sheet1!K105,"00")&amp;TEXT(Sheet1!L105,"00")&amp;IF(Sheet1!N105="手",TEXT(Sheet1!M105,"0"),TEXT(Sheet1!M105,"00"))))</f>
      </c>
      <c r="I97" s="2">
        <f>IF(Sheet1!O105="","",IF(VLOOKUP(Sheet1!O105,Sheet2!$A$2:$C$55,3,FALSE)&gt;=71,VLOOKUP(Sheet1!O105,Sheet2!$A$2:$C$55,2,FALSE)&amp;TEXT(Sheet1!Q105,"00")&amp;TEXT(Sheet1!R105,"00"),VLOOKUP(Sheet1!O105,Sheet2!$A$2:$C$55,2,FALSE)&amp;TEXT(Sheet1!P105,"00")&amp;TEXT(Sheet1!Q105,"00")&amp;IF(Sheet1!S105="手",TEXT(Sheet1!R105,"0"),TEXT(Sheet1!R105,"00"))))</f>
      </c>
      <c r="J97" s="2">
        <f>IF(Sheet1!T105="","",IF(VLOOKUP(Sheet1!T105,Sheet2!$A$2:$C$55,3,FALSE)&gt;=71,VLOOKUP(Sheet1!T105,Sheet2!$A$2:$C$55,2,FALSE)&amp;TEXT(Sheet1!V105,"00")&amp;TEXT(Sheet1!W105,"00"),VLOOKUP(Sheet1!T105,Sheet2!$A$2:$C$55,2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3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IF(B98="","",VALUE(VLOOKUP(Sheet1!I106,Sheet2!$J$2:$K$50,2,FALSE)))</f>
      </c>
      <c r="F98" s="2">
        <f>IF(B98="","",Sheet1!E98)</f>
      </c>
      <c r="G98" s="2">
        <f>IF(Sheet1!B106="","",VALUE(Sheet1!B106))</f>
      </c>
      <c r="H98" s="2">
        <f>IF(Sheet1!J106="","",IF(VLOOKUP(Sheet1!J106,Sheet2!$A$2:$C$55,3,FALSE)&gt;=71,VLOOKUP(Sheet1!J106,Sheet2!$A$2:$C$55,2,FALSE)&amp;TEXT(Sheet1!L106,"00")&amp;TEXT(Sheet1!M106,"00"),VLOOKUP(Sheet1!J106,Sheet2!$A$2:$C$55,2,FALSE)&amp;TEXT(Sheet1!K106,"00")&amp;TEXT(Sheet1!L106,"00")&amp;IF(Sheet1!N106="手",TEXT(Sheet1!M106,"0"),TEXT(Sheet1!M106,"00"))))</f>
      </c>
      <c r="I98" s="2">
        <f>IF(Sheet1!O106="","",IF(VLOOKUP(Sheet1!O106,Sheet2!$A$2:$C$55,3,FALSE)&gt;=71,VLOOKUP(Sheet1!O106,Sheet2!$A$2:$C$55,2,FALSE)&amp;TEXT(Sheet1!Q106,"00")&amp;TEXT(Sheet1!R106,"00"),VLOOKUP(Sheet1!O106,Sheet2!$A$2:$C$55,2,FALSE)&amp;TEXT(Sheet1!P106,"00")&amp;TEXT(Sheet1!Q106,"00")&amp;IF(Sheet1!S106="手",TEXT(Sheet1!R106,"0"),TEXT(Sheet1!R106,"00"))))</f>
      </c>
      <c r="J98" s="2">
        <f>IF(Sheet1!T106="","",IF(VLOOKUP(Sheet1!T106,Sheet2!$A$2:$C$55,3,FALSE)&gt;=71,VLOOKUP(Sheet1!T106,Sheet2!$A$2:$C$55,2,FALSE)&amp;TEXT(Sheet1!V106,"00")&amp;TEXT(Sheet1!W106,"00"),VLOOKUP(Sheet1!T106,Sheet2!$A$2:$C$55,2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3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IF(B99="","",VALUE(VLOOKUP(Sheet1!I107,Sheet2!$J$2:$K$50,2,FALSE)))</f>
      </c>
      <c r="F99" s="2">
        <f>IF(B99="","",Sheet1!E99)</f>
      </c>
      <c r="G99" s="2">
        <f>IF(Sheet1!B107="","",VALUE(Sheet1!B107))</f>
      </c>
      <c r="H99" s="2">
        <f>IF(Sheet1!J107="","",IF(VLOOKUP(Sheet1!J107,Sheet2!$A$2:$C$55,3,FALSE)&gt;=71,VLOOKUP(Sheet1!J107,Sheet2!$A$2:$C$55,2,FALSE)&amp;TEXT(Sheet1!L107,"00")&amp;TEXT(Sheet1!M107,"00"),VLOOKUP(Sheet1!J107,Sheet2!$A$2:$C$55,2,FALSE)&amp;TEXT(Sheet1!K107,"00")&amp;TEXT(Sheet1!L107,"00")&amp;IF(Sheet1!N107="手",TEXT(Sheet1!M107,"0"),TEXT(Sheet1!M107,"00"))))</f>
      </c>
      <c r="I99" s="2">
        <f>IF(Sheet1!O107="","",IF(VLOOKUP(Sheet1!O107,Sheet2!$A$2:$C$55,3,FALSE)&gt;=71,VLOOKUP(Sheet1!O107,Sheet2!$A$2:$C$55,2,FALSE)&amp;TEXT(Sheet1!Q107,"00")&amp;TEXT(Sheet1!R107,"00"),VLOOKUP(Sheet1!O107,Sheet2!$A$2:$C$55,2,FALSE)&amp;TEXT(Sheet1!P107,"00")&amp;TEXT(Sheet1!Q107,"00")&amp;IF(Sheet1!S107="手",TEXT(Sheet1!R107,"0"),TEXT(Sheet1!R107,"00"))))</f>
      </c>
      <c r="J99" s="2">
        <f>IF(Sheet1!T107="","",IF(VLOOKUP(Sheet1!T107,Sheet2!$A$2:$C$55,3,FALSE)&gt;=71,VLOOKUP(Sheet1!T107,Sheet2!$A$2:$C$55,2,FALSE)&amp;TEXT(Sheet1!V107,"00")&amp;TEXT(Sheet1!W107,"00"),VLOOKUP(Sheet1!T107,Sheet2!$A$2:$C$55,2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3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IF(B100="","",VALUE(VLOOKUP(Sheet1!I108,Sheet2!$J$2:$K$50,2,FALSE)))</f>
      </c>
      <c r="F100" s="2">
        <f>IF(B100="","",Sheet1!E100)</f>
      </c>
      <c r="G100" s="2">
        <f>IF(Sheet1!B108="","",VALUE(Sheet1!B108))</f>
      </c>
      <c r="H100" s="2">
        <f>IF(Sheet1!J108="","",IF(VLOOKUP(Sheet1!J108,Sheet2!$A$2:$C$55,3,FALSE)&gt;=71,VLOOKUP(Sheet1!J108,Sheet2!$A$2:$C$55,2,FALSE)&amp;TEXT(Sheet1!L108,"00")&amp;TEXT(Sheet1!M108,"00"),VLOOKUP(Sheet1!J108,Sheet2!$A$2:$C$55,2,FALSE)&amp;TEXT(Sheet1!K108,"00")&amp;TEXT(Sheet1!L108,"00")&amp;IF(Sheet1!N108="手",TEXT(Sheet1!M108,"0"),TEXT(Sheet1!M108,"00"))))</f>
      </c>
      <c r="I100" s="2">
        <f>IF(Sheet1!O108="","",IF(VLOOKUP(Sheet1!O108,Sheet2!$A$2:$C$55,3,FALSE)&gt;=71,VLOOKUP(Sheet1!O108,Sheet2!$A$2:$C$55,2,FALSE)&amp;TEXT(Sheet1!Q108,"00")&amp;TEXT(Sheet1!R108,"00"),VLOOKUP(Sheet1!O108,Sheet2!$A$2:$C$55,2,FALSE)&amp;TEXT(Sheet1!P108,"00")&amp;TEXT(Sheet1!Q108,"00")&amp;IF(Sheet1!S108="手",TEXT(Sheet1!R108,"0"),TEXT(Sheet1!R108,"00"))))</f>
      </c>
      <c r="J100" s="2">
        <f>IF(Sheet1!T108="","",IF(VLOOKUP(Sheet1!T108,Sheet2!$A$2:$C$55,3,FALSE)&gt;=71,VLOOKUP(Sheet1!T108,Sheet2!$A$2:$C$55,2,FALSE)&amp;TEXT(Sheet1!V108,"00")&amp;TEXT(Sheet1!W108,"00"),VLOOKUP(Sheet1!T108,Sheet2!$A$2:$C$55,2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3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IF(B101="","",VALUE(VLOOKUP(Sheet1!I109,Sheet2!$J$2:$K$50,2,FALSE)))</f>
      </c>
      <c r="F101" s="2">
        <f>IF(B101="","",Sheet1!E101)</f>
      </c>
      <c r="G101" s="2">
        <f>IF(Sheet1!B109="","",VALUE(Sheet1!B109))</f>
      </c>
      <c r="H101" s="2">
        <f>IF(Sheet1!J109="","",IF(VLOOKUP(Sheet1!J109,Sheet2!$A$2:$C$55,3,FALSE)&gt;=71,VLOOKUP(Sheet1!J109,Sheet2!$A$2:$C$55,2,FALSE)&amp;TEXT(Sheet1!L109,"00")&amp;TEXT(Sheet1!M109,"00"),VLOOKUP(Sheet1!J109,Sheet2!$A$2:$C$55,2,FALSE)&amp;TEXT(Sheet1!K109,"00")&amp;TEXT(Sheet1!L109,"00")&amp;IF(Sheet1!N109="手",TEXT(Sheet1!M109,"0"),TEXT(Sheet1!M109,"00"))))</f>
      </c>
      <c r="I101" s="2">
        <f>IF(Sheet1!O109="","",IF(VLOOKUP(Sheet1!O109,Sheet2!$A$2:$C$55,3,FALSE)&gt;=71,VLOOKUP(Sheet1!O109,Sheet2!$A$2:$C$55,2,FALSE)&amp;TEXT(Sheet1!Q109,"00")&amp;TEXT(Sheet1!R109,"00"),VLOOKUP(Sheet1!O109,Sheet2!$A$2:$C$55,2,FALSE)&amp;TEXT(Sheet1!P109,"00")&amp;TEXT(Sheet1!Q109,"00")&amp;IF(Sheet1!S109="手",TEXT(Sheet1!R109,"0"),TEXT(Sheet1!R109,"00"))))</f>
      </c>
      <c r="J101" s="2">
        <f>IF(Sheet1!T109="","",IF(VLOOKUP(Sheet1!T109,Sheet2!$A$2:$C$55,3,FALSE)&gt;=71,VLOOKUP(Sheet1!T109,Sheet2!$A$2:$C$55,2,FALSE)&amp;TEXT(Sheet1!V109,"00")&amp;TEXT(Sheet1!W109,"00"),VLOOKUP(Sheet1!T109,Sheet2!$A$2:$C$55,2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3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IF(B102="","",VALUE(VLOOKUP(Sheet1!I110,Sheet2!$J$2:$K$50,2,FALSE)))</f>
      </c>
      <c r="F102" s="2">
        <f>IF(B102="","",Sheet1!E102)</f>
      </c>
      <c r="G102" s="2">
        <f>IF(Sheet1!B110="","",VALUE(Sheet1!B110))</f>
      </c>
      <c r="H102" s="2">
        <f>IF(Sheet1!J110="","",IF(VLOOKUP(Sheet1!J110,Sheet2!$A$2:$C$55,3,FALSE)&gt;=71,VLOOKUP(Sheet1!J110,Sheet2!$A$2:$C$55,2,FALSE)&amp;TEXT(Sheet1!L110,"00")&amp;TEXT(Sheet1!M110,"00"),VLOOKUP(Sheet1!J110,Sheet2!$A$2:$C$55,2,FALSE)&amp;TEXT(Sheet1!K110,"00")&amp;TEXT(Sheet1!L110,"00")&amp;IF(Sheet1!N110="手",TEXT(Sheet1!M110,"0"),TEXT(Sheet1!M110,"00"))))</f>
      </c>
      <c r="I102" s="2">
        <f>IF(Sheet1!O110="","",IF(VLOOKUP(Sheet1!O110,Sheet2!$A$2:$C$55,3,FALSE)&gt;=71,VLOOKUP(Sheet1!O110,Sheet2!$A$2:$C$55,2,FALSE)&amp;TEXT(Sheet1!Q110,"00")&amp;TEXT(Sheet1!R110,"00"),VLOOKUP(Sheet1!O110,Sheet2!$A$2:$C$55,2,FALSE)&amp;TEXT(Sheet1!P110,"00")&amp;TEXT(Sheet1!Q110,"00")&amp;IF(Sheet1!S110="手",TEXT(Sheet1!R110,"0"),TEXT(Sheet1!R110,"00"))))</f>
      </c>
      <c r="J102" s="2">
        <f>IF(Sheet1!T110="","",IF(VLOOKUP(Sheet1!T110,Sheet2!$A$2:$C$55,3,FALSE)&gt;=71,VLOOKUP(Sheet1!T110,Sheet2!$A$2:$C$55,2,FALSE)&amp;TEXT(Sheet1!V110,"00")&amp;TEXT(Sheet1!W110,"00"),VLOOKUP(Sheet1!T110,Sheet2!$A$2:$C$55,2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3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IF(B103="","",VALUE(VLOOKUP(Sheet1!I111,Sheet2!$J$2:$K$50,2,FALSE)))</f>
      </c>
      <c r="F103" s="2">
        <f>IF(B103="","",Sheet1!E103)</f>
      </c>
      <c r="G103" s="2">
        <f>IF(Sheet1!B111="","",VALUE(Sheet1!B111))</f>
      </c>
      <c r="H103" s="2">
        <f>IF(Sheet1!J111="","",IF(VLOOKUP(Sheet1!J111,Sheet2!$A$2:$C$55,3,FALSE)&gt;=71,VLOOKUP(Sheet1!J111,Sheet2!$A$2:$C$55,2,FALSE)&amp;TEXT(Sheet1!L111,"00")&amp;TEXT(Sheet1!M111,"00"),VLOOKUP(Sheet1!J111,Sheet2!$A$2:$C$55,2,FALSE)&amp;TEXT(Sheet1!K111,"00")&amp;TEXT(Sheet1!L111,"00")&amp;IF(Sheet1!N111="手",TEXT(Sheet1!M111,"0"),TEXT(Sheet1!M111,"00"))))</f>
      </c>
      <c r="I103" s="2">
        <f>IF(Sheet1!O111="","",IF(VLOOKUP(Sheet1!O111,Sheet2!$A$2:$C$55,3,FALSE)&gt;=71,VLOOKUP(Sheet1!O111,Sheet2!$A$2:$C$55,2,FALSE)&amp;TEXT(Sheet1!Q111,"00")&amp;TEXT(Sheet1!R111,"00"),VLOOKUP(Sheet1!O111,Sheet2!$A$2:$C$55,2,FALSE)&amp;TEXT(Sheet1!P111,"00")&amp;TEXT(Sheet1!Q111,"00")&amp;IF(Sheet1!S111="手",TEXT(Sheet1!R111,"0"),TEXT(Sheet1!R111,"00"))))</f>
      </c>
      <c r="J103" s="2">
        <f>IF(Sheet1!T111="","",IF(VLOOKUP(Sheet1!T111,Sheet2!$A$2:$C$55,3,FALSE)&gt;=71,VLOOKUP(Sheet1!T111,Sheet2!$A$2:$C$55,2,FALSE)&amp;TEXT(Sheet1!V111,"00")&amp;TEXT(Sheet1!W111,"00"),VLOOKUP(Sheet1!T111,Sheet2!$A$2:$C$55,2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3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IF(B104="","",VALUE(VLOOKUP(Sheet1!I112,Sheet2!$J$2:$K$50,2,FALSE)))</f>
      </c>
      <c r="F104" s="2">
        <f>IF(B104="","",Sheet1!E104)</f>
      </c>
      <c r="G104" s="2">
        <f>IF(Sheet1!B112="","",VALUE(Sheet1!B112))</f>
      </c>
      <c r="H104" s="2">
        <f>IF(Sheet1!J112="","",IF(VLOOKUP(Sheet1!J112,Sheet2!$A$2:$C$55,3,FALSE)&gt;=71,VLOOKUP(Sheet1!J112,Sheet2!$A$2:$C$55,2,FALSE)&amp;TEXT(Sheet1!L112,"00")&amp;TEXT(Sheet1!M112,"00"),VLOOKUP(Sheet1!J112,Sheet2!$A$2:$C$55,2,FALSE)&amp;TEXT(Sheet1!K112,"00")&amp;TEXT(Sheet1!L112,"00")&amp;IF(Sheet1!N112="手",TEXT(Sheet1!M112,"0"),TEXT(Sheet1!M112,"00"))))</f>
      </c>
      <c r="I104" s="2">
        <f>IF(Sheet1!O112="","",IF(VLOOKUP(Sheet1!O112,Sheet2!$A$2:$C$55,3,FALSE)&gt;=71,VLOOKUP(Sheet1!O112,Sheet2!$A$2:$C$55,2,FALSE)&amp;TEXT(Sheet1!Q112,"00")&amp;TEXT(Sheet1!R112,"00"),VLOOKUP(Sheet1!O112,Sheet2!$A$2:$C$55,2,FALSE)&amp;TEXT(Sheet1!P112,"00")&amp;TEXT(Sheet1!Q112,"00")&amp;IF(Sheet1!S112="手",TEXT(Sheet1!R112,"0"),TEXT(Sheet1!R112,"00"))))</f>
      </c>
      <c r="J104" s="2">
        <f>IF(Sheet1!T112="","",IF(VLOOKUP(Sheet1!T112,Sheet2!$A$2:$C$55,3,FALSE)&gt;=71,VLOOKUP(Sheet1!T112,Sheet2!$A$2:$C$55,2,FALSE)&amp;TEXT(Sheet1!V112,"00")&amp;TEXT(Sheet1!W112,"00"),VLOOKUP(Sheet1!T112,Sheet2!$A$2:$C$55,2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3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IF(B105="","",VALUE(VLOOKUP(Sheet1!I113,Sheet2!$J$2:$K$50,2,FALSE)))</f>
      </c>
      <c r="F105" s="2">
        <f>IF(B105="","",Sheet1!E105)</f>
      </c>
      <c r="G105" s="2">
        <f>IF(Sheet1!B113="","",VALUE(Sheet1!B113))</f>
      </c>
      <c r="H105" s="2">
        <f>IF(Sheet1!J113="","",IF(VLOOKUP(Sheet1!J113,Sheet2!$A$2:$C$55,3,FALSE)&gt;=71,VLOOKUP(Sheet1!J113,Sheet2!$A$2:$C$55,2,FALSE)&amp;TEXT(Sheet1!L113,"00")&amp;TEXT(Sheet1!M113,"00"),VLOOKUP(Sheet1!J113,Sheet2!$A$2:$C$55,2,FALSE)&amp;TEXT(Sheet1!K113,"00")&amp;TEXT(Sheet1!L113,"00")&amp;IF(Sheet1!N113="手",TEXT(Sheet1!M113,"0"),TEXT(Sheet1!M113,"00"))))</f>
      </c>
      <c r="I105" s="2">
        <f>IF(Sheet1!O113="","",IF(VLOOKUP(Sheet1!O113,Sheet2!$A$2:$C$55,3,FALSE)&gt;=71,VLOOKUP(Sheet1!O113,Sheet2!$A$2:$C$55,2,FALSE)&amp;TEXT(Sheet1!Q113,"00")&amp;TEXT(Sheet1!R113,"00"),VLOOKUP(Sheet1!O113,Sheet2!$A$2:$C$55,2,FALSE)&amp;TEXT(Sheet1!P113,"00")&amp;TEXT(Sheet1!Q113,"00")&amp;IF(Sheet1!S113="手",TEXT(Sheet1!R113,"0"),TEXT(Sheet1!R113,"00"))))</f>
      </c>
      <c r="J105" s="2">
        <f>IF(Sheet1!T113="","",IF(VLOOKUP(Sheet1!T113,Sheet2!$A$2:$C$55,3,FALSE)&gt;=71,VLOOKUP(Sheet1!T113,Sheet2!$A$2:$C$55,2,FALSE)&amp;TEXT(Sheet1!V113,"00")&amp;TEXT(Sheet1!W113,"00"),VLOOKUP(Sheet1!T113,Sheet2!$A$2:$C$55,2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3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IF(B106="","",VALUE(VLOOKUP(Sheet1!I114,Sheet2!$J$2:$K$50,2,FALSE)))</f>
      </c>
      <c r="F106" s="2">
        <f>IF(B106="","",Sheet1!E106)</f>
      </c>
      <c r="G106" s="2">
        <f>IF(Sheet1!B114="","",VALUE(Sheet1!B114))</f>
      </c>
      <c r="H106" s="2">
        <f>IF(Sheet1!J114="","",IF(VLOOKUP(Sheet1!J114,Sheet2!$A$2:$C$55,3,FALSE)&gt;=71,VLOOKUP(Sheet1!J114,Sheet2!$A$2:$C$55,2,FALSE)&amp;TEXT(Sheet1!L114,"00")&amp;TEXT(Sheet1!M114,"00"),VLOOKUP(Sheet1!J114,Sheet2!$A$2:$C$55,2,FALSE)&amp;TEXT(Sheet1!K114,"00")&amp;TEXT(Sheet1!L114,"00")&amp;IF(Sheet1!N114="手",TEXT(Sheet1!M114,"0"),TEXT(Sheet1!M114,"00"))))</f>
      </c>
      <c r="I106" s="2">
        <f>IF(Sheet1!O114="","",IF(VLOOKUP(Sheet1!O114,Sheet2!$A$2:$C$55,3,FALSE)&gt;=71,VLOOKUP(Sheet1!O114,Sheet2!$A$2:$C$55,2,FALSE)&amp;TEXT(Sheet1!Q114,"00")&amp;TEXT(Sheet1!R114,"00"),VLOOKUP(Sheet1!O114,Sheet2!$A$2:$C$55,2,FALSE)&amp;TEXT(Sheet1!P114,"00")&amp;TEXT(Sheet1!Q114,"00")&amp;IF(Sheet1!S114="手",TEXT(Sheet1!R114,"0"),TEXT(Sheet1!R114,"00"))))</f>
      </c>
      <c r="J106" s="2">
        <f>IF(Sheet1!T114="","",IF(VLOOKUP(Sheet1!T114,Sheet2!$A$2:$C$55,3,FALSE)&gt;=71,VLOOKUP(Sheet1!T114,Sheet2!$A$2:$C$55,2,FALSE)&amp;TEXT(Sheet1!V114,"00")&amp;TEXT(Sheet1!W114,"00"),VLOOKUP(Sheet1!T114,Sheet2!$A$2:$C$55,2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3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IF(B107="","",VALUE(VLOOKUP(Sheet1!I115,Sheet2!$J$2:$K$50,2,FALSE)))</f>
      </c>
      <c r="F107" s="2">
        <f>IF(B107="","",Sheet1!E107)</f>
      </c>
      <c r="G107" s="2">
        <f>IF(Sheet1!B115="","",VALUE(Sheet1!B115))</f>
      </c>
      <c r="H107" s="2">
        <f>IF(Sheet1!J115="","",IF(VLOOKUP(Sheet1!J115,Sheet2!$A$2:$C$55,3,FALSE)&gt;=71,VLOOKUP(Sheet1!J115,Sheet2!$A$2:$C$55,2,FALSE)&amp;TEXT(Sheet1!L115,"00")&amp;TEXT(Sheet1!M115,"00"),VLOOKUP(Sheet1!J115,Sheet2!$A$2:$C$55,2,FALSE)&amp;TEXT(Sheet1!K115,"00")&amp;TEXT(Sheet1!L115,"00")&amp;IF(Sheet1!N115="手",TEXT(Sheet1!M115,"0"),TEXT(Sheet1!M115,"00"))))</f>
      </c>
      <c r="I107" s="2">
        <f>IF(Sheet1!O115="","",IF(VLOOKUP(Sheet1!O115,Sheet2!$A$2:$C$55,3,FALSE)&gt;=71,VLOOKUP(Sheet1!O115,Sheet2!$A$2:$C$55,2,FALSE)&amp;TEXT(Sheet1!Q115,"00")&amp;TEXT(Sheet1!R115,"00"),VLOOKUP(Sheet1!O115,Sheet2!$A$2:$C$55,2,FALSE)&amp;TEXT(Sheet1!P115,"00")&amp;TEXT(Sheet1!Q115,"00")&amp;IF(Sheet1!S115="手",TEXT(Sheet1!R115,"0"),TEXT(Sheet1!R115,"00"))))</f>
      </c>
      <c r="J107" s="2">
        <f>IF(Sheet1!T115="","",IF(VLOOKUP(Sheet1!T115,Sheet2!$A$2:$C$55,3,FALSE)&gt;=71,VLOOKUP(Sheet1!T115,Sheet2!$A$2:$C$55,2,FALSE)&amp;TEXT(Sheet1!V115,"00")&amp;TEXT(Sheet1!W115,"00"),VLOOKUP(Sheet1!T115,Sheet2!$A$2:$C$55,2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3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IF(B108="","",VALUE(VLOOKUP(Sheet1!I116,Sheet2!$J$2:$K$50,2,FALSE)))</f>
      </c>
      <c r="F108" s="2">
        <f>IF(B108="","",Sheet1!E108)</f>
      </c>
      <c r="G108" s="2">
        <f>IF(Sheet1!B116="","",VALUE(Sheet1!B116))</f>
      </c>
      <c r="H108" s="2">
        <f>IF(Sheet1!J116="","",IF(VLOOKUP(Sheet1!J116,Sheet2!$A$2:$C$55,3,FALSE)&gt;=71,VLOOKUP(Sheet1!J116,Sheet2!$A$2:$C$55,2,FALSE)&amp;TEXT(Sheet1!L116,"00")&amp;TEXT(Sheet1!M116,"00"),VLOOKUP(Sheet1!J116,Sheet2!$A$2:$C$55,2,FALSE)&amp;TEXT(Sheet1!K116,"00")&amp;TEXT(Sheet1!L116,"00")&amp;IF(Sheet1!N116="手",TEXT(Sheet1!M116,"0"),TEXT(Sheet1!M116,"00"))))</f>
      </c>
      <c r="I108" s="2">
        <f>IF(Sheet1!O116="","",IF(VLOOKUP(Sheet1!O116,Sheet2!$A$2:$C$55,3,FALSE)&gt;=71,VLOOKUP(Sheet1!O116,Sheet2!$A$2:$C$55,2,FALSE)&amp;TEXT(Sheet1!Q116,"00")&amp;TEXT(Sheet1!R116,"00"),VLOOKUP(Sheet1!O116,Sheet2!$A$2:$C$55,2,FALSE)&amp;TEXT(Sheet1!P116,"00")&amp;TEXT(Sheet1!Q116,"00")&amp;IF(Sheet1!S116="手",TEXT(Sheet1!R116,"0"),TEXT(Sheet1!R116,"00"))))</f>
      </c>
      <c r="J108" s="2">
        <f>IF(Sheet1!T116="","",IF(VLOOKUP(Sheet1!T116,Sheet2!$A$2:$C$55,3,FALSE)&gt;=71,VLOOKUP(Sheet1!T116,Sheet2!$A$2:$C$55,2,FALSE)&amp;TEXT(Sheet1!V116,"00")&amp;TEXT(Sheet1!W116,"00"),VLOOKUP(Sheet1!T116,Sheet2!$A$2:$C$55,2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3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IF(B109="","",VALUE(VLOOKUP(Sheet1!I117,Sheet2!$J$2:$K$50,2,FALSE)))</f>
      </c>
      <c r="F109" s="2">
        <f>IF(B109="","",Sheet1!E109)</f>
      </c>
      <c r="G109" s="2">
        <f>IF(Sheet1!B117="","",VALUE(Sheet1!B117))</f>
      </c>
      <c r="H109" s="2">
        <f>IF(Sheet1!J117="","",IF(VLOOKUP(Sheet1!J117,Sheet2!$A$2:$C$55,3,FALSE)&gt;=71,VLOOKUP(Sheet1!J117,Sheet2!$A$2:$C$55,2,FALSE)&amp;TEXT(Sheet1!L117,"00")&amp;TEXT(Sheet1!M117,"00"),VLOOKUP(Sheet1!J117,Sheet2!$A$2:$C$55,2,FALSE)&amp;TEXT(Sheet1!K117,"00")&amp;TEXT(Sheet1!L117,"00")&amp;IF(Sheet1!N117="手",TEXT(Sheet1!M117,"0"),TEXT(Sheet1!M117,"00"))))</f>
      </c>
      <c r="I109" s="2">
        <f>IF(Sheet1!O117="","",IF(VLOOKUP(Sheet1!O117,Sheet2!$A$2:$C$55,3,FALSE)&gt;=71,VLOOKUP(Sheet1!O117,Sheet2!$A$2:$C$55,2,FALSE)&amp;TEXT(Sheet1!Q117,"00")&amp;TEXT(Sheet1!R117,"00"),VLOOKUP(Sheet1!O117,Sheet2!$A$2:$C$55,2,FALSE)&amp;TEXT(Sheet1!P117,"00")&amp;TEXT(Sheet1!Q117,"00")&amp;IF(Sheet1!S117="手",TEXT(Sheet1!R117,"0"),TEXT(Sheet1!R117,"00"))))</f>
      </c>
      <c r="J109" s="2">
        <f>IF(Sheet1!T117="","",IF(VLOOKUP(Sheet1!T117,Sheet2!$A$2:$C$55,3,FALSE)&gt;=71,VLOOKUP(Sheet1!T117,Sheet2!$A$2:$C$55,2,FALSE)&amp;TEXT(Sheet1!V117,"00")&amp;TEXT(Sheet1!W117,"00"),VLOOKUP(Sheet1!T117,Sheet2!$A$2:$C$55,2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3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IF(B110="","",VALUE(VLOOKUP(Sheet1!I118,Sheet2!$J$2:$K$50,2,FALSE)))</f>
      </c>
      <c r="F110" s="2">
        <f>IF(B110="","",Sheet1!E110)</f>
      </c>
      <c r="G110" s="2">
        <f>IF(Sheet1!B118="","",VALUE(Sheet1!B118))</f>
      </c>
      <c r="H110" s="2">
        <f>IF(Sheet1!J118="","",IF(VLOOKUP(Sheet1!J118,Sheet2!$A$2:$C$55,3,FALSE)&gt;=71,VLOOKUP(Sheet1!J118,Sheet2!$A$2:$C$55,2,FALSE)&amp;TEXT(Sheet1!L118,"00")&amp;TEXT(Sheet1!M118,"00"),VLOOKUP(Sheet1!J118,Sheet2!$A$2:$C$55,2,FALSE)&amp;TEXT(Sheet1!K118,"00")&amp;TEXT(Sheet1!L118,"00")&amp;IF(Sheet1!N118="手",TEXT(Sheet1!M118,"0"),TEXT(Sheet1!M118,"00"))))</f>
      </c>
      <c r="I110" s="2">
        <f>IF(Sheet1!O118="","",IF(VLOOKUP(Sheet1!O118,Sheet2!$A$2:$C$55,3,FALSE)&gt;=71,VLOOKUP(Sheet1!O118,Sheet2!$A$2:$C$55,2,FALSE)&amp;TEXT(Sheet1!Q118,"00")&amp;TEXT(Sheet1!R118,"00"),VLOOKUP(Sheet1!O118,Sheet2!$A$2:$C$55,2,FALSE)&amp;TEXT(Sheet1!P118,"00")&amp;TEXT(Sheet1!Q118,"00")&amp;IF(Sheet1!S118="手",TEXT(Sheet1!R118,"0"),TEXT(Sheet1!R118,"00"))))</f>
      </c>
      <c r="J110" s="2">
        <f>IF(Sheet1!T118="","",IF(VLOOKUP(Sheet1!T118,Sheet2!$A$2:$C$55,3,FALSE)&gt;=71,VLOOKUP(Sheet1!T118,Sheet2!$A$2:$C$55,2,FALSE)&amp;TEXT(Sheet1!V118,"00")&amp;TEXT(Sheet1!W118,"00"),VLOOKUP(Sheet1!T118,Sheet2!$A$2:$C$55,2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3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IF(B111="","",VALUE(VLOOKUP(Sheet1!I119,Sheet2!$J$2:$K$50,2,FALSE)))</f>
      </c>
      <c r="F111" s="2">
        <f>IF(B111="","",Sheet1!E111)</f>
      </c>
      <c r="G111" s="2">
        <f>IF(Sheet1!B119="","",VALUE(Sheet1!B119))</f>
      </c>
      <c r="H111" s="2">
        <f>IF(Sheet1!J119="","",IF(VLOOKUP(Sheet1!J119,Sheet2!$A$2:$C$55,3,FALSE)&gt;=71,VLOOKUP(Sheet1!J119,Sheet2!$A$2:$C$55,2,FALSE)&amp;TEXT(Sheet1!L119,"00")&amp;TEXT(Sheet1!M119,"00"),VLOOKUP(Sheet1!J119,Sheet2!$A$2:$C$55,2,FALSE)&amp;TEXT(Sheet1!K119,"00")&amp;TEXT(Sheet1!L119,"00")&amp;IF(Sheet1!N119="手",TEXT(Sheet1!M119,"0"),TEXT(Sheet1!M119,"00"))))</f>
      </c>
      <c r="I111" s="2">
        <f>IF(Sheet1!O119="","",IF(VLOOKUP(Sheet1!O119,Sheet2!$A$2:$C$55,3,FALSE)&gt;=71,VLOOKUP(Sheet1!O119,Sheet2!$A$2:$C$55,2,FALSE)&amp;TEXT(Sheet1!Q119,"00")&amp;TEXT(Sheet1!R119,"00"),VLOOKUP(Sheet1!O119,Sheet2!$A$2:$C$55,2,FALSE)&amp;TEXT(Sheet1!P119,"00")&amp;TEXT(Sheet1!Q119,"00")&amp;IF(Sheet1!S119="手",TEXT(Sheet1!R119,"0"),TEXT(Sheet1!R119,"00"))))</f>
      </c>
      <c r="J111" s="2">
        <f>IF(Sheet1!T119="","",IF(VLOOKUP(Sheet1!T119,Sheet2!$A$2:$C$55,3,FALSE)&gt;=71,VLOOKUP(Sheet1!T119,Sheet2!$A$2:$C$55,2,FALSE)&amp;TEXT(Sheet1!V119,"00")&amp;TEXT(Sheet1!W119,"00"),VLOOKUP(Sheet1!T119,Sheet2!$A$2:$C$55,2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3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IF(B112="","",VALUE(VLOOKUP(Sheet1!I120,Sheet2!$J$2:$K$50,2,FALSE)))</f>
      </c>
      <c r="F112" s="2">
        <f>IF(B112="","",Sheet1!E112)</f>
      </c>
      <c r="G112" s="2">
        <f>IF(Sheet1!B120="","",VALUE(Sheet1!B120))</f>
      </c>
      <c r="H112" s="2">
        <f>IF(Sheet1!J120="","",IF(VLOOKUP(Sheet1!J120,Sheet2!$A$2:$C$55,3,FALSE)&gt;=71,VLOOKUP(Sheet1!J120,Sheet2!$A$2:$C$55,2,FALSE)&amp;TEXT(Sheet1!L120,"00")&amp;TEXT(Sheet1!M120,"00"),VLOOKUP(Sheet1!J120,Sheet2!$A$2:$C$55,2,FALSE)&amp;TEXT(Sheet1!K120,"00")&amp;TEXT(Sheet1!L120,"00")&amp;IF(Sheet1!N120="手",TEXT(Sheet1!M120,"0"),TEXT(Sheet1!M120,"00"))))</f>
      </c>
      <c r="I112" s="2">
        <f>IF(Sheet1!O120="","",IF(VLOOKUP(Sheet1!O120,Sheet2!$A$2:$C$55,3,FALSE)&gt;=71,VLOOKUP(Sheet1!O120,Sheet2!$A$2:$C$55,2,FALSE)&amp;TEXT(Sheet1!Q120,"00")&amp;TEXT(Sheet1!R120,"00"),VLOOKUP(Sheet1!O120,Sheet2!$A$2:$C$55,2,FALSE)&amp;TEXT(Sheet1!P120,"00")&amp;TEXT(Sheet1!Q120,"00")&amp;IF(Sheet1!S120="手",TEXT(Sheet1!R120,"0"),TEXT(Sheet1!R120,"00"))))</f>
      </c>
      <c r="J112" s="2">
        <f>IF(Sheet1!T120="","",IF(VLOOKUP(Sheet1!T120,Sheet2!$A$2:$C$55,3,FALSE)&gt;=71,VLOOKUP(Sheet1!T120,Sheet2!$A$2:$C$55,2,FALSE)&amp;TEXT(Sheet1!V120,"00")&amp;TEXT(Sheet1!W120,"00"),VLOOKUP(Sheet1!T120,Sheet2!$A$2:$C$55,2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3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IF(B113="","",VALUE(VLOOKUP(Sheet1!I121,Sheet2!$J$2:$K$50,2,FALSE)))</f>
      </c>
      <c r="F113" s="2">
        <f>IF(B113="","",Sheet1!E113)</f>
      </c>
      <c r="G113" s="2">
        <f>IF(Sheet1!B121="","",VALUE(Sheet1!B121))</f>
      </c>
      <c r="H113" s="2">
        <f>IF(Sheet1!J121="","",IF(VLOOKUP(Sheet1!J121,Sheet2!$A$2:$C$55,3,FALSE)&gt;=71,VLOOKUP(Sheet1!J121,Sheet2!$A$2:$C$55,2,FALSE)&amp;TEXT(Sheet1!L121,"00")&amp;TEXT(Sheet1!M121,"00"),VLOOKUP(Sheet1!J121,Sheet2!$A$2:$C$55,2,FALSE)&amp;TEXT(Sheet1!K121,"00")&amp;TEXT(Sheet1!L121,"00")&amp;IF(Sheet1!N121="手",TEXT(Sheet1!M121,"0"),TEXT(Sheet1!M121,"00"))))</f>
      </c>
      <c r="I113" s="2">
        <f>IF(Sheet1!O121="","",IF(VLOOKUP(Sheet1!O121,Sheet2!$A$2:$C$55,3,FALSE)&gt;=71,VLOOKUP(Sheet1!O121,Sheet2!$A$2:$C$55,2,FALSE)&amp;TEXT(Sheet1!Q121,"00")&amp;TEXT(Sheet1!R121,"00"),VLOOKUP(Sheet1!O121,Sheet2!$A$2:$C$55,2,FALSE)&amp;TEXT(Sheet1!P121,"00")&amp;TEXT(Sheet1!Q121,"00")&amp;IF(Sheet1!S121="手",TEXT(Sheet1!R121,"0"),TEXT(Sheet1!R121,"00"))))</f>
      </c>
      <c r="J113" s="2">
        <f>IF(Sheet1!T121="","",IF(VLOOKUP(Sheet1!T121,Sheet2!$A$2:$C$55,3,FALSE)&gt;=71,VLOOKUP(Sheet1!T121,Sheet2!$A$2:$C$55,2,FALSE)&amp;TEXT(Sheet1!V121,"00")&amp;TEXT(Sheet1!W121,"00"),VLOOKUP(Sheet1!T121,Sheet2!$A$2:$C$55,2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3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IF(B114="","",VALUE(VLOOKUP(Sheet1!I122,Sheet2!$J$2:$K$50,2,FALSE)))</f>
      </c>
      <c r="F114" s="2">
        <f>IF(B114="","",Sheet1!E114)</f>
      </c>
      <c r="G114" s="2">
        <f>IF(Sheet1!B122="","",VALUE(Sheet1!B122))</f>
      </c>
      <c r="H114" s="2">
        <f>IF(Sheet1!J122="","",IF(VLOOKUP(Sheet1!J122,Sheet2!$A$2:$C$55,3,FALSE)&gt;=71,VLOOKUP(Sheet1!J122,Sheet2!$A$2:$C$55,2,FALSE)&amp;TEXT(Sheet1!L122,"00")&amp;TEXT(Sheet1!M122,"00"),VLOOKUP(Sheet1!J122,Sheet2!$A$2:$C$55,2,FALSE)&amp;TEXT(Sheet1!K122,"00")&amp;TEXT(Sheet1!L122,"00")&amp;IF(Sheet1!N122="手",TEXT(Sheet1!M122,"0"),TEXT(Sheet1!M122,"00"))))</f>
      </c>
      <c r="I114" s="2">
        <f>IF(Sheet1!O122="","",IF(VLOOKUP(Sheet1!O122,Sheet2!$A$2:$C$55,3,FALSE)&gt;=71,VLOOKUP(Sheet1!O122,Sheet2!$A$2:$C$55,2,FALSE)&amp;TEXT(Sheet1!Q122,"00")&amp;TEXT(Sheet1!R122,"00"),VLOOKUP(Sheet1!O122,Sheet2!$A$2:$C$55,2,FALSE)&amp;TEXT(Sheet1!P122,"00")&amp;TEXT(Sheet1!Q122,"00")&amp;IF(Sheet1!S122="手",TEXT(Sheet1!R122,"0"),TEXT(Sheet1!R122,"00"))))</f>
      </c>
      <c r="J114" s="2">
        <f>IF(Sheet1!T122="","",IF(VLOOKUP(Sheet1!T122,Sheet2!$A$2:$C$55,3,FALSE)&gt;=71,VLOOKUP(Sheet1!T122,Sheet2!$A$2:$C$55,2,FALSE)&amp;TEXT(Sheet1!V122,"00")&amp;TEXT(Sheet1!W122,"00"),VLOOKUP(Sheet1!T122,Sheet2!$A$2:$C$55,2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3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IF(B115="","",VALUE(VLOOKUP(Sheet1!I123,Sheet2!$J$2:$K$50,2,FALSE)))</f>
      </c>
      <c r="F115" s="2">
        <f>IF(B115="","",Sheet1!E115)</f>
      </c>
      <c r="G115" s="2">
        <f>IF(Sheet1!B123="","",VALUE(Sheet1!B123))</f>
      </c>
      <c r="H115" s="2">
        <f>IF(Sheet1!J123="","",IF(VLOOKUP(Sheet1!J123,Sheet2!$A$2:$C$55,3,FALSE)&gt;=71,VLOOKUP(Sheet1!J123,Sheet2!$A$2:$C$55,2,FALSE)&amp;TEXT(Sheet1!L123,"00")&amp;TEXT(Sheet1!M123,"00"),VLOOKUP(Sheet1!J123,Sheet2!$A$2:$C$55,2,FALSE)&amp;TEXT(Sheet1!K123,"00")&amp;TEXT(Sheet1!L123,"00")&amp;IF(Sheet1!N123="手",TEXT(Sheet1!M123,"0"),TEXT(Sheet1!M123,"00"))))</f>
      </c>
      <c r="I115" s="2">
        <f>IF(Sheet1!O123="","",IF(VLOOKUP(Sheet1!O123,Sheet2!$A$2:$C$55,3,FALSE)&gt;=71,VLOOKUP(Sheet1!O123,Sheet2!$A$2:$C$55,2,FALSE)&amp;TEXT(Sheet1!Q123,"00")&amp;TEXT(Sheet1!R123,"00"),VLOOKUP(Sheet1!O123,Sheet2!$A$2:$C$55,2,FALSE)&amp;TEXT(Sheet1!P123,"00")&amp;TEXT(Sheet1!Q123,"00")&amp;IF(Sheet1!S123="手",TEXT(Sheet1!R123,"0"),TEXT(Sheet1!R123,"00"))))</f>
      </c>
      <c r="J115" s="2">
        <f>IF(Sheet1!T123="","",IF(VLOOKUP(Sheet1!T123,Sheet2!$A$2:$C$55,3,FALSE)&gt;=71,VLOOKUP(Sheet1!T123,Sheet2!$A$2:$C$55,2,FALSE)&amp;TEXT(Sheet1!V123,"00")&amp;TEXT(Sheet1!W123,"00"),VLOOKUP(Sheet1!T123,Sheet2!$A$2:$C$55,2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3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IF(B116="","",VALUE(VLOOKUP(Sheet1!I124,Sheet2!$J$2:$K$50,2,FALSE)))</f>
      </c>
      <c r="F116" s="2">
        <f>IF(B116="","",Sheet1!E116)</f>
      </c>
      <c r="G116" s="2">
        <f>IF(Sheet1!B124="","",VALUE(Sheet1!B124))</f>
      </c>
      <c r="H116" s="2">
        <f>IF(Sheet1!J124="","",IF(VLOOKUP(Sheet1!J124,Sheet2!$A$2:$C$55,3,FALSE)&gt;=71,VLOOKUP(Sheet1!J124,Sheet2!$A$2:$C$55,2,FALSE)&amp;TEXT(Sheet1!L124,"00")&amp;TEXT(Sheet1!M124,"00"),VLOOKUP(Sheet1!J124,Sheet2!$A$2:$C$55,2,FALSE)&amp;TEXT(Sheet1!K124,"00")&amp;TEXT(Sheet1!L124,"00")&amp;IF(Sheet1!N124="手",TEXT(Sheet1!M124,"0"),TEXT(Sheet1!M124,"00"))))</f>
      </c>
      <c r="I116" s="2">
        <f>IF(Sheet1!O124="","",IF(VLOOKUP(Sheet1!O124,Sheet2!$A$2:$C$55,3,FALSE)&gt;=71,VLOOKUP(Sheet1!O124,Sheet2!$A$2:$C$55,2,FALSE)&amp;TEXT(Sheet1!Q124,"00")&amp;TEXT(Sheet1!R124,"00"),VLOOKUP(Sheet1!O124,Sheet2!$A$2:$C$55,2,FALSE)&amp;TEXT(Sheet1!P124,"00")&amp;TEXT(Sheet1!Q124,"00")&amp;IF(Sheet1!S124="手",TEXT(Sheet1!R124,"0"),TEXT(Sheet1!R124,"00"))))</f>
      </c>
      <c r="J116" s="2">
        <f>IF(Sheet1!T124="","",IF(VLOOKUP(Sheet1!T124,Sheet2!$A$2:$C$55,3,FALSE)&gt;=71,VLOOKUP(Sheet1!T124,Sheet2!$A$2:$C$55,2,FALSE)&amp;TEXT(Sheet1!V124,"00")&amp;TEXT(Sheet1!W124,"00"),VLOOKUP(Sheet1!T124,Sheet2!$A$2:$C$55,2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3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IF(B117="","",VALUE(VLOOKUP(Sheet1!I125,Sheet2!$J$2:$K$50,2,FALSE)))</f>
      </c>
      <c r="F117" s="2">
        <f>IF(B117="","",Sheet1!E117)</f>
      </c>
      <c r="G117" s="2">
        <f>IF(Sheet1!B125="","",VALUE(Sheet1!B125))</f>
      </c>
      <c r="H117" s="2">
        <f>IF(Sheet1!J125="","",IF(VLOOKUP(Sheet1!J125,Sheet2!$A$2:$C$55,3,FALSE)&gt;=71,VLOOKUP(Sheet1!J125,Sheet2!$A$2:$C$55,2,FALSE)&amp;TEXT(Sheet1!L125,"00")&amp;TEXT(Sheet1!M125,"00"),VLOOKUP(Sheet1!J125,Sheet2!$A$2:$C$55,2,FALSE)&amp;TEXT(Sheet1!K125,"00")&amp;TEXT(Sheet1!L125,"00")&amp;IF(Sheet1!N125="手",TEXT(Sheet1!M125,"0"),TEXT(Sheet1!M125,"00"))))</f>
      </c>
      <c r="I117" s="2">
        <f>IF(Sheet1!O125="","",IF(VLOOKUP(Sheet1!O125,Sheet2!$A$2:$C$55,3,FALSE)&gt;=71,VLOOKUP(Sheet1!O125,Sheet2!$A$2:$C$55,2,FALSE)&amp;TEXT(Sheet1!Q125,"00")&amp;TEXT(Sheet1!R125,"00"),VLOOKUP(Sheet1!O125,Sheet2!$A$2:$C$55,2,FALSE)&amp;TEXT(Sheet1!P125,"00")&amp;TEXT(Sheet1!Q125,"00")&amp;IF(Sheet1!S125="手",TEXT(Sheet1!R125,"0"),TEXT(Sheet1!R125,"00"))))</f>
      </c>
      <c r="J117" s="2">
        <f>IF(Sheet1!T125="","",IF(VLOOKUP(Sheet1!T125,Sheet2!$A$2:$C$55,3,FALSE)&gt;=71,VLOOKUP(Sheet1!T125,Sheet2!$A$2:$C$55,2,FALSE)&amp;TEXT(Sheet1!V125,"00")&amp;TEXT(Sheet1!W125,"00"),VLOOKUP(Sheet1!T125,Sheet2!$A$2:$C$55,2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3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IF(B118="","",VALUE(VLOOKUP(Sheet1!I126,Sheet2!$J$2:$K$50,2,FALSE)))</f>
      </c>
      <c r="F118" s="2">
        <f>IF(B118="","",Sheet1!E118)</f>
      </c>
      <c r="G118" s="2">
        <f>IF(Sheet1!B126="","",VALUE(Sheet1!B126))</f>
      </c>
      <c r="H118" s="2">
        <f>IF(Sheet1!J126="","",IF(VLOOKUP(Sheet1!J126,Sheet2!$A$2:$C$55,3,FALSE)&gt;=71,VLOOKUP(Sheet1!J126,Sheet2!$A$2:$C$55,2,FALSE)&amp;TEXT(Sheet1!L126,"00")&amp;TEXT(Sheet1!M126,"00"),VLOOKUP(Sheet1!J126,Sheet2!$A$2:$C$55,2,FALSE)&amp;TEXT(Sheet1!K126,"00")&amp;TEXT(Sheet1!L126,"00")&amp;IF(Sheet1!N126="手",TEXT(Sheet1!M126,"0"),TEXT(Sheet1!M126,"00"))))</f>
      </c>
      <c r="I118" s="2">
        <f>IF(Sheet1!O126="","",IF(VLOOKUP(Sheet1!O126,Sheet2!$A$2:$C$55,3,FALSE)&gt;=71,VLOOKUP(Sheet1!O126,Sheet2!$A$2:$C$55,2,FALSE)&amp;TEXT(Sheet1!Q126,"00")&amp;TEXT(Sheet1!R126,"00"),VLOOKUP(Sheet1!O126,Sheet2!$A$2:$C$55,2,FALSE)&amp;TEXT(Sheet1!P126,"00")&amp;TEXT(Sheet1!Q126,"00")&amp;IF(Sheet1!S126="手",TEXT(Sheet1!R126,"0"),TEXT(Sheet1!R126,"00"))))</f>
      </c>
      <c r="J118" s="2">
        <f>IF(Sheet1!T126="","",IF(VLOOKUP(Sheet1!T126,Sheet2!$A$2:$C$55,3,FALSE)&gt;=71,VLOOKUP(Sheet1!T126,Sheet2!$A$2:$C$55,2,FALSE)&amp;TEXT(Sheet1!V126,"00")&amp;TEXT(Sheet1!W126,"00"),VLOOKUP(Sheet1!T126,Sheet2!$A$2:$C$55,2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3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IF(B119="","",VALUE(VLOOKUP(Sheet1!I127,Sheet2!$J$2:$K$50,2,FALSE)))</f>
      </c>
      <c r="F119" s="2">
        <f>IF(B119="","",Sheet1!E119)</f>
      </c>
      <c r="G119" s="2">
        <f>IF(Sheet1!B127="","",VALUE(Sheet1!B127))</f>
      </c>
      <c r="H119" s="2">
        <f>IF(Sheet1!J127="","",IF(VLOOKUP(Sheet1!J127,Sheet2!$A$2:$C$55,3,FALSE)&gt;=71,VLOOKUP(Sheet1!J127,Sheet2!$A$2:$C$55,2,FALSE)&amp;TEXT(Sheet1!L127,"00")&amp;TEXT(Sheet1!M127,"00"),VLOOKUP(Sheet1!J127,Sheet2!$A$2:$C$55,2,FALSE)&amp;TEXT(Sheet1!K127,"00")&amp;TEXT(Sheet1!L127,"00")&amp;IF(Sheet1!N127="手",TEXT(Sheet1!M127,"0"),TEXT(Sheet1!M127,"00"))))</f>
      </c>
      <c r="I119" s="2">
        <f>IF(Sheet1!O127="","",IF(VLOOKUP(Sheet1!O127,Sheet2!$A$2:$C$55,3,FALSE)&gt;=71,VLOOKUP(Sheet1!O127,Sheet2!$A$2:$C$55,2,FALSE)&amp;TEXT(Sheet1!Q127,"00")&amp;TEXT(Sheet1!R127,"00"),VLOOKUP(Sheet1!O127,Sheet2!$A$2:$C$55,2,FALSE)&amp;TEXT(Sheet1!P127,"00")&amp;TEXT(Sheet1!Q127,"00")&amp;IF(Sheet1!S127="手",TEXT(Sheet1!R127,"0"),TEXT(Sheet1!R127,"00"))))</f>
      </c>
      <c r="J119" s="2">
        <f>IF(Sheet1!T127="","",IF(VLOOKUP(Sheet1!T127,Sheet2!$A$2:$C$55,3,FALSE)&gt;=71,VLOOKUP(Sheet1!T127,Sheet2!$A$2:$C$55,2,FALSE)&amp;TEXT(Sheet1!V127,"00")&amp;TEXT(Sheet1!W127,"00"),VLOOKUP(Sheet1!T127,Sheet2!$A$2:$C$55,2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3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IF(B120="","",VALUE(VLOOKUP(Sheet1!I128,Sheet2!$J$2:$K$50,2,FALSE)))</f>
      </c>
      <c r="F120" s="2">
        <f>IF(B120="","",Sheet1!E120)</f>
      </c>
      <c r="G120" s="2">
        <f>IF(Sheet1!B128="","",VALUE(Sheet1!B128))</f>
      </c>
      <c r="H120" s="2">
        <f>IF(Sheet1!J128="","",IF(VLOOKUP(Sheet1!J128,Sheet2!$A$2:$C$55,3,FALSE)&gt;=71,VLOOKUP(Sheet1!J128,Sheet2!$A$2:$C$55,2,FALSE)&amp;TEXT(Sheet1!L128,"00")&amp;TEXT(Sheet1!M128,"00"),VLOOKUP(Sheet1!J128,Sheet2!$A$2:$C$55,2,FALSE)&amp;TEXT(Sheet1!K128,"00")&amp;TEXT(Sheet1!L128,"00")&amp;IF(Sheet1!N128="手",TEXT(Sheet1!M128,"0"),TEXT(Sheet1!M128,"00"))))</f>
      </c>
      <c r="I120" s="2">
        <f>IF(Sheet1!O128="","",IF(VLOOKUP(Sheet1!O128,Sheet2!$A$2:$C$55,3,FALSE)&gt;=71,VLOOKUP(Sheet1!O128,Sheet2!$A$2:$C$55,2,FALSE)&amp;TEXT(Sheet1!Q128,"00")&amp;TEXT(Sheet1!R128,"00"),VLOOKUP(Sheet1!O128,Sheet2!$A$2:$C$55,2,FALSE)&amp;TEXT(Sheet1!P128,"00")&amp;TEXT(Sheet1!Q128,"00")&amp;IF(Sheet1!S128="手",TEXT(Sheet1!R128,"0"),TEXT(Sheet1!R128,"00"))))</f>
      </c>
      <c r="J120" s="2">
        <f>IF(Sheet1!T128="","",IF(VLOOKUP(Sheet1!T128,Sheet2!$A$2:$C$55,3,FALSE)&gt;=71,VLOOKUP(Sheet1!T128,Sheet2!$A$2:$C$55,2,FALSE)&amp;TEXT(Sheet1!V128,"00")&amp;TEXT(Sheet1!W128,"00"),VLOOKUP(Sheet1!T128,Sheet2!$A$2:$C$55,2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3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IF(B121="","",VALUE(VLOOKUP(Sheet1!I129,Sheet2!$J$2:$K$50,2,FALSE)))</f>
      </c>
      <c r="F121" s="2">
        <f>IF(B121="","",Sheet1!E121)</f>
      </c>
      <c r="G121" s="2">
        <f>IF(Sheet1!B129="","",VALUE(Sheet1!B129))</f>
      </c>
      <c r="H121" s="2">
        <f>IF(Sheet1!J129="","",IF(VLOOKUP(Sheet1!J129,Sheet2!$A$2:$C$55,3,FALSE)&gt;=71,VLOOKUP(Sheet1!J129,Sheet2!$A$2:$C$55,2,FALSE)&amp;TEXT(Sheet1!L129,"00")&amp;TEXT(Sheet1!M129,"00"),VLOOKUP(Sheet1!J129,Sheet2!$A$2:$C$55,2,FALSE)&amp;TEXT(Sheet1!K129,"00")&amp;TEXT(Sheet1!L129,"00")&amp;IF(Sheet1!N129="手",TEXT(Sheet1!M129,"0"),TEXT(Sheet1!M129,"00"))))</f>
      </c>
      <c r="I121" s="2">
        <f>IF(Sheet1!O129="","",IF(VLOOKUP(Sheet1!O129,Sheet2!$A$2:$C$55,3,FALSE)&gt;=71,VLOOKUP(Sheet1!O129,Sheet2!$A$2:$C$55,2,FALSE)&amp;TEXT(Sheet1!Q129,"00")&amp;TEXT(Sheet1!R129,"00"),VLOOKUP(Sheet1!O129,Sheet2!$A$2:$C$55,2,FALSE)&amp;TEXT(Sheet1!P129,"00")&amp;TEXT(Sheet1!Q129,"00")&amp;IF(Sheet1!S129="手",TEXT(Sheet1!R129,"0"),TEXT(Sheet1!R129,"00"))))</f>
      </c>
      <c r="J121" s="2">
        <f>IF(Sheet1!T129="","",IF(VLOOKUP(Sheet1!T129,Sheet2!$A$2:$C$55,3,FALSE)&gt;=71,VLOOKUP(Sheet1!T129,Sheet2!$A$2:$C$55,2,FALSE)&amp;TEXT(Sheet1!V129,"00")&amp;TEXT(Sheet1!W129,"00"),VLOOKUP(Sheet1!T129,Sheet2!$A$2:$C$55,2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IF(B122="","",VALUE(VLOOKUP(Sheet1!I130,Sheet2!$J$2:$K$50,2,FALSE)))</f>
      </c>
      <c r="F122" s="2">
        <f>IF(B122="","",Sheet1!E122)</f>
      </c>
      <c r="G122" s="2">
        <f>IF(Sheet1!B130="","",VALUE(Sheet1!B130))</f>
      </c>
      <c r="H122" s="2">
        <f>IF(Sheet1!J130="","",IF(VLOOKUP(Sheet1!J130,Sheet2!$A$2:$C$55,3,FALSE)&gt;=71,VLOOKUP(Sheet1!J130,Sheet2!$A$2:$C$55,2,FALSE)&amp;TEXT(Sheet1!L130,"00")&amp;TEXT(Sheet1!M130,"00"),VLOOKUP(Sheet1!J130,Sheet2!$A$2:$C$55,2,FALSE)&amp;TEXT(Sheet1!K130,"00")&amp;TEXT(Sheet1!L130,"00")&amp;IF(Sheet1!N130="手",TEXT(Sheet1!M130,"0"),TEXT(Sheet1!M130,"00"))))</f>
      </c>
      <c r="I122" s="2">
        <f>IF(Sheet1!O130="","",IF(VLOOKUP(Sheet1!O130,Sheet2!$A$2:$C$55,3,FALSE)&gt;=71,VLOOKUP(Sheet1!O130,Sheet2!$A$2:$C$55,2,FALSE)&amp;TEXT(Sheet1!Q130,"00")&amp;TEXT(Sheet1!R130,"00"),VLOOKUP(Sheet1!O130,Sheet2!$A$2:$C$55,2,FALSE)&amp;TEXT(Sheet1!P130,"00")&amp;TEXT(Sheet1!Q130,"00")&amp;IF(Sheet1!S130="手",TEXT(Sheet1!R130,"0"),TEXT(Sheet1!R130,"00"))))</f>
      </c>
      <c r="J122" s="2">
        <f>IF(Sheet1!T130="","",IF(VLOOKUP(Sheet1!T130,Sheet2!$A$2:$C$55,3,FALSE)&gt;=71,VLOOKUP(Sheet1!T130,Sheet2!$A$2:$C$55,2,FALSE)&amp;TEXT(Sheet1!V130,"00")&amp;TEXT(Sheet1!W130,"00"),VLOOKUP(Sheet1!T130,Sheet2!$A$2:$C$55,2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2014-03-17T13:15:59Z</cp:lastPrinted>
  <dcterms:created xsi:type="dcterms:W3CDTF">2004-02-07T22:02:52Z</dcterms:created>
  <dcterms:modified xsi:type="dcterms:W3CDTF">2023-03-15T08:36:10Z</dcterms:modified>
  <cp:category/>
  <cp:version/>
  <cp:contentType/>
  <cp:contentStatus/>
</cp:coreProperties>
</file>