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96" windowHeight="8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<sst xmlns="http://schemas.openxmlformats.org/spreadsheetml/2006/main" count="144" uniqueCount="131">
  <si>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</si>
  <si>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</si>
  <si>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</si>
  <si>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</si>
  <si>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</si>
  <si>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</si>
  <si>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</si>
  <si>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</si>
  <si>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</si>
  <si>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</si>
  <si>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</si>
  <si>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</si>
  <si>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</si>
  <si>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</si>
  <si>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</si>
  <si>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</si>
  <si>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</si>
  <si>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</si>
  <si>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</si>
  <si>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</si>
  <si>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</si>
  <si>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</si>
  <si>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</si>
  <si>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</si>
  <si>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</si>
  <si>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</si>
  <si>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</si>
  <si>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</si>
  <si>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</si>
  <si>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</si>
  <si>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</si>
  <si>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</si>
  <si>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</si>
  <si>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</si>
  <si>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</si>
  <si>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</si>
  <si>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</si>
  <si>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個人種目２
個人種目４</t>
  </si>
  <si>
    <t>個人種目３
個人種目５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</si>
  <si>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</si>
  <si>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</si>
  <si>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</si>
  <si>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</si>
  <si>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</si>
  <si>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</si>
  <si>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</si>
  <si>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</si>
  <si>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</si>
  <si>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</si>
  <si>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</si>
  <si>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</si>
  <si>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</si>
  <si>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</si>
  <si>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</si>
  <si>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</si>
  <si>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</si>
  <si>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</si>
  <si>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</si>
  <si>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</si>
  <si>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</si>
  <si>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</si>
  <si>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</si>
  <si>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</si>
  <si>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</si>
  <si>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</si>
  <si>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</si>
  <si>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</si>
  <si>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</si>
  <si>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</si>
  <si>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</si>
  <si>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</si>
  <si>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</si>
  <si>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</si>
  <si>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</si>
  <si>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</si>
  <si>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</si>
  <si>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</si>
  <si>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</si>
  <si>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</si>
  <si>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</si>
  <si>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</si>
  <si>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</si>
  <si>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</si>
  <si>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</si>
  <si>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</si>
  <si>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</si>
  <si>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</si>
  <si>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</si>
  <si>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</si>
  <si>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</si>
  <si>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</si>
  <si>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</si>
  <si>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</si>
  <si>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</si>
  <si>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</si>
  <si>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</si>
  <si>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</si>
  <si>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</si>
  <si>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</si>
  <si>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</si>
  <si>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</si>
  <si>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</si>
  <si>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</si>
  <si>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</si>
  <si>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</si>
  <si>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</si>
  <si>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</si>
  <si>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</si>
  <si>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</si>
  <si>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</si>
  <si>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</si>
  <si>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</si>
  <si>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</si>
  <si>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</si>
  <si>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個人種目１</t>
  </si>
  <si>
    <t>▲</t>
  </si>
  <si>
    <t>★</t>
  </si>
  <si>
    <t>●</t>
  </si>
  <si>
    <t>チーム
合計金額</t>
  </si>
  <si>
    <t>チーム数
（各１まで）</t>
  </si>
  <si>
    <t>緊急連絡先：</t>
  </si>
  <si>
    <t>個人(一種目)</t>
  </si>
  <si>
    <t>個人(二種目以上)</t>
  </si>
  <si>
    <t>県内高校</t>
  </si>
  <si>
    <t>大学</t>
  </si>
  <si>
    <t>小学生</t>
  </si>
  <si>
    <t>プログラム一冊は無料配布です。</t>
  </si>
  <si>
    <t>№</t>
  </si>
  <si>
    <t>ﾅﾝﾊﾞｰｶｰﾄﾞ</t>
  </si>
  <si>
    <t>1/100
cm</t>
  </si>
  <si>
    <t>小学生招待ﾘﾚｰ　大会出場システム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</si>
</sst>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i/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i/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4" fillId="0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center" wrapText="1"/>
    </xf>
    <xf numFmtId="0" fontId="65" fillId="0" borderId="0" xfId="0" applyNumberFormat="1" applyFont="1" applyAlignment="1">
      <alignment shrinkToFit="1"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5" fillId="34" borderId="0" xfId="0" applyNumberFormat="1" applyFont="1" applyFill="1" applyAlignment="1">
      <alignment/>
    </xf>
    <xf numFmtId="0" fontId="65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5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7" fillId="35" borderId="0" xfId="0" applyFont="1" applyFill="1" applyAlignment="1">
      <alignment/>
    </xf>
    <xf numFmtId="0" fontId="68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0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34" borderId="0" xfId="0" applyNumberFormat="1" applyFont="1" applyFill="1" applyBorder="1" applyAlignment="1" applyProtection="1">
      <alignment/>
      <protection hidden="1"/>
    </xf>
    <xf numFmtId="0" fontId="0" fillId="34" borderId="0" xfId="0" applyNumberFormat="1" applyFont="1" applyFill="1" applyAlignment="1">
      <alignment horizontal="right"/>
    </xf>
    <xf numFmtId="0" fontId="0" fillId="34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5" fillId="35" borderId="0" xfId="0" applyFont="1" applyFill="1" applyAlignment="1">
      <alignment/>
    </xf>
    <xf numFmtId="0" fontId="69" fillId="35" borderId="0" xfId="0" applyFont="1" applyFill="1" applyAlignment="1">
      <alignment horizontal="right"/>
    </xf>
    <xf numFmtId="0" fontId="66" fillId="35" borderId="38" xfId="0" applyNumberFormat="1" applyFont="1" applyFill="1" applyBorder="1" applyAlignment="1" applyProtection="1">
      <alignment shrinkToFit="1"/>
      <protection hidden="1"/>
    </xf>
    <xf numFmtId="6" fontId="66" fillId="35" borderId="38" xfId="58" applyFont="1" applyFill="1" applyBorder="1" applyAlignment="1" applyProtection="1">
      <alignment shrinkToFit="1"/>
      <protection hidden="1"/>
    </xf>
    <xf numFmtId="6" fontId="66" fillId="35" borderId="38" xfId="58" applyFont="1" applyFill="1" applyBorder="1" applyAlignment="1">
      <alignment shrinkToFit="1"/>
    </xf>
    <xf numFmtId="0" fontId="19" fillId="35" borderId="41" xfId="0" applyFont="1" applyFill="1" applyBorder="1" applyAlignment="1">
      <alignment horizontal="center" vertical="center" wrapText="1"/>
    </xf>
    <xf numFmtId="0" fontId="19" fillId="35" borderId="42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left" shrinkToFit="1"/>
      <protection/>
    </xf>
    <xf numFmtId="6" fontId="70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4" xfId="0" applyFont="1" applyFill="1" applyBorder="1" applyAlignment="1" applyProtection="1">
      <alignment horizontal="left"/>
      <protection locked="0"/>
    </xf>
    <xf numFmtId="0" fontId="71" fillId="36" borderId="45" xfId="0" applyFont="1" applyFill="1" applyBorder="1" applyAlignment="1">
      <alignment horizontal="left" vertical="top" wrapText="1"/>
    </xf>
    <xf numFmtId="0" fontId="71" fillId="36" borderId="46" xfId="0" applyFont="1" applyFill="1" applyBorder="1" applyAlignment="1">
      <alignment horizontal="left" vertical="top" wrapText="1"/>
    </xf>
    <xf numFmtId="0" fontId="71" fillId="36" borderId="47" xfId="0" applyFont="1" applyFill="1" applyBorder="1" applyAlignment="1">
      <alignment horizontal="left" vertical="top" wrapText="1"/>
    </xf>
    <xf numFmtId="0" fontId="17" fillId="35" borderId="48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49" fontId="17" fillId="35" borderId="49" xfId="0" applyNumberFormat="1" applyFont="1" applyFill="1" applyBorder="1" applyAlignment="1" applyProtection="1">
      <alignment horizontal="left"/>
      <protection locked="0"/>
    </xf>
    <xf numFmtId="49" fontId="17" fillId="35" borderId="50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0" fillId="35" borderId="38" xfId="0" applyNumberFormat="1" applyFont="1" applyFill="1" applyBorder="1" applyAlignment="1">
      <alignment horizontal="right"/>
    </xf>
    <xf numFmtId="0" fontId="0" fillId="35" borderId="38" xfId="0" applyFont="1" applyFill="1" applyBorder="1" applyAlignment="1">
      <alignment horizontal="right"/>
    </xf>
    <xf numFmtId="6" fontId="70" fillId="35" borderId="38" xfId="58" applyFont="1" applyFill="1" applyBorder="1" applyAlignment="1" applyProtection="1">
      <alignment horizontal="right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6" fontId="10" fillId="35" borderId="53" xfId="58" applyFont="1" applyFill="1" applyBorder="1" applyAlignment="1" applyProtection="1">
      <alignment horizontal="right" vertical="center" shrinkToFit="1"/>
      <protection hidden="1"/>
    </xf>
    <xf numFmtId="0" fontId="17" fillId="35" borderId="54" xfId="0" applyFont="1" applyFill="1" applyBorder="1" applyAlignment="1">
      <alignment horizontal="right" shrinkToFit="1"/>
    </xf>
    <xf numFmtId="0" fontId="17" fillId="35" borderId="55" xfId="0" applyFont="1" applyFill="1" applyBorder="1" applyAlignment="1">
      <alignment horizontal="right" shrinkToFit="1"/>
    </xf>
    <xf numFmtId="0" fontId="17" fillId="35" borderId="55" xfId="0" applyFont="1" applyFill="1" applyBorder="1" applyAlignment="1" applyProtection="1">
      <alignment horizontal="left"/>
      <protection locked="0"/>
    </xf>
    <xf numFmtId="0" fontId="17" fillId="35" borderId="56" xfId="0" applyFont="1" applyFill="1" applyBorder="1" applyAlignment="1" applyProtection="1">
      <alignment horizontal="left"/>
      <protection locked="0"/>
    </xf>
    <xf numFmtId="0" fontId="17" fillId="35" borderId="57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85725</xdr:colOff>
      <xdr:row>0</xdr:row>
      <xdr:rowOff>190500</xdr:rowOff>
    </xdr:from>
    <xdr:to>
      <xdr:col>18</xdr:col>
      <xdr:colOff>66675</xdr:colOff>
      <xdr:row>2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4819650" y="190500"/>
          <a:ext cx="3743325" cy="733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200025</xdr:colOff>
      <xdr:row>3</xdr:row>
      <xdr:rowOff>190500</xdr:rowOff>
    </xdr:from>
    <xdr:ext cx="371475" cy="285750"/>
    <xdr:sp>
      <xdr:nvSpPr>
        <xdr:cNvPr id="5" name="テキスト ボックス 1"/>
        <xdr:cNvSpPr txBox="1">
          <a:spLocks noChangeArrowheads="1"/>
        </xdr:cNvSpPr>
      </xdr:nvSpPr>
      <xdr:spPr>
        <a:xfrm>
          <a:off x="4391025" y="128587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tabSelected="1" workbookViewId="0" topLeftCell="A1">
      <selection activeCell="AA11" sqref="AA1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3.125" style="0" bestFit="1" customWidth="1"/>
    <col min="26" max="26" width="5.50390625" style="0" hidden="1" customWidth="1"/>
    <col min="27" max="27" width="4.625" style="0" customWidth="1"/>
    <col min="28" max="28" width="5.125" style="0" hidden="1" customWidth="1"/>
    <col min="29" max="29" width="4.625" style="0" customWidth="1"/>
    <col min="30" max="30" width="5.125" style="0" hidden="1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7" s="75" customFormat="1" ht="24" customHeight="1">
      <c r="A1" s="90"/>
      <c r="B1" s="99" t="s">
        <v>130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79" t="s">
        <v>99</v>
      </c>
      <c r="W1" s="79" t="s">
        <v>100</v>
      </c>
      <c r="X1" s="128" t="s">
        <v>101</v>
      </c>
      <c r="Y1" s="128"/>
      <c r="Z1" s="91"/>
      <c r="AA1" s="138" t="s">
        <v>126</v>
      </c>
      <c r="AB1" s="138"/>
      <c r="AC1" s="138"/>
      <c r="AD1" s="138"/>
      <c r="AE1" s="138"/>
      <c r="AF1" s="76"/>
      <c r="AG1" s="114"/>
      <c r="AH1" s="114" t="s">
        <v>113</v>
      </c>
      <c r="AI1" s="114"/>
      <c r="AJ1" s="114"/>
      <c r="AK1" s="114"/>
    </row>
    <row r="2" spans="1:37" s="75" customFormat="1" ht="45.75" thickBot="1">
      <c r="A2" s="90"/>
      <c r="B2" s="98" t="s">
        <v>102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2" t="s">
        <v>97</v>
      </c>
      <c r="V2" s="80">
        <f>F9</f>
        <v>0</v>
      </c>
      <c r="W2" s="81">
        <v>700</v>
      </c>
      <c r="X2" s="127">
        <f>V2*W2</f>
        <v>0</v>
      </c>
      <c r="Y2" s="127"/>
      <c r="Z2" s="93"/>
      <c r="AA2" s="94" t="s">
        <v>33</v>
      </c>
      <c r="AB2" s="94" t="s">
        <v>34</v>
      </c>
      <c r="AC2" s="94" t="s">
        <v>35</v>
      </c>
      <c r="AD2" s="94" t="s">
        <v>36</v>
      </c>
      <c r="AE2" s="95" t="s">
        <v>119</v>
      </c>
      <c r="AF2" s="77" t="s">
        <v>108</v>
      </c>
      <c r="AG2" s="115">
        <v>1</v>
      </c>
      <c r="AH2" s="114">
        <v>2300</v>
      </c>
      <c r="AI2" s="114"/>
      <c r="AJ2" s="114"/>
      <c r="AK2" s="114"/>
    </row>
    <row r="3" spans="1:37" s="75" customFormat="1" ht="16.5" customHeight="1">
      <c r="A3" s="90"/>
      <c r="B3" s="131" t="s">
        <v>103</v>
      </c>
      <c r="C3" s="145" t="s">
        <v>104</v>
      </c>
      <c r="D3" s="146"/>
      <c r="E3" s="147" t="s">
        <v>125</v>
      </c>
      <c r="F3" s="147"/>
      <c r="G3" s="147"/>
      <c r="H3" s="147"/>
      <c r="I3" s="148"/>
      <c r="J3" s="100" t="e">
        <f>VLOOKUP(E3,$I$132:$J$137,2,FALSE)</f>
        <v>#N/A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2" t="s">
        <v>98</v>
      </c>
      <c r="V3" s="82">
        <f>SUM(AA3:AD3)</f>
        <v>0</v>
      </c>
      <c r="W3" s="83">
        <v>1000</v>
      </c>
      <c r="X3" s="139">
        <f>V3*W3</f>
        <v>0</v>
      </c>
      <c r="Y3" s="140"/>
      <c r="Z3" s="93"/>
      <c r="AA3" s="84">
        <f>INT(COUNTIF(AA11:AA130,"●")/4)</f>
        <v>0</v>
      </c>
      <c r="AB3" s="84">
        <f>INT(COUNTIF(AB11:AB130,"▲")/4)</f>
        <v>0</v>
      </c>
      <c r="AC3" s="84">
        <f>INT(COUNTIF(AC11:AC130,"★")/4)</f>
        <v>0</v>
      </c>
      <c r="AD3" s="84">
        <f>INT(COUNTIF(AD11:AD130,"▼")/4)</f>
        <v>0</v>
      </c>
      <c r="AE3" s="96"/>
      <c r="AF3" s="77" t="s">
        <v>109</v>
      </c>
      <c r="AG3" s="115">
        <v>2</v>
      </c>
      <c r="AH3" s="114">
        <v>4600</v>
      </c>
      <c r="AI3" s="114"/>
      <c r="AJ3" s="114"/>
      <c r="AK3" s="114"/>
    </row>
    <row r="4" spans="1:37" s="75" customFormat="1" ht="16.5" customHeight="1">
      <c r="A4" s="90"/>
      <c r="B4" s="132"/>
      <c r="C4" s="149" t="s">
        <v>106</v>
      </c>
      <c r="D4" s="150"/>
      <c r="E4" s="129"/>
      <c r="F4" s="129"/>
      <c r="G4" s="129"/>
      <c r="H4" s="129"/>
      <c r="I4" s="130"/>
      <c r="J4" s="90"/>
      <c r="K4" s="90"/>
      <c r="L4" s="90"/>
      <c r="M4" s="90"/>
      <c r="N4" s="90"/>
      <c r="O4" s="90"/>
      <c r="P4" s="90"/>
      <c r="Q4" s="90"/>
      <c r="R4" s="90"/>
      <c r="S4" s="117"/>
      <c r="T4" s="117"/>
      <c r="U4" s="118" t="s">
        <v>121</v>
      </c>
      <c r="V4" s="119">
        <f>COUNTA(J11:J130)</f>
        <v>0</v>
      </c>
      <c r="W4" s="120">
        <v>0</v>
      </c>
      <c r="X4" s="141">
        <f>V4*W4</f>
        <v>0</v>
      </c>
      <c r="Y4" s="141"/>
      <c r="Z4" s="97"/>
      <c r="AA4" s="90"/>
      <c r="AB4" s="90"/>
      <c r="AC4" s="90"/>
      <c r="AD4" s="90"/>
      <c r="AE4" s="90"/>
      <c r="AF4" s="77" t="s">
        <v>110</v>
      </c>
      <c r="AG4" s="115">
        <v>3</v>
      </c>
      <c r="AH4" s="114">
        <v>4600</v>
      </c>
      <c r="AI4" s="114"/>
      <c r="AJ4" s="114"/>
      <c r="AK4" s="114"/>
    </row>
    <row r="5" spans="1:37" s="75" customFormat="1" ht="16.5" customHeight="1">
      <c r="A5" s="90"/>
      <c r="B5" s="132"/>
      <c r="C5" s="149" t="s">
        <v>107</v>
      </c>
      <c r="D5" s="150"/>
      <c r="E5" s="129"/>
      <c r="F5" s="129"/>
      <c r="G5" s="129"/>
      <c r="H5" s="129"/>
      <c r="I5" s="130"/>
      <c r="J5" s="90"/>
      <c r="K5" s="90"/>
      <c r="L5" s="90"/>
      <c r="M5" s="90"/>
      <c r="N5" s="90"/>
      <c r="O5" s="90"/>
      <c r="P5" s="90"/>
      <c r="Q5" s="90"/>
      <c r="R5" s="90"/>
      <c r="S5" s="117"/>
      <c r="T5" s="117"/>
      <c r="U5" s="118" t="s">
        <v>122</v>
      </c>
      <c r="V5" s="119">
        <f>COUNTA(O11:O130)+COUNTA(T11:T130)</f>
        <v>0</v>
      </c>
      <c r="W5" s="121">
        <v>0</v>
      </c>
      <c r="X5" s="125">
        <f>V5*W5</f>
        <v>0</v>
      </c>
      <c r="Y5" s="125"/>
      <c r="Z5" s="86"/>
      <c r="AA5" s="90"/>
      <c r="AB5" s="90"/>
      <c r="AC5" s="90"/>
      <c r="AD5" s="90"/>
      <c r="AE5" s="90"/>
      <c r="AF5" s="50" t="s">
        <v>105</v>
      </c>
      <c r="AG5" s="116">
        <v>4</v>
      </c>
      <c r="AH5" s="114">
        <v>5000</v>
      </c>
      <c r="AI5" s="114"/>
      <c r="AJ5" s="114"/>
      <c r="AK5" s="114"/>
    </row>
    <row r="6" spans="1:37" s="75" customFormat="1" ht="18" thickBot="1">
      <c r="A6" s="90"/>
      <c r="B6" s="133"/>
      <c r="C6" s="134" t="s">
        <v>120</v>
      </c>
      <c r="D6" s="135"/>
      <c r="E6" s="136"/>
      <c r="F6" s="136"/>
      <c r="G6" s="136"/>
      <c r="H6" s="136"/>
      <c r="I6" s="137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2"/>
      <c r="V6" s="85"/>
      <c r="W6" s="83"/>
      <c r="X6" s="127"/>
      <c r="Y6" s="127"/>
      <c r="Z6" s="87"/>
      <c r="AA6" s="90"/>
      <c r="AB6" s="90"/>
      <c r="AC6" s="90"/>
      <c r="AD6" s="90"/>
      <c r="AE6" s="90"/>
      <c r="AF6" s="50" t="s">
        <v>111</v>
      </c>
      <c r="AG6" s="115">
        <v>5</v>
      </c>
      <c r="AH6" s="114">
        <v>2500</v>
      </c>
      <c r="AI6" s="114"/>
      <c r="AJ6" s="114"/>
      <c r="AK6" s="114"/>
    </row>
    <row r="7" spans="1:37" s="75" customFormat="1" ht="18" thickBo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2"/>
      <c r="V7" s="88"/>
      <c r="W7" s="89"/>
      <c r="X7" s="126"/>
      <c r="Y7" s="126"/>
      <c r="Z7" s="87"/>
      <c r="AA7" s="90"/>
      <c r="AB7" s="90"/>
      <c r="AC7" s="90"/>
      <c r="AD7" s="90"/>
      <c r="AE7" s="90"/>
      <c r="AF7" s="50" t="s">
        <v>112</v>
      </c>
      <c r="AG7" s="114">
        <v>6</v>
      </c>
      <c r="AH7" s="114">
        <v>5000</v>
      </c>
      <c r="AI7" s="114"/>
      <c r="AJ7" s="114"/>
      <c r="AK7" s="114"/>
    </row>
    <row r="8" spans="1:36" s="75" customFormat="1" ht="36" customHeight="1" thickBo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122" t="s">
        <v>118</v>
      </c>
      <c r="U8" s="123"/>
      <c r="V8" s="142">
        <f>X2+X3+X4+X6+X5+X7</f>
        <v>0</v>
      </c>
      <c r="W8" s="143"/>
      <c r="X8" s="143"/>
      <c r="Y8" s="144"/>
      <c r="Z8" s="91"/>
      <c r="AA8" s="90"/>
      <c r="AB8" s="90"/>
      <c r="AC8" s="90"/>
      <c r="AD8" s="90"/>
      <c r="AE8" s="90"/>
      <c r="AF8" s="76"/>
      <c r="AG8" s="78"/>
      <c r="AH8" s="78"/>
      <c r="AI8" s="78"/>
      <c r="AJ8" s="78"/>
    </row>
    <row r="9" spans="2:36" ht="12.75">
      <c r="B9" s="124">
        <f>IF(E4="","",E4&amp;"（"&amp;E5&amp;" "&amp;E6&amp;"）")</f>
      </c>
      <c r="C9" s="124"/>
      <c r="D9" s="124"/>
      <c r="E9" s="124"/>
      <c r="F9" s="49"/>
      <c r="X9" s="14" t="s">
        <v>40</v>
      </c>
      <c r="Y9" s="15" t="s">
        <v>94</v>
      </c>
      <c r="AA9" s="13" t="s">
        <v>32</v>
      </c>
      <c r="AF9" s="53">
        <f>IF(E4="","",E4&amp;"（"&amp;E5&amp;"）")</f>
      </c>
      <c r="AG9" s="53"/>
      <c r="AH9" s="53"/>
      <c r="AI9" s="53"/>
      <c r="AJ9" s="53"/>
    </row>
    <row r="10" spans="1:36" ht="31.5" customHeight="1">
      <c r="A10" s="58" t="s">
        <v>127</v>
      </c>
      <c r="B10" s="59" t="s">
        <v>128</v>
      </c>
      <c r="C10" s="60" t="s">
        <v>4</v>
      </c>
      <c r="D10" s="60" t="s">
        <v>5</v>
      </c>
      <c r="E10" s="60" t="s">
        <v>0</v>
      </c>
      <c r="F10" s="60" t="s">
        <v>1</v>
      </c>
      <c r="G10" s="61" t="s">
        <v>6</v>
      </c>
      <c r="H10" s="62" t="s">
        <v>2</v>
      </c>
      <c r="I10" s="63" t="s">
        <v>88</v>
      </c>
      <c r="J10" s="64" t="s">
        <v>114</v>
      </c>
      <c r="K10" s="60" t="s">
        <v>7</v>
      </c>
      <c r="L10" s="65" t="s">
        <v>8</v>
      </c>
      <c r="M10" s="65" t="s">
        <v>129</v>
      </c>
      <c r="N10" s="62" t="s">
        <v>3</v>
      </c>
      <c r="O10" s="66" t="s">
        <v>37</v>
      </c>
      <c r="P10" s="60" t="s">
        <v>7</v>
      </c>
      <c r="Q10" s="65" t="s">
        <v>8</v>
      </c>
      <c r="R10" s="65" t="s">
        <v>129</v>
      </c>
      <c r="S10" s="67" t="s">
        <v>3</v>
      </c>
      <c r="T10" s="64" t="s">
        <v>38</v>
      </c>
      <c r="U10" s="60" t="s">
        <v>7</v>
      </c>
      <c r="V10" s="65" t="s">
        <v>8</v>
      </c>
      <c r="W10" s="65" t="s">
        <v>129</v>
      </c>
      <c r="X10" s="62" t="s">
        <v>3</v>
      </c>
      <c r="Y10" s="68" t="s">
        <v>20</v>
      </c>
      <c r="Z10" s="69"/>
      <c r="AA10" s="70" t="s">
        <v>24</v>
      </c>
      <c r="AB10" s="71" t="s">
        <v>25</v>
      </c>
      <c r="AC10" s="72" t="s">
        <v>26</v>
      </c>
      <c r="AD10" s="71" t="s">
        <v>27</v>
      </c>
      <c r="AE10" s="71" t="s">
        <v>39</v>
      </c>
      <c r="AF10" s="11" t="s">
        <v>95</v>
      </c>
      <c r="AG10" s="54" t="s">
        <v>96</v>
      </c>
      <c r="AH10" s="53"/>
      <c r="AI10" s="53"/>
      <c r="AJ10" s="53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5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25">
        <f t="shared" si="3"/>
        <v>0</v>
      </c>
      <c r="AH12" s="55"/>
      <c r="AI12" s="55"/>
      <c r="AJ12" s="55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2.75">
      <c r="A131" s="101"/>
      <c r="B131" s="101"/>
      <c r="C131" s="101"/>
      <c r="D131" s="101"/>
      <c r="E131" s="101"/>
      <c r="F131" s="101"/>
      <c r="G131" s="101"/>
      <c r="H131" s="101"/>
      <c r="I131" s="102"/>
      <c r="J131" s="102"/>
      <c r="K131" s="101"/>
      <c r="L131" s="101"/>
      <c r="M131" s="103"/>
      <c r="N131" s="101"/>
      <c r="O131" s="101"/>
      <c r="P131" s="101"/>
      <c r="Q131" s="101"/>
      <c r="R131" s="103"/>
      <c r="S131" s="101"/>
      <c r="T131" s="101"/>
      <c r="U131" s="101"/>
      <c r="V131" s="101"/>
      <c r="W131" s="103"/>
      <c r="X131" s="101"/>
      <c r="Y131" s="104"/>
      <c r="Z131" s="105"/>
      <c r="AA131" s="106"/>
      <c r="AB131" s="106"/>
      <c r="AC131" s="74"/>
      <c r="AD131" s="74"/>
      <c r="AE131" s="74"/>
    </row>
    <row r="132" spans="1:28" s="73" customFormat="1" ht="12.75">
      <c r="A132" s="107"/>
      <c r="B132" s="108">
        <f>IF(Sheet2!A1="","",Sheet2!A1)</f>
      </c>
      <c r="C132" s="107"/>
      <c r="D132" s="107"/>
      <c r="E132" s="107"/>
      <c r="F132" s="107"/>
      <c r="G132" s="107"/>
      <c r="H132" s="107"/>
      <c r="I132" s="108" t="s">
        <v>108</v>
      </c>
      <c r="J132" s="108">
        <v>1</v>
      </c>
      <c r="K132" s="107">
        <f>IF(Sheet2!E1="","",Sheet2!E1)</f>
      </c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</row>
    <row r="133" spans="1:28" s="73" customFormat="1" ht="12.75">
      <c r="A133" s="107"/>
      <c r="B133" s="108">
        <f>IF(Sheet2!A2="","",Sheet2!A2)</f>
      </c>
      <c r="C133" s="107">
        <v>1</v>
      </c>
      <c r="D133" s="107" t="s">
        <v>21</v>
      </c>
      <c r="E133" s="107" t="s">
        <v>23</v>
      </c>
      <c r="F133" s="107" t="s">
        <v>117</v>
      </c>
      <c r="G133" s="107" t="s">
        <v>115</v>
      </c>
      <c r="H133" s="107" t="s">
        <v>116</v>
      </c>
      <c r="I133" s="108" t="s">
        <v>109</v>
      </c>
      <c r="J133" s="108">
        <v>2</v>
      </c>
      <c r="K133" s="107" t="str">
        <f>IF(Sheet2!E2="","",Sheet2!E2)</f>
        <v>兵庫</v>
      </c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</row>
    <row r="134" spans="1:28" s="73" customFormat="1" ht="12.75">
      <c r="A134" s="107"/>
      <c r="B134" s="108">
        <f>IF(Sheet2!A3="","",Sheet2!A3)</f>
      </c>
      <c r="C134" s="107">
        <v>2</v>
      </c>
      <c r="D134" s="107" t="s">
        <v>22</v>
      </c>
      <c r="E134" s="107"/>
      <c r="F134" s="107"/>
      <c r="G134" s="107"/>
      <c r="H134" s="107"/>
      <c r="I134" s="108" t="s">
        <v>123</v>
      </c>
      <c r="J134" s="108">
        <v>3</v>
      </c>
      <c r="K134" s="107">
        <f>IF(Sheet2!E3="","",Sheet2!E3)</f>
      </c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</row>
    <row r="135" spans="1:28" s="73" customFormat="1" ht="12.75">
      <c r="A135" s="107"/>
      <c r="B135" s="108">
        <f>IF(Sheet2!A4="","",Sheet2!A4)</f>
      </c>
      <c r="C135" s="107">
        <v>3</v>
      </c>
      <c r="D135" s="107"/>
      <c r="E135" s="107"/>
      <c r="F135" s="107"/>
      <c r="G135" s="107"/>
      <c r="H135" s="107"/>
      <c r="I135" s="108" t="s">
        <v>110</v>
      </c>
      <c r="J135" s="109">
        <v>4</v>
      </c>
      <c r="K135" s="107" t="str">
        <f>IF(Sheet2!E4="","",Sheet2!E4)</f>
        <v>滋賀</v>
      </c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</row>
    <row r="136" spans="1:28" s="73" customFormat="1" ht="12.75">
      <c r="A136" s="107"/>
      <c r="B136" s="108">
        <f>IF(Sheet2!A5="","",Sheet2!A5)</f>
      </c>
      <c r="C136" s="107">
        <v>4</v>
      </c>
      <c r="D136" s="107"/>
      <c r="E136" s="107"/>
      <c r="F136" s="107"/>
      <c r="G136" s="107"/>
      <c r="H136" s="107"/>
      <c r="I136" s="109" t="s">
        <v>124</v>
      </c>
      <c r="J136" s="108">
        <v>5</v>
      </c>
      <c r="K136" s="107" t="str">
        <f>IF(Sheet2!E5="","",Sheet2!E5)</f>
        <v>京都</v>
      </c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</row>
    <row r="137" spans="1:28" s="73" customFormat="1" ht="12.75">
      <c r="A137" s="107"/>
      <c r="B137" s="108">
        <f>IF(Sheet2!A6="","",Sheet2!A6)</f>
      </c>
      <c r="C137" s="107">
        <v>5</v>
      </c>
      <c r="D137" s="107"/>
      <c r="E137" s="107"/>
      <c r="F137" s="107"/>
      <c r="G137" s="107"/>
      <c r="H137" s="107"/>
      <c r="I137" s="109" t="s">
        <v>111</v>
      </c>
      <c r="J137" s="108">
        <v>6</v>
      </c>
      <c r="K137" s="107" t="str">
        <f>IF(Sheet2!E6="","",Sheet2!E6)</f>
        <v>大阪</v>
      </c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</row>
    <row r="138" spans="1:28" s="73" customFormat="1" ht="12.75">
      <c r="A138" s="107"/>
      <c r="B138" s="108">
        <f>IF(Sheet2!A7="","",Sheet2!A7)</f>
      </c>
      <c r="C138" s="107">
        <v>6</v>
      </c>
      <c r="D138" s="107"/>
      <c r="E138" s="107"/>
      <c r="F138" s="107"/>
      <c r="G138" s="107"/>
      <c r="H138" s="107"/>
      <c r="I138" s="109" t="s">
        <v>112</v>
      </c>
      <c r="J138" s="107"/>
      <c r="K138" s="107" t="str">
        <f>IF(Sheet2!E7="","",Sheet2!E7)</f>
        <v>奈良</v>
      </c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</row>
    <row r="139" spans="1:28" s="73" customFormat="1" ht="12.75">
      <c r="A139" s="107"/>
      <c r="B139" s="108">
        <f>IF(Sheet2!A8="","",Sheet2!A8)</f>
      </c>
      <c r="C139" s="110" t="s">
        <v>89</v>
      </c>
      <c r="D139" s="107"/>
      <c r="E139" s="107"/>
      <c r="F139" s="107"/>
      <c r="G139" s="107"/>
      <c r="H139" s="107"/>
      <c r="I139" s="107"/>
      <c r="J139" s="107"/>
      <c r="K139" s="107" t="str">
        <f>IF(Sheet2!E8="","",Sheet2!E8)</f>
        <v>和歌山</v>
      </c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</row>
    <row r="140" spans="1:28" s="73" customFormat="1" ht="12.75">
      <c r="A140" s="107"/>
      <c r="B140" s="108">
        <f>IF(Sheet2!A9="","",Sheet2!A9)</f>
      </c>
      <c r="C140" s="110" t="s">
        <v>90</v>
      </c>
      <c r="D140" s="107"/>
      <c r="E140" s="107"/>
      <c r="F140" s="107"/>
      <c r="G140" s="107"/>
      <c r="H140" s="107"/>
      <c r="I140" s="107"/>
      <c r="J140" s="107"/>
      <c r="K140" s="107">
        <f>IF(Sheet2!E9="","",Sheet2!E9)</f>
      </c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</row>
    <row r="141" spans="1:28" s="73" customFormat="1" ht="12.75">
      <c r="A141" s="107"/>
      <c r="B141" s="108">
        <f>IF(Sheet2!A10="","",Sheet2!A10)</f>
      </c>
      <c r="C141" s="110" t="s">
        <v>91</v>
      </c>
      <c r="D141" s="107"/>
      <c r="E141" s="107"/>
      <c r="F141" s="107"/>
      <c r="G141" s="107"/>
      <c r="H141" s="107"/>
      <c r="I141" s="107"/>
      <c r="J141" s="107"/>
      <c r="K141" s="107" t="str">
        <f>IF(Sheet2!E10="","",Sheet2!E10)</f>
        <v>北海道</v>
      </c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</row>
    <row r="142" spans="1:28" s="73" customFormat="1" ht="12.75">
      <c r="A142" s="107"/>
      <c r="B142" s="108">
        <f>IF(Sheet2!A11="","",Sheet2!A11)</f>
      </c>
      <c r="C142" s="110" t="s">
        <v>92</v>
      </c>
      <c r="D142" s="107"/>
      <c r="E142" s="107"/>
      <c r="F142" s="107"/>
      <c r="G142" s="107"/>
      <c r="H142" s="107"/>
      <c r="I142" s="107"/>
      <c r="J142" s="107"/>
      <c r="K142" s="107" t="str">
        <f>IF(Sheet2!E11="","",Sheet2!E11)</f>
        <v>青森</v>
      </c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</row>
    <row r="143" spans="1:28" s="73" customFormat="1" ht="12.75">
      <c r="A143" s="107"/>
      <c r="B143" s="108">
        <f>IF(Sheet2!A12="","",Sheet2!A12)</f>
      </c>
      <c r="C143" s="110" t="s">
        <v>93</v>
      </c>
      <c r="D143" s="107"/>
      <c r="E143" s="107"/>
      <c r="F143" s="107"/>
      <c r="G143" s="107"/>
      <c r="H143" s="107"/>
      <c r="I143" s="107"/>
      <c r="J143" s="107"/>
      <c r="K143" s="107" t="str">
        <f>IF(Sheet2!E12="","",Sheet2!E12)</f>
        <v>岩手</v>
      </c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</row>
    <row r="144" spans="1:28" s="73" customFormat="1" ht="12.75">
      <c r="A144" s="107"/>
      <c r="B144" s="108">
        <f>IF(Sheet2!A13="","",Sheet2!A13)</f>
      </c>
      <c r="C144" s="107"/>
      <c r="D144" s="107"/>
      <c r="E144" s="107"/>
      <c r="F144" s="107"/>
      <c r="G144" s="107"/>
      <c r="H144" s="107"/>
      <c r="I144" s="107"/>
      <c r="J144" s="107"/>
      <c r="K144" s="107" t="str">
        <f>IF(Sheet2!E13="","",Sheet2!E13)</f>
        <v>宮城</v>
      </c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</row>
    <row r="145" spans="1:28" s="73" customFormat="1" ht="12.75">
      <c r="A145" s="107"/>
      <c r="B145" s="108">
        <f>IF(Sheet2!A14="","",Sheet2!A14)</f>
      </c>
      <c r="C145" s="107"/>
      <c r="D145" s="107"/>
      <c r="E145" s="107"/>
      <c r="F145" s="107"/>
      <c r="G145" s="107"/>
      <c r="H145" s="107"/>
      <c r="I145" s="107"/>
      <c r="J145" s="107"/>
      <c r="K145" s="107" t="str">
        <f>IF(Sheet2!E14="","",Sheet2!E14)</f>
        <v>秋田</v>
      </c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</row>
    <row r="146" spans="1:28" s="73" customFormat="1" ht="12.75">
      <c r="A146" s="107"/>
      <c r="B146" s="108">
        <f>IF(Sheet2!A15="","",Sheet2!A15)</f>
      </c>
      <c r="C146" s="107"/>
      <c r="D146" s="107"/>
      <c r="E146" s="107"/>
      <c r="F146" s="107"/>
      <c r="G146" s="107"/>
      <c r="H146" s="107"/>
      <c r="I146" s="107"/>
      <c r="J146" s="107"/>
      <c r="K146" s="107" t="str">
        <f>IF(Sheet2!E15="","",Sheet2!E15)</f>
        <v>山形</v>
      </c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</row>
    <row r="147" spans="1:28" s="73" customFormat="1" ht="12.75">
      <c r="A147" s="107"/>
      <c r="B147" s="108">
        <f>IF(Sheet2!A16="","",Sheet2!A16)</f>
      </c>
      <c r="C147" s="107"/>
      <c r="D147" s="107"/>
      <c r="E147" s="107"/>
      <c r="F147" s="107"/>
      <c r="G147" s="107"/>
      <c r="H147" s="107"/>
      <c r="I147" s="107"/>
      <c r="J147" s="107"/>
      <c r="K147" s="107" t="str">
        <f>IF(Sheet2!E16="","",Sheet2!E16)</f>
        <v>福島</v>
      </c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</row>
    <row r="148" spans="1:28" s="73" customFormat="1" ht="12.75">
      <c r="A148" s="107"/>
      <c r="B148" s="108">
        <f>IF(Sheet2!A17="","",Sheet2!A17)</f>
      </c>
      <c r="C148" s="107"/>
      <c r="D148" s="107"/>
      <c r="E148" s="107"/>
      <c r="F148" s="107"/>
      <c r="G148" s="107"/>
      <c r="H148" s="107"/>
      <c r="I148" s="107"/>
      <c r="J148" s="107"/>
      <c r="K148" s="107" t="str">
        <f>IF(Sheet2!E17="","",Sheet2!E17)</f>
        <v>茨城</v>
      </c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</row>
    <row r="149" spans="1:28" s="73" customFormat="1" ht="12.75">
      <c r="A149" s="107"/>
      <c r="B149" s="108">
        <f>IF(Sheet2!A18="","",Sheet2!A18)</f>
      </c>
      <c r="C149" s="107"/>
      <c r="D149" s="107"/>
      <c r="E149" s="107"/>
      <c r="F149" s="107"/>
      <c r="G149" s="107"/>
      <c r="H149" s="107"/>
      <c r="I149" s="107"/>
      <c r="J149" s="107"/>
      <c r="K149" s="107" t="str">
        <f>IF(Sheet2!E18="","",Sheet2!E18)</f>
        <v>栃木</v>
      </c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</row>
    <row r="150" spans="1:28" s="73" customFormat="1" ht="12.75">
      <c r="A150" s="107"/>
      <c r="B150" s="108">
        <f>IF(Sheet2!A19="","",Sheet2!A19)</f>
      </c>
      <c r="C150" s="107"/>
      <c r="D150" s="107"/>
      <c r="E150" s="107"/>
      <c r="F150" s="107"/>
      <c r="G150" s="107"/>
      <c r="H150" s="107"/>
      <c r="I150" s="107"/>
      <c r="J150" s="107"/>
      <c r="K150" s="107" t="str">
        <f>IF(Sheet2!E19="","",Sheet2!E19)</f>
        <v>群馬</v>
      </c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</row>
    <row r="151" spans="1:28" s="73" customFormat="1" ht="12.75">
      <c r="A151" s="107"/>
      <c r="B151" s="108">
        <f>IF(Sheet2!A20="","",Sheet2!A20)</f>
      </c>
      <c r="C151" s="107"/>
      <c r="D151" s="107"/>
      <c r="E151" s="107"/>
      <c r="F151" s="107"/>
      <c r="G151" s="107"/>
      <c r="H151" s="107"/>
      <c r="I151" s="107"/>
      <c r="J151" s="107"/>
      <c r="K151" s="107" t="str">
        <f>IF(Sheet2!E20="","",Sheet2!E20)</f>
        <v>埼玉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</row>
    <row r="152" spans="1:28" s="73" customFormat="1" ht="12.75">
      <c r="A152" s="107"/>
      <c r="B152" s="108">
        <f>IF(Sheet2!A21="","",Sheet2!A21)</f>
      </c>
      <c r="C152" s="107"/>
      <c r="D152" s="107"/>
      <c r="E152" s="107"/>
      <c r="F152" s="107"/>
      <c r="G152" s="107"/>
      <c r="H152" s="107"/>
      <c r="I152" s="107"/>
      <c r="J152" s="107"/>
      <c r="K152" s="107" t="str">
        <f>IF(Sheet2!E21="","",Sheet2!E21)</f>
        <v>千葉</v>
      </c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</row>
    <row r="153" spans="1:28" s="73" customFormat="1" ht="12.75">
      <c r="A153" s="107"/>
      <c r="B153" s="108">
        <f>IF(Sheet2!A22="","",Sheet2!A22)</f>
      </c>
      <c r="C153" s="107"/>
      <c r="D153" s="107"/>
      <c r="E153" s="107"/>
      <c r="F153" s="107"/>
      <c r="G153" s="107"/>
      <c r="H153" s="107"/>
      <c r="I153" s="107"/>
      <c r="J153" s="107"/>
      <c r="K153" s="107" t="str">
        <f>IF(Sheet2!E22="","",Sheet2!E22)</f>
        <v>東京</v>
      </c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</row>
    <row r="154" spans="1:28" s="73" customFormat="1" ht="12.75">
      <c r="A154" s="107"/>
      <c r="B154" s="108">
        <f>IF(Sheet2!A23="","",Sheet2!A23)</f>
      </c>
      <c r="C154" s="107"/>
      <c r="D154" s="107"/>
      <c r="E154" s="107"/>
      <c r="F154" s="107"/>
      <c r="G154" s="107"/>
      <c r="H154" s="107"/>
      <c r="I154" s="107"/>
      <c r="J154" s="107"/>
      <c r="K154" s="107" t="str">
        <f>IF(Sheet2!E23="","",Sheet2!E23)</f>
        <v>神奈川</v>
      </c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</row>
    <row r="155" spans="1:28" s="73" customFormat="1" ht="12.75">
      <c r="A155" s="107"/>
      <c r="B155" s="108">
        <f>IF(Sheet2!A24="","",Sheet2!A24)</f>
      </c>
      <c r="C155" s="107"/>
      <c r="D155" s="107"/>
      <c r="E155" s="107"/>
      <c r="F155" s="107"/>
      <c r="G155" s="107"/>
      <c r="H155" s="107"/>
      <c r="I155" s="107"/>
      <c r="J155" s="107"/>
      <c r="K155" s="107" t="str">
        <f>IF(Sheet2!E24="","",Sheet2!E24)</f>
        <v>山梨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</row>
    <row r="156" spans="1:28" s="73" customFormat="1" ht="12.75">
      <c r="A156" s="107"/>
      <c r="B156" s="108">
        <f>IF(Sheet2!A25="","",Sheet2!A25)</f>
      </c>
      <c r="C156" s="107"/>
      <c r="D156" s="107"/>
      <c r="E156" s="107"/>
      <c r="F156" s="107"/>
      <c r="G156" s="107"/>
      <c r="H156" s="107"/>
      <c r="I156" s="107"/>
      <c r="J156" s="107"/>
      <c r="K156" s="107" t="str">
        <f>IF(Sheet2!E25="","",Sheet2!E25)</f>
        <v>新潟</v>
      </c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</row>
    <row r="157" spans="1:28" s="73" customFormat="1" ht="12.75">
      <c r="A157" s="107"/>
      <c r="B157" s="108">
        <f>IF(Sheet2!A26="","",Sheet2!A26)</f>
      </c>
      <c r="C157" s="107"/>
      <c r="D157" s="107"/>
      <c r="E157" s="107"/>
      <c r="F157" s="107"/>
      <c r="G157" s="107"/>
      <c r="H157" s="107"/>
      <c r="I157" s="107"/>
      <c r="J157" s="107"/>
      <c r="K157" s="107" t="str">
        <f>IF(Sheet2!E26="","",Sheet2!E26)</f>
        <v>長野</v>
      </c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</row>
    <row r="158" spans="1:28" s="73" customFormat="1" ht="12.75">
      <c r="A158" s="107"/>
      <c r="B158" s="108">
        <f>IF(Sheet2!A27="","",Sheet2!A27)</f>
      </c>
      <c r="C158" s="107"/>
      <c r="D158" s="107"/>
      <c r="E158" s="107"/>
      <c r="F158" s="107"/>
      <c r="G158" s="107"/>
      <c r="H158" s="107"/>
      <c r="I158" s="107"/>
      <c r="J158" s="107"/>
      <c r="K158" s="107" t="str">
        <f>IF(Sheet2!E27="","",Sheet2!E27)</f>
        <v>富山</v>
      </c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</row>
    <row r="159" spans="1:28" s="73" customFormat="1" ht="12.75">
      <c r="A159" s="107"/>
      <c r="B159" s="108">
        <f>IF(Sheet2!A28="","",Sheet2!A28)</f>
      </c>
      <c r="C159" s="107"/>
      <c r="D159" s="107"/>
      <c r="E159" s="107"/>
      <c r="F159" s="107"/>
      <c r="G159" s="107"/>
      <c r="H159" s="107"/>
      <c r="I159" s="107"/>
      <c r="J159" s="107"/>
      <c r="K159" s="107" t="str">
        <f>IF(Sheet2!E28="","",Sheet2!E28)</f>
        <v>石川</v>
      </c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</row>
    <row r="160" spans="1:28" s="73" customFormat="1" ht="12.75">
      <c r="A160" s="107"/>
      <c r="B160" s="108">
        <f>IF(Sheet2!A29="","",Sheet2!A29)</f>
      </c>
      <c r="C160" s="107"/>
      <c r="D160" s="107"/>
      <c r="E160" s="107"/>
      <c r="F160" s="107"/>
      <c r="G160" s="107"/>
      <c r="H160" s="107"/>
      <c r="I160" s="107"/>
      <c r="J160" s="107"/>
      <c r="K160" s="107" t="str">
        <f>IF(Sheet2!E29="","",Sheet2!E29)</f>
        <v>福井</v>
      </c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</row>
    <row r="161" spans="1:28" s="73" customFormat="1" ht="12.75">
      <c r="A161" s="107"/>
      <c r="B161" s="108">
        <f>IF(Sheet2!A30="","",Sheet2!A30)</f>
      </c>
      <c r="C161" s="107"/>
      <c r="D161" s="107"/>
      <c r="E161" s="107"/>
      <c r="F161" s="107"/>
      <c r="G161" s="107"/>
      <c r="H161" s="107"/>
      <c r="I161" s="107"/>
      <c r="J161" s="107"/>
      <c r="K161" s="107" t="str">
        <f>IF(Sheet2!E30="","",Sheet2!E30)</f>
        <v>静岡</v>
      </c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</row>
    <row r="162" spans="1:28" s="73" customFormat="1" ht="12.75">
      <c r="A162" s="107"/>
      <c r="B162" s="108">
        <f>IF(Sheet2!A31="","",Sheet2!A31)</f>
      </c>
      <c r="C162" s="107"/>
      <c r="D162" s="107"/>
      <c r="E162" s="107"/>
      <c r="F162" s="107"/>
      <c r="G162" s="107"/>
      <c r="H162" s="107"/>
      <c r="I162" s="107"/>
      <c r="J162" s="107"/>
      <c r="K162" s="107" t="str">
        <f>IF(Sheet2!E31="","",Sheet2!E31)</f>
        <v>愛知</v>
      </c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</row>
    <row r="163" spans="1:28" s="73" customFormat="1" ht="12.75">
      <c r="A163" s="107"/>
      <c r="B163" s="108">
        <f>IF(Sheet2!A32="","",Sheet2!A32)</f>
      </c>
      <c r="C163" s="107"/>
      <c r="D163" s="107"/>
      <c r="E163" s="107"/>
      <c r="F163" s="107"/>
      <c r="G163" s="107"/>
      <c r="H163" s="107"/>
      <c r="I163" s="107"/>
      <c r="J163" s="107"/>
      <c r="K163" s="107" t="str">
        <f>IF(Sheet2!E32="","",Sheet2!E32)</f>
        <v>三重</v>
      </c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</row>
    <row r="164" spans="1:28" s="73" customFormat="1" ht="12.75">
      <c r="A164" s="107"/>
      <c r="B164" s="108">
        <f>IF(Sheet2!A33="","",Sheet2!A33)</f>
      </c>
      <c r="C164" s="107"/>
      <c r="D164" s="107"/>
      <c r="E164" s="107"/>
      <c r="F164" s="107"/>
      <c r="G164" s="107"/>
      <c r="H164" s="107"/>
      <c r="I164" s="107"/>
      <c r="J164" s="107"/>
      <c r="K164" s="107" t="str">
        <f>IF(Sheet2!E33="","",Sheet2!E33)</f>
        <v>岐阜</v>
      </c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</row>
    <row r="165" spans="1:28" s="73" customFormat="1" ht="12.75">
      <c r="A165" s="107"/>
      <c r="B165" s="108">
        <f>IF(Sheet2!A34="","",Sheet2!A34)</f>
      </c>
      <c r="C165" s="107"/>
      <c r="D165" s="107"/>
      <c r="E165" s="107"/>
      <c r="F165" s="107"/>
      <c r="G165" s="107"/>
      <c r="H165" s="107"/>
      <c r="I165" s="107"/>
      <c r="J165" s="107"/>
      <c r="K165" s="107" t="str">
        <f>IF(Sheet2!E34="","",Sheet2!E34)</f>
        <v>鳥取</v>
      </c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</row>
    <row r="166" spans="1:28" s="73" customFormat="1" ht="12.75">
      <c r="A166" s="107"/>
      <c r="B166" s="108">
        <f>IF(Sheet2!A35="","",Sheet2!A35)</f>
      </c>
      <c r="C166" s="107"/>
      <c r="D166" s="107"/>
      <c r="E166" s="107"/>
      <c r="F166" s="107"/>
      <c r="G166" s="107"/>
      <c r="H166" s="107"/>
      <c r="I166" s="107"/>
      <c r="J166" s="107"/>
      <c r="K166" s="107" t="str">
        <f>IF(Sheet2!E35="","",Sheet2!E35)</f>
        <v>島根</v>
      </c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73" customFormat="1" ht="12.75">
      <c r="A167" s="107"/>
      <c r="B167" s="108"/>
      <c r="C167" s="107"/>
      <c r="D167" s="107"/>
      <c r="E167" s="107"/>
      <c r="F167" s="107"/>
      <c r="G167" s="107"/>
      <c r="H167" s="107"/>
      <c r="I167" s="107"/>
      <c r="J167" s="107"/>
      <c r="K167" s="107" t="str">
        <f>IF(Sheet2!E36="","",Sheet2!E36)</f>
        <v>岡山</v>
      </c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73" customFormat="1" ht="12.75">
      <c r="A168" s="107"/>
      <c r="B168" s="108"/>
      <c r="C168" s="107"/>
      <c r="D168" s="107"/>
      <c r="E168" s="107"/>
      <c r="F168" s="107"/>
      <c r="G168" s="107"/>
      <c r="H168" s="107"/>
      <c r="I168" s="107"/>
      <c r="J168" s="107"/>
      <c r="K168" s="107" t="str">
        <f>IF(Sheet2!E37="","",Sheet2!E37)</f>
        <v>広島</v>
      </c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73" customFormat="1" ht="12.75">
      <c r="A169" s="107"/>
      <c r="B169" s="108">
        <f>IF(Sheet2!A39="","",Sheet2!A39)</f>
      </c>
      <c r="C169" s="107"/>
      <c r="D169" s="107"/>
      <c r="E169" s="107"/>
      <c r="F169" s="107"/>
      <c r="G169" s="107"/>
      <c r="H169" s="107"/>
      <c r="I169" s="107"/>
      <c r="J169" s="107"/>
      <c r="K169" s="107" t="str">
        <f>IF(Sheet2!E38="","",Sheet2!E38)</f>
        <v>山口</v>
      </c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73" customFormat="1" ht="12.75">
      <c r="A170" s="107"/>
      <c r="B170" s="108">
        <f>IF(Sheet2!A40="","",Sheet2!A40)</f>
      </c>
      <c r="C170" s="107"/>
      <c r="D170" s="107"/>
      <c r="E170" s="107"/>
      <c r="F170" s="107"/>
      <c r="G170" s="107"/>
      <c r="H170" s="107"/>
      <c r="I170" s="107"/>
      <c r="J170" s="107"/>
      <c r="K170" s="107" t="str">
        <f>IF(Sheet2!E39="","",Sheet2!E39)</f>
        <v>徳島</v>
      </c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73" customFormat="1" ht="12.75">
      <c r="A171" s="107"/>
      <c r="B171" s="111"/>
      <c r="C171" s="107"/>
      <c r="D171" s="107"/>
      <c r="E171" s="107"/>
      <c r="F171" s="107"/>
      <c r="G171" s="107"/>
      <c r="H171" s="107"/>
      <c r="I171" s="107"/>
      <c r="J171" s="107"/>
      <c r="K171" s="107" t="str">
        <f>IF(Sheet2!E40="","",Sheet2!E40)</f>
        <v>香川</v>
      </c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73" customFormat="1" ht="12.75">
      <c r="A172" s="107"/>
      <c r="B172" s="111"/>
      <c r="C172" s="107"/>
      <c r="D172" s="107"/>
      <c r="E172" s="107"/>
      <c r="F172" s="107"/>
      <c r="G172" s="107"/>
      <c r="H172" s="107"/>
      <c r="I172" s="107"/>
      <c r="J172" s="107"/>
      <c r="K172" s="107" t="str">
        <f>IF(Sheet2!E41="","",Sheet2!E41)</f>
        <v>愛媛</v>
      </c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73" customFormat="1" ht="12.75">
      <c r="A173" s="107"/>
      <c r="B173" s="111"/>
      <c r="C173" s="107"/>
      <c r="D173" s="107"/>
      <c r="E173" s="107"/>
      <c r="F173" s="107"/>
      <c r="G173" s="107"/>
      <c r="H173" s="107"/>
      <c r="I173" s="107"/>
      <c r="J173" s="107"/>
      <c r="K173" s="107" t="str">
        <f>IF(Sheet2!E42="","",Sheet2!E42)</f>
        <v>高知</v>
      </c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73" customFormat="1" ht="12.75">
      <c r="A174" s="107"/>
      <c r="B174" s="111"/>
      <c r="C174" s="107"/>
      <c r="D174" s="107"/>
      <c r="E174" s="107"/>
      <c r="F174" s="107"/>
      <c r="G174" s="107"/>
      <c r="H174" s="107"/>
      <c r="I174" s="107"/>
      <c r="J174" s="107"/>
      <c r="K174" s="107" t="str">
        <f>IF(Sheet2!E43="","",Sheet2!E43)</f>
        <v>福岡</v>
      </c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1:28" s="73" customFormat="1" ht="12.75">
      <c r="A175" s="107"/>
      <c r="B175" s="111"/>
      <c r="C175" s="107"/>
      <c r="D175" s="107"/>
      <c r="E175" s="107"/>
      <c r="F175" s="107"/>
      <c r="G175" s="107"/>
      <c r="H175" s="107"/>
      <c r="I175" s="107"/>
      <c r="J175" s="107"/>
      <c r="K175" s="107" t="str">
        <f>IF(Sheet2!E44="","",Sheet2!E44)</f>
        <v>佐賀</v>
      </c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1:28" s="73" customFormat="1" ht="12.75">
      <c r="A176" s="107"/>
      <c r="B176" s="111"/>
      <c r="C176" s="107"/>
      <c r="D176" s="107"/>
      <c r="E176" s="107"/>
      <c r="F176" s="107"/>
      <c r="G176" s="107"/>
      <c r="H176" s="107"/>
      <c r="I176" s="107"/>
      <c r="J176" s="107"/>
      <c r="K176" s="107" t="str">
        <f>IF(Sheet2!E45="","",Sheet2!E45)</f>
        <v>長崎</v>
      </c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1:28" s="56" customFormat="1" ht="12.75">
      <c r="A177" s="112"/>
      <c r="B177" s="111"/>
      <c r="C177" s="112"/>
      <c r="D177" s="112"/>
      <c r="E177" s="112"/>
      <c r="F177" s="112"/>
      <c r="G177" s="112"/>
      <c r="H177" s="112"/>
      <c r="I177" s="112"/>
      <c r="J177" s="112"/>
      <c r="K177" s="112" t="str">
        <f>IF(Sheet2!E46="","",Sheet2!E46)</f>
        <v>熊本</v>
      </c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</row>
    <row r="178" spans="1:28" s="56" customFormat="1" ht="12.75">
      <c r="A178" s="112"/>
      <c r="B178" s="113"/>
      <c r="C178" s="112"/>
      <c r="D178" s="112"/>
      <c r="E178" s="112"/>
      <c r="F178" s="112"/>
      <c r="G178" s="112"/>
      <c r="H178" s="112"/>
      <c r="I178" s="112"/>
      <c r="J178" s="112"/>
      <c r="K178" s="112" t="str">
        <f>IF(Sheet2!E47="","",Sheet2!E47)</f>
        <v>大分</v>
      </c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</row>
    <row r="179" spans="1:28" s="56" customFormat="1" ht="12.75">
      <c r="A179" s="112"/>
      <c r="B179" s="113"/>
      <c r="C179" s="112"/>
      <c r="D179" s="112"/>
      <c r="E179" s="112"/>
      <c r="F179" s="112"/>
      <c r="G179" s="112"/>
      <c r="H179" s="112"/>
      <c r="I179" s="112"/>
      <c r="J179" s="112"/>
      <c r="K179" s="112" t="str">
        <f>IF(Sheet2!E48="","",Sheet2!E48)</f>
        <v>宮崎</v>
      </c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</row>
    <row r="180" spans="1:28" s="56" customFormat="1" ht="12.75">
      <c r="A180" s="112"/>
      <c r="B180" s="113"/>
      <c r="C180" s="112"/>
      <c r="D180" s="112"/>
      <c r="E180" s="112"/>
      <c r="F180" s="112"/>
      <c r="G180" s="112"/>
      <c r="H180" s="112"/>
      <c r="I180" s="112"/>
      <c r="J180" s="112"/>
      <c r="K180" s="112" t="str">
        <f>IF(Sheet2!E49="","",Sheet2!E49)</f>
        <v>鹿児島</v>
      </c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</row>
    <row r="181" spans="1:28" s="56" customFormat="1" ht="12.75">
      <c r="A181" s="112"/>
      <c r="B181" s="113"/>
      <c r="C181" s="112"/>
      <c r="D181" s="112"/>
      <c r="E181" s="112"/>
      <c r="F181" s="112"/>
      <c r="G181" s="112"/>
      <c r="H181" s="112"/>
      <c r="I181" s="112"/>
      <c r="J181" s="112"/>
      <c r="K181" s="112" t="str">
        <f>IF(Sheet2!E50="","",Sheet2!E50)</f>
        <v>沖縄</v>
      </c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</row>
    <row r="182" s="56" customFormat="1" ht="12.75">
      <c r="B182" s="57"/>
    </row>
    <row r="183" s="56" customFormat="1" ht="12.75"/>
    <row r="184" s="56" customFormat="1" ht="12.75"/>
    <row r="185" s="56" customFormat="1" ht="12.75"/>
    <row r="186" s="56" customFormat="1" ht="12.75"/>
    <row r="187" s="51" customFormat="1" ht="12.75">
      <c r="B187" s="56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0">
    <mergeCell ref="AA1:AE1"/>
    <mergeCell ref="X2:Y2"/>
    <mergeCell ref="X3:Y3"/>
    <mergeCell ref="X4:Y4"/>
    <mergeCell ref="V8:Y8"/>
    <mergeCell ref="C3:D3"/>
    <mergeCell ref="E3:I3"/>
    <mergeCell ref="C4:D4"/>
    <mergeCell ref="E4:I4"/>
    <mergeCell ref="C5:D5"/>
    <mergeCell ref="T8:U8"/>
    <mergeCell ref="B9:E9"/>
    <mergeCell ref="X5:Y5"/>
    <mergeCell ref="X7:Y7"/>
    <mergeCell ref="X6:Y6"/>
    <mergeCell ref="X1:Y1"/>
    <mergeCell ref="E5:I5"/>
    <mergeCell ref="B3:B6"/>
    <mergeCell ref="C6:D6"/>
    <mergeCell ref="E6:I6"/>
  </mergeCells>
  <conditionalFormatting sqref="E3:I6">
    <cfRule type="cellIs" priority="1" dxfId="1" operator="equal" stopIfTrue="1">
      <formula>""</formula>
    </cfRule>
  </conditionalFormatting>
  <conditionalFormatting sqref="F9">
    <cfRule type="cellIs" priority="2" dxfId="2" operator="equal" stopIfTrue="1">
      <formula>"未"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4" r:id="rId4"/>
  <headerFooter alignWithMargins="0">
    <oddHeader>&amp;L小学生招待リレー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2:F5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5:6" ht="12.75">
      <c r="E2" t="s">
        <v>9</v>
      </c>
      <c r="F2">
        <v>28</v>
      </c>
    </row>
    <row r="4" spans="5:6" ht="12.75">
      <c r="E4" t="s">
        <v>66</v>
      </c>
      <c r="F4">
        <v>25</v>
      </c>
    </row>
    <row r="5" spans="5:6" ht="12.75">
      <c r="E5" t="s">
        <v>67</v>
      </c>
      <c r="F5">
        <v>26</v>
      </c>
    </row>
    <row r="6" spans="5:6" ht="12.75">
      <c r="E6" t="s">
        <v>68</v>
      </c>
      <c r="F6">
        <v>27</v>
      </c>
    </row>
    <row r="7" spans="5:6" ht="12.75">
      <c r="E7" t="s">
        <v>69</v>
      </c>
      <c r="F7">
        <v>29</v>
      </c>
    </row>
    <row r="8" spans="5:6" ht="12.75">
      <c r="E8" t="s">
        <v>70</v>
      </c>
      <c r="F8">
        <v>30</v>
      </c>
    </row>
    <row r="10" spans="5:6" ht="12.75">
      <c r="E10" t="s">
        <v>42</v>
      </c>
      <c r="F10">
        <v>1</v>
      </c>
    </row>
    <row r="11" spans="5:6" ht="12.75">
      <c r="E11" t="s">
        <v>43</v>
      </c>
      <c r="F11">
        <v>2</v>
      </c>
    </row>
    <row r="12" spans="5:6" ht="12.75">
      <c r="E12" t="s">
        <v>44</v>
      </c>
      <c r="F12">
        <v>3</v>
      </c>
    </row>
    <row r="13" spans="5:6" ht="12.75">
      <c r="E13" t="s">
        <v>45</v>
      </c>
      <c r="F13">
        <v>4</v>
      </c>
    </row>
    <row r="14" spans="5:6" ht="12.75">
      <c r="E14" t="s">
        <v>46</v>
      </c>
      <c r="F14">
        <v>5</v>
      </c>
    </row>
    <row r="15" spans="5:6" ht="12.75">
      <c r="E15" t="s">
        <v>47</v>
      </c>
      <c r="F15">
        <v>6</v>
      </c>
    </row>
    <row r="16" spans="5:6" ht="12.75">
      <c r="E16" t="s">
        <v>48</v>
      </c>
      <c r="F16">
        <v>7</v>
      </c>
    </row>
    <row r="17" spans="5:6" ht="12.75">
      <c r="E17" t="s">
        <v>49</v>
      </c>
      <c r="F17">
        <v>8</v>
      </c>
    </row>
    <row r="18" spans="5:6" ht="12.75">
      <c r="E18" t="s">
        <v>50</v>
      </c>
      <c r="F18">
        <v>9</v>
      </c>
    </row>
    <row r="19" spans="5:6" ht="12.75">
      <c r="E19" t="s">
        <v>51</v>
      </c>
      <c r="F19">
        <v>10</v>
      </c>
    </row>
    <row r="20" spans="5:6" ht="12.75">
      <c r="E20" t="s">
        <v>52</v>
      </c>
      <c r="F20">
        <v>11</v>
      </c>
    </row>
    <row r="21" spans="5:6" ht="12.75">
      <c r="E21" t="s">
        <v>53</v>
      </c>
      <c r="F21">
        <v>12</v>
      </c>
    </row>
    <row r="22" spans="5:6" ht="12.75">
      <c r="E22" t="s">
        <v>54</v>
      </c>
      <c r="F22">
        <v>13</v>
      </c>
    </row>
    <row r="23" spans="5:6" ht="12.75">
      <c r="E23" t="s">
        <v>55</v>
      </c>
      <c r="F23">
        <v>14</v>
      </c>
    </row>
    <row r="24" spans="5:6" ht="12.75">
      <c r="E24" t="s">
        <v>56</v>
      </c>
      <c r="F24">
        <v>15</v>
      </c>
    </row>
    <row r="25" spans="5:6" ht="12.75">
      <c r="E25" t="s">
        <v>57</v>
      </c>
      <c r="F25">
        <v>16</v>
      </c>
    </row>
    <row r="26" spans="5:6" ht="12.75">
      <c r="E26" t="s">
        <v>58</v>
      </c>
      <c r="F26">
        <v>17</v>
      </c>
    </row>
    <row r="27" spans="5:6" ht="12.75">
      <c r="E27" t="s">
        <v>59</v>
      </c>
      <c r="F27">
        <v>18</v>
      </c>
    </row>
    <row r="28" spans="5:6" ht="12.75">
      <c r="E28" t="s">
        <v>60</v>
      </c>
      <c r="F28">
        <v>19</v>
      </c>
    </row>
    <row r="29" spans="5:6" ht="12.75">
      <c r="E29" t="s">
        <v>61</v>
      </c>
      <c r="F29">
        <v>20</v>
      </c>
    </row>
    <row r="30" spans="5:6" ht="12.75">
      <c r="E30" t="s">
        <v>62</v>
      </c>
      <c r="F30">
        <v>21</v>
      </c>
    </row>
    <row r="31" spans="5:6" ht="12.75">
      <c r="E31" t="s">
        <v>63</v>
      </c>
      <c r="F31">
        <v>22</v>
      </c>
    </row>
    <row r="32" spans="5:6" ht="12.75">
      <c r="E32" t="s">
        <v>64</v>
      </c>
      <c r="F32">
        <v>23</v>
      </c>
    </row>
    <row r="33" spans="5:6" ht="12.75">
      <c r="E33" t="s">
        <v>65</v>
      </c>
      <c r="F33">
        <v>24</v>
      </c>
    </row>
    <row r="34" spans="5:6" ht="12.75">
      <c r="E34" t="s">
        <v>71</v>
      </c>
      <c r="F34">
        <v>31</v>
      </c>
    </row>
    <row r="35" spans="5:6" ht="12.75">
      <c r="E35" t="s">
        <v>72</v>
      </c>
      <c r="F35">
        <v>32</v>
      </c>
    </row>
    <row r="36" spans="5:6" ht="12.75">
      <c r="E36" t="s">
        <v>73</v>
      </c>
      <c r="F36">
        <v>33</v>
      </c>
    </row>
    <row r="37" spans="5:6" ht="12.75">
      <c r="E37" t="s">
        <v>74</v>
      </c>
      <c r="F37">
        <v>34</v>
      </c>
    </row>
    <row r="38" spans="5:6" ht="12.75">
      <c r="E38" t="s">
        <v>75</v>
      </c>
      <c r="F38">
        <v>35</v>
      </c>
    </row>
    <row r="39" spans="5:6" ht="12.75">
      <c r="E39" t="s">
        <v>76</v>
      </c>
      <c r="F39">
        <v>36</v>
      </c>
    </row>
    <row r="40" spans="5:6" ht="12.75">
      <c r="E40" t="s">
        <v>77</v>
      </c>
      <c r="F40">
        <v>37</v>
      </c>
    </row>
    <row r="41" spans="5:6" ht="12.75">
      <c r="E41" t="s">
        <v>78</v>
      </c>
      <c r="F41">
        <v>38</v>
      </c>
    </row>
    <row r="42" spans="5:6" ht="12.75">
      <c r="E42" t="s">
        <v>79</v>
      </c>
      <c r="F42">
        <v>39</v>
      </c>
    </row>
    <row r="43" spans="5:6" ht="12.75">
      <c r="E43" t="s">
        <v>80</v>
      </c>
      <c r="F43">
        <v>40</v>
      </c>
    </row>
    <row r="44" spans="5:6" ht="12.75">
      <c r="E44" t="s">
        <v>81</v>
      </c>
      <c r="F44">
        <v>41</v>
      </c>
    </row>
    <row r="45" spans="5:6" ht="12.75">
      <c r="E45" t="s">
        <v>82</v>
      </c>
      <c r="F45">
        <v>42</v>
      </c>
    </row>
    <row r="46" spans="5:6" ht="12.75">
      <c r="E46" t="s">
        <v>83</v>
      </c>
      <c r="F46">
        <v>43</v>
      </c>
    </row>
    <row r="47" spans="5:6" ht="12.75">
      <c r="E47" t="s">
        <v>84</v>
      </c>
      <c r="F47">
        <v>44</v>
      </c>
    </row>
    <row r="48" spans="5:6" ht="12.75">
      <c r="E48" t="s">
        <v>85</v>
      </c>
      <c r="F48">
        <v>45</v>
      </c>
    </row>
    <row r="49" spans="5:6" ht="12.75">
      <c r="E49" t="s">
        <v>86</v>
      </c>
      <c r="F49">
        <v>46</v>
      </c>
    </row>
    <row r="50" spans="5:6" ht="12.75">
      <c r="E50" t="s">
        <v>87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31</v>
      </c>
      <c r="L2" t="s">
        <v>30</v>
      </c>
      <c r="M2" t="s">
        <v>29</v>
      </c>
      <c r="N2" t="s">
        <v>28</v>
      </c>
      <c r="O2" s="3" t="s">
        <v>41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2017-06-21T05:44:32Z</cp:lastPrinted>
  <dcterms:created xsi:type="dcterms:W3CDTF">2004-02-07T22:02:52Z</dcterms:created>
  <dcterms:modified xsi:type="dcterms:W3CDTF">2021-07-17T06:53:36Z</dcterms:modified>
  <cp:category/>
  <cp:version/>
  <cp:contentType/>
  <cp:contentStatus/>
</cp:coreProperties>
</file>