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Password="C766" lockStructure="1"/>
  <bookViews>
    <workbookView xWindow="600" yWindow="120" windowWidth="19392" windowHeight="9828"/>
  </bookViews>
  <sheets>
    <sheet name="入力シート" sheetId="1" r:id="rId1"/>
    <sheet name="学校データ" sheetId="2" r:id="rId2"/>
    <sheet name="基礎データ" sheetId="3" r:id="rId3"/>
    <sheet name="大会データ" sheetId="5" r:id="rId4"/>
    <sheet name="補助データ" sheetId="4" r:id="rId5"/>
    <sheet name="印刷シート" sheetId="6" r:id="rId6"/>
    <sheet name="送信データ" sheetId="7" r:id="rId7"/>
  </sheets>
  <functionGroups builtInGroupCount="17"/>
  <definedNames>
    <definedName name="AccessDatabase" hidden="1">"F:\My Documents\陸上競技関係\部員名簿2002.mdb"</definedName>
    <definedName name="bango">入力シート!$B$13</definedName>
    <definedName name="Dat_Area">入力シート!$B$13:$J$328</definedName>
    <definedName name="Furigana">入力シート!$G$13</definedName>
    <definedName name="gakko">学校データ!$F$1:$F$69</definedName>
    <definedName name="Gakunen">入力シート!$H$13</definedName>
    <definedName name="Inp_Kana">入力シート!$H$8</definedName>
    <definedName name="Inp_Nen">入力シート!$E$6</definedName>
    <definedName name="Inp_Nocard">入力シート!$E$8</definedName>
    <definedName name="Inp_Rec">入力シート!$E$10</definedName>
    <definedName name="Inp_Sei">入力シート!$H$4</definedName>
    <definedName name="Inp_Sensyu">入力シート!$F$8</definedName>
    <definedName name="Inp_Syumoku">入力シート!$H$6</definedName>
    <definedName name="Inp_Taikai">入力シート!$H$10</definedName>
    <definedName name="Kiroku">入力シート!$I$13</definedName>
    <definedName name="Moto_Waku">印刷シート!$R$2:$AE$3</definedName>
    <definedName name="Namae">入力シート!$F$13</definedName>
    <definedName name="OutPut">印刷シート!$B$10:$O$411</definedName>
    <definedName name="_xlnm.Print_Area" localSheetId="5">印刷シート!$A$1:$O$11</definedName>
    <definedName name="_xlnm.Print_Titles" localSheetId="5">印刷シート!$8:$9</definedName>
    <definedName name="seibetu">補助データ!$C$49:$C$50</definedName>
    <definedName name="Sort_Area">入力シート!$B$12:$J$328</definedName>
    <definedName name="Syumoku_Dat">大会データ!$A$5:$H$10</definedName>
    <definedName name="Syumokuban">入力シート!$C$13</definedName>
    <definedName name="SyumokuMei">入力シート!$D$13</definedName>
    <definedName name="TaikaiMei">入力シート!$J$13</definedName>
    <definedName name="トラック種目">補助データ!$C$15:$C$22</definedName>
    <definedName name="フィールド種目">補助データ!$C$25:$C$35</definedName>
    <definedName name="リレー種目">補助データ!$C$23:$C$24</definedName>
    <definedName name="印刷行数">大会データ!$J$1</definedName>
    <definedName name="学校名">入力シート!$E$4</definedName>
    <definedName name="学年区分">補助データ!$C$5:$C$12</definedName>
    <definedName name="記入エリア">入力シート!$E$8:$F$8,入力シート!$E$6,入力シート!$E$10,入力シート!$H$10,入力シート!$H$8</definedName>
    <definedName name="計測区分">補助データ!$B$84:$C$85</definedName>
    <definedName name="混成種目">補助データ!$C$36:$C$37</definedName>
    <definedName name="最大人数">大会データ!$H$1</definedName>
    <definedName name="参加人数">基礎データ!$B$8</definedName>
    <definedName name="四種種目">補助データ!$B$45:$F$46</definedName>
    <definedName name="試合番号">補助データ!$B$60</definedName>
    <definedName name="種目コード">補助データ!$B$64:$C$80</definedName>
    <definedName name="種目データ">大会データ!$A$5:$H$102</definedName>
    <definedName name="種目種別">補助データ!$B$40:$C$42</definedName>
    <definedName name="種目名">補助データ!$C$15:$C$37</definedName>
    <definedName name="出場種別">補助データ!$B$5:$C$12</definedName>
    <definedName name="小女">大会データ!$F$9:$F$12</definedName>
    <definedName name="小男">大会データ!$F$5:$F$8</definedName>
    <definedName name="性別ID">補助データ!$B$51:$C$52</definedName>
    <definedName name="大会コード">大会データ!$A$2</definedName>
    <definedName name="中女">大会データ!$F$17:$F$20</definedName>
    <definedName name="中体連データ">補助データ!$C$56</definedName>
    <definedName name="中男">大会データ!$F$13:$F$16</definedName>
    <definedName name="転記元">入力シート!$Q$6:$X$6</definedName>
    <definedName name="連番Max">大会データ!$H$3</definedName>
    <definedName name="連番Min">大会データ!$H$2</definedName>
  </definedNames>
  <calcPr calcId="145621"/>
</workbook>
</file>

<file path=xl/calcChain.xml><?xml version="1.0" encoding="utf-8"?>
<calcChain xmlns="http://schemas.openxmlformats.org/spreadsheetml/2006/main">
  <c r="J320" i="7" l="1"/>
  <c r="G320" i="7"/>
  <c r="AC320" i="7" s="1"/>
  <c r="F320" i="7"/>
  <c r="E320" i="7"/>
  <c r="AA320" i="7" s="1"/>
  <c r="D320" i="7"/>
  <c r="C320" i="7"/>
  <c r="B320" i="7"/>
  <c r="AB320" i="7" s="1"/>
  <c r="A320" i="7"/>
  <c r="J319" i="7"/>
  <c r="G319" i="7"/>
  <c r="AC319" i="7" s="1"/>
  <c r="F319" i="7"/>
  <c r="E319" i="7"/>
  <c r="AA319" i="7" s="1"/>
  <c r="D319" i="7"/>
  <c r="C319" i="7"/>
  <c r="B319" i="7"/>
  <c r="AB319" i="7" s="1"/>
  <c r="A319" i="7"/>
  <c r="J318" i="7"/>
  <c r="G318" i="7"/>
  <c r="AC318" i="7" s="1"/>
  <c r="F318" i="7"/>
  <c r="E318" i="7"/>
  <c r="AA318" i="7" s="1"/>
  <c r="D318" i="7"/>
  <c r="C318" i="7"/>
  <c r="B318" i="7"/>
  <c r="AB318" i="7" s="1"/>
  <c r="A318" i="7"/>
  <c r="J317" i="7"/>
  <c r="G317" i="7"/>
  <c r="AC317" i="7" s="1"/>
  <c r="F317" i="7"/>
  <c r="E317" i="7"/>
  <c r="AA317" i="7" s="1"/>
  <c r="D317" i="7"/>
  <c r="C317" i="7"/>
  <c r="B317" i="7"/>
  <c r="AB317" i="7" s="1"/>
  <c r="A317" i="7"/>
  <c r="J316" i="7"/>
  <c r="G316" i="7"/>
  <c r="AC316" i="7" s="1"/>
  <c r="F316" i="7"/>
  <c r="E316" i="7"/>
  <c r="AA316" i="7" s="1"/>
  <c r="D316" i="7"/>
  <c r="C316" i="7"/>
  <c r="B316" i="7"/>
  <c r="AB316" i="7" s="1"/>
  <c r="A316" i="7"/>
  <c r="J315" i="7"/>
  <c r="G315" i="7"/>
  <c r="AC315" i="7" s="1"/>
  <c r="F315" i="7"/>
  <c r="E315" i="7"/>
  <c r="AA315" i="7" s="1"/>
  <c r="D315" i="7"/>
  <c r="C315" i="7"/>
  <c r="B315" i="7"/>
  <c r="AB315" i="7" s="1"/>
  <c r="A315" i="7"/>
  <c r="J314" i="7"/>
  <c r="G314" i="7"/>
  <c r="AC314" i="7" s="1"/>
  <c r="F314" i="7"/>
  <c r="E314" i="7"/>
  <c r="AA314" i="7" s="1"/>
  <c r="D314" i="7"/>
  <c r="C314" i="7"/>
  <c r="B314" i="7"/>
  <c r="AB314" i="7" s="1"/>
  <c r="A314" i="7"/>
  <c r="J313" i="7"/>
  <c r="G313" i="7"/>
  <c r="AC313" i="7" s="1"/>
  <c r="F313" i="7"/>
  <c r="E313" i="7"/>
  <c r="AA313" i="7" s="1"/>
  <c r="D313" i="7"/>
  <c r="C313" i="7"/>
  <c r="B313" i="7"/>
  <c r="AB313" i="7" s="1"/>
  <c r="A313" i="7"/>
  <c r="J312" i="7"/>
  <c r="G312" i="7"/>
  <c r="AC312" i="7" s="1"/>
  <c r="F312" i="7"/>
  <c r="E312" i="7"/>
  <c r="AA312" i="7" s="1"/>
  <c r="D312" i="7"/>
  <c r="C312" i="7"/>
  <c r="B312" i="7"/>
  <c r="AB312" i="7" s="1"/>
  <c r="A312" i="7"/>
  <c r="J311" i="7"/>
  <c r="G311" i="7"/>
  <c r="AC311" i="7" s="1"/>
  <c r="F311" i="7"/>
  <c r="E311" i="7"/>
  <c r="AA311" i="7" s="1"/>
  <c r="D311" i="7"/>
  <c r="C311" i="7"/>
  <c r="B311" i="7"/>
  <c r="AB311" i="7" s="1"/>
  <c r="A311" i="7"/>
  <c r="J310" i="7"/>
  <c r="G310" i="7"/>
  <c r="AC310" i="7" s="1"/>
  <c r="F310" i="7"/>
  <c r="E310" i="7"/>
  <c r="AA310" i="7" s="1"/>
  <c r="D310" i="7"/>
  <c r="C310" i="7"/>
  <c r="B310" i="7"/>
  <c r="AB310" i="7" s="1"/>
  <c r="A310" i="7"/>
  <c r="J309" i="7"/>
  <c r="G309" i="7"/>
  <c r="AC309" i="7" s="1"/>
  <c r="F309" i="7"/>
  <c r="E309" i="7"/>
  <c r="AA309" i="7" s="1"/>
  <c r="D309" i="7"/>
  <c r="C309" i="7"/>
  <c r="B309" i="7"/>
  <c r="AB309" i="7" s="1"/>
  <c r="A309" i="7"/>
  <c r="J308" i="7"/>
  <c r="G308" i="7"/>
  <c r="AC308" i="7" s="1"/>
  <c r="F308" i="7"/>
  <c r="E308" i="7"/>
  <c r="AA308" i="7" s="1"/>
  <c r="D308" i="7"/>
  <c r="C308" i="7"/>
  <c r="B308" i="7"/>
  <c r="AB308" i="7" s="1"/>
  <c r="A308" i="7"/>
  <c r="J307" i="7"/>
  <c r="G307" i="7"/>
  <c r="AC307" i="7" s="1"/>
  <c r="F307" i="7"/>
  <c r="E307" i="7"/>
  <c r="AA307" i="7" s="1"/>
  <c r="D307" i="7"/>
  <c r="C307" i="7"/>
  <c r="B307" i="7"/>
  <c r="AB307" i="7" s="1"/>
  <c r="A307" i="7"/>
  <c r="J306" i="7"/>
  <c r="G306" i="7"/>
  <c r="AC306" i="7" s="1"/>
  <c r="F306" i="7"/>
  <c r="E306" i="7"/>
  <c r="AA306" i="7" s="1"/>
  <c r="D306" i="7"/>
  <c r="C306" i="7"/>
  <c r="B306" i="7"/>
  <c r="AB306" i="7" s="1"/>
  <c r="A306" i="7"/>
  <c r="J305" i="7"/>
  <c r="G305" i="7"/>
  <c r="AC305" i="7" s="1"/>
  <c r="F305" i="7"/>
  <c r="E305" i="7"/>
  <c r="AA305" i="7" s="1"/>
  <c r="D305" i="7"/>
  <c r="C305" i="7"/>
  <c r="B305" i="7"/>
  <c r="AB305" i="7" s="1"/>
  <c r="A305" i="7"/>
  <c r="J304" i="7"/>
  <c r="G304" i="7"/>
  <c r="AC304" i="7" s="1"/>
  <c r="F304" i="7"/>
  <c r="E304" i="7"/>
  <c r="AA304" i="7" s="1"/>
  <c r="D304" i="7"/>
  <c r="C304" i="7"/>
  <c r="B304" i="7"/>
  <c r="AB304" i="7" s="1"/>
  <c r="A304" i="7"/>
  <c r="J303" i="7"/>
  <c r="G303" i="7"/>
  <c r="AC303" i="7" s="1"/>
  <c r="F303" i="7"/>
  <c r="E303" i="7"/>
  <c r="AA303" i="7" s="1"/>
  <c r="D303" i="7"/>
  <c r="C303" i="7"/>
  <c r="B303" i="7"/>
  <c r="AB303" i="7" s="1"/>
  <c r="A303" i="7"/>
  <c r="J302" i="7"/>
  <c r="G302" i="7"/>
  <c r="AC302" i="7" s="1"/>
  <c r="F302" i="7"/>
  <c r="E302" i="7"/>
  <c r="AA302" i="7" s="1"/>
  <c r="D302" i="7"/>
  <c r="C302" i="7"/>
  <c r="B302" i="7"/>
  <c r="AB302" i="7" s="1"/>
  <c r="A302" i="7"/>
  <c r="J301" i="7"/>
  <c r="G301" i="7"/>
  <c r="AC301" i="7" s="1"/>
  <c r="F301" i="7"/>
  <c r="E301" i="7"/>
  <c r="AA301" i="7" s="1"/>
  <c r="D301" i="7"/>
  <c r="C301" i="7"/>
  <c r="B301" i="7"/>
  <c r="AB301" i="7" s="1"/>
  <c r="A301" i="7"/>
  <c r="J300" i="7"/>
  <c r="G300" i="7"/>
  <c r="AC300" i="7" s="1"/>
  <c r="F300" i="7"/>
  <c r="E300" i="7"/>
  <c r="AA300" i="7" s="1"/>
  <c r="D300" i="7"/>
  <c r="C300" i="7"/>
  <c r="B300" i="7"/>
  <c r="AB300" i="7" s="1"/>
  <c r="A300" i="7"/>
  <c r="J299" i="7"/>
  <c r="G299" i="7"/>
  <c r="AC299" i="7" s="1"/>
  <c r="F299" i="7"/>
  <c r="E299" i="7"/>
  <c r="AA299" i="7" s="1"/>
  <c r="D299" i="7"/>
  <c r="C299" i="7"/>
  <c r="B299" i="7"/>
  <c r="AB299" i="7" s="1"/>
  <c r="A299" i="7"/>
  <c r="J298" i="7"/>
  <c r="G298" i="7"/>
  <c r="AC298" i="7" s="1"/>
  <c r="F298" i="7"/>
  <c r="E298" i="7"/>
  <c r="AA298" i="7" s="1"/>
  <c r="D298" i="7"/>
  <c r="C298" i="7"/>
  <c r="B298" i="7"/>
  <c r="AB298" i="7" s="1"/>
  <c r="A298" i="7"/>
  <c r="J297" i="7"/>
  <c r="G297" i="7"/>
  <c r="AC297" i="7" s="1"/>
  <c r="F297" i="7"/>
  <c r="E297" i="7"/>
  <c r="AA297" i="7" s="1"/>
  <c r="D297" i="7"/>
  <c r="C297" i="7"/>
  <c r="B297" i="7"/>
  <c r="AB297" i="7" s="1"/>
  <c r="A297" i="7"/>
  <c r="J296" i="7"/>
  <c r="G296" i="7"/>
  <c r="AC296" i="7" s="1"/>
  <c r="F296" i="7"/>
  <c r="E296" i="7"/>
  <c r="AA296" i="7" s="1"/>
  <c r="D296" i="7"/>
  <c r="C296" i="7"/>
  <c r="B296" i="7"/>
  <c r="AB296" i="7" s="1"/>
  <c r="A296" i="7"/>
  <c r="J295" i="7"/>
  <c r="G295" i="7"/>
  <c r="AC295" i="7" s="1"/>
  <c r="F295" i="7"/>
  <c r="E295" i="7"/>
  <c r="AA295" i="7" s="1"/>
  <c r="D295" i="7"/>
  <c r="C295" i="7"/>
  <c r="B295" i="7"/>
  <c r="AB295" i="7" s="1"/>
  <c r="A295" i="7"/>
  <c r="J294" i="7"/>
  <c r="G294" i="7"/>
  <c r="AC294" i="7" s="1"/>
  <c r="F294" i="7"/>
  <c r="E294" i="7"/>
  <c r="AA294" i="7" s="1"/>
  <c r="D294" i="7"/>
  <c r="C294" i="7"/>
  <c r="B294" i="7"/>
  <c r="AB294" i="7" s="1"/>
  <c r="A294" i="7"/>
  <c r="J293" i="7"/>
  <c r="G293" i="7"/>
  <c r="AC293" i="7" s="1"/>
  <c r="F293" i="7"/>
  <c r="E293" i="7"/>
  <c r="AA293" i="7" s="1"/>
  <c r="D293" i="7"/>
  <c r="C293" i="7"/>
  <c r="B293" i="7"/>
  <c r="AB293" i="7" s="1"/>
  <c r="A293" i="7"/>
  <c r="J292" i="7"/>
  <c r="G292" i="7"/>
  <c r="AC292" i="7" s="1"/>
  <c r="F292" i="7"/>
  <c r="E292" i="7"/>
  <c r="AA292" i="7" s="1"/>
  <c r="D292" i="7"/>
  <c r="C292" i="7"/>
  <c r="B292" i="7"/>
  <c r="AB292" i="7" s="1"/>
  <c r="A292" i="7"/>
  <c r="J291" i="7"/>
  <c r="G291" i="7"/>
  <c r="AC291" i="7" s="1"/>
  <c r="F291" i="7"/>
  <c r="E291" i="7"/>
  <c r="AA291" i="7" s="1"/>
  <c r="D291" i="7"/>
  <c r="C291" i="7"/>
  <c r="B291" i="7"/>
  <c r="AB291" i="7" s="1"/>
  <c r="A291" i="7"/>
  <c r="J290" i="7"/>
  <c r="G290" i="7"/>
  <c r="AC290" i="7" s="1"/>
  <c r="F290" i="7"/>
  <c r="E290" i="7"/>
  <c r="AA290" i="7" s="1"/>
  <c r="D290" i="7"/>
  <c r="C290" i="7"/>
  <c r="B290" i="7"/>
  <c r="AB290" i="7" s="1"/>
  <c r="A290" i="7"/>
  <c r="J289" i="7"/>
  <c r="G289" i="7"/>
  <c r="AC289" i="7" s="1"/>
  <c r="F289" i="7"/>
  <c r="E289" i="7"/>
  <c r="AA289" i="7" s="1"/>
  <c r="D289" i="7"/>
  <c r="C289" i="7"/>
  <c r="B289" i="7"/>
  <c r="AB289" i="7" s="1"/>
  <c r="A289" i="7"/>
  <c r="J288" i="7"/>
  <c r="G288" i="7"/>
  <c r="AC288" i="7" s="1"/>
  <c r="F288" i="7"/>
  <c r="E288" i="7"/>
  <c r="AA288" i="7" s="1"/>
  <c r="D288" i="7"/>
  <c r="C288" i="7"/>
  <c r="B288" i="7"/>
  <c r="AB288" i="7" s="1"/>
  <c r="A288" i="7"/>
  <c r="J287" i="7"/>
  <c r="G287" i="7"/>
  <c r="AC287" i="7" s="1"/>
  <c r="F287" i="7"/>
  <c r="E287" i="7"/>
  <c r="AA287" i="7" s="1"/>
  <c r="D287" i="7"/>
  <c r="C287" i="7"/>
  <c r="B287" i="7"/>
  <c r="AB287" i="7" s="1"/>
  <c r="A287" i="7"/>
  <c r="J286" i="7"/>
  <c r="G286" i="7"/>
  <c r="AC286" i="7" s="1"/>
  <c r="F286" i="7"/>
  <c r="E286" i="7"/>
  <c r="AA286" i="7" s="1"/>
  <c r="D286" i="7"/>
  <c r="C286" i="7"/>
  <c r="B286" i="7"/>
  <c r="AB286" i="7" s="1"/>
  <c r="A286" i="7"/>
  <c r="J285" i="7"/>
  <c r="G285" i="7"/>
  <c r="AC285" i="7" s="1"/>
  <c r="F285" i="7"/>
  <c r="E285" i="7"/>
  <c r="AA285" i="7" s="1"/>
  <c r="D285" i="7"/>
  <c r="C285" i="7"/>
  <c r="B285" i="7"/>
  <c r="AB285" i="7" s="1"/>
  <c r="A285" i="7"/>
  <c r="J284" i="7"/>
  <c r="G284" i="7"/>
  <c r="AC284" i="7" s="1"/>
  <c r="F284" i="7"/>
  <c r="E284" i="7"/>
  <c r="AA284" i="7" s="1"/>
  <c r="D284" i="7"/>
  <c r="C284" i="7"/>
  <c r="B284" i="7"/>
  <c r="AB284" i="7" s="1"/>
  <c r="A284" i="7"/>
  <c r="J283" i="7"/>
  <c r="G283" i="7"/>
  <c r="AC283" i="7" s="1"/>
  <c r="F283" i="7"/>
  <c r="E283" i="7"/>
  <c r="AA283" i="7" s="1"/>
  <c r="D283" i="7"/>
  <c r="C283" i="7"/>
  <c r="B283" i="7"/>
  <c r="AB283" i="7" s="1"/>
  <c r="A283" i="7"/>
  <c r="J282" i="7"/>
  <c r="G282" i="7"/>
  <c r="AC282" i="7" s="1"/>
  <c r="F282" i="7"/>
  <c r="E282" i="7"/>
  <c r="AA282" i="7" s="1"/>
  <c r="D282" i="7"/>
  <c r="C282" i="7"/>
  <c r="B282" i="7"/>
  <c r="AB282" i="7" s="1"/>
  <c r="A282" i="7"/>
  <c r="J281" i="7"/>
  <c r="G281" i="7"/>
  <c r="AC281" i="7" s="1"/>
  <c r="F281" i="7"/>
  <c r="E281" i="7"/>
  <c r="AA281" i="7" s="1"/>
  <c r="D281" i="7"/>
  <c r="C281" i="7"/>
  <c r="B281" i="7"/>
  <c r="AB281" i="7" s="1"/>
  <c r="A281" i="7"/>
  <c r="J280" i="7"/>
  <c r="G280" i="7"/>
  <c r="AC280" i="7" s="1"/>
  <c r="F280" i="7"/>
  <c r="E280" i="7"/>
  <c r="AA280" i="7" s="1"/>
  <c r="D280" i="7"/>
  <c r="C280" i="7"/>
  <c r="B280" i="7"/>
  <c r="AB280" i="7" s="1"/>
  <c r="A280" i="7"/>
  <c r="J279" i="7"/>
  <c r="G279" i="7"/>
  <c r="AC279" i="7" s="1"/>
  <c r="F279" i="7"/>
  <c r="E279" i="7"/>
  <c r="AA279" i="7" s="1"/>
  <c r="D279" i="7"/>
  <c r="C279" i="7"/>
  <c r="B279" i="7"/>
  <c r="AB279" i="7" s="1"/>
  <c r="A279" i="7"/>
  <c r="J278" i="7"/>
  <c r="G278" i="7"/>
  <c r="AC278" i="7" s="1"/>
  <c r="F278" i="7"/>
  <c r="E278" i="7"/>
  <c r="AA278" i="7" s="1"/>
  <c r="D278" i="7"/>
  <c r="C278" i="7"/>
  <c r="B278" i="7"/>
  <c r="AB278" i="7" s="1"/>
  <c r="A278" i="7"/>
  <c r="AD277" i="7"/>
  <c r="J277" i="7"/>
  <c r="G277" i="7"/>
  <c r="AC277" i="7" s="1"/>
  <c r="F277" i="7"/>
  <c r="E277" i="7"/>
  <c r="AA277" i="7" s="1"/>
  <c r="D277" i="7"/>
  <c r="C277" i="7"/>
  <c r="B277" i="7"/>
  <c r="AB277" i="7" s="1"/>
  <c r="A277" i="7"/>
  <c r="AC276" i="7"/>
  <c r="J276" i="7"/>
  <c r="G276" i="7"/>
  <c r="F276" i="7"/>
  <c r="E276" i="7"/>
  <c r="AA276" i="7" s="1"/>
  <c r="D276" i="7"/>
  <c r="C276" i="7"/>
  <c r="B276" i="7"/>
  <c r="AB276" i="7" s="1"/>
  <c r="A276" i="7"/>
  <c r="AD275" i="7"/>
  <c r="AB275" i="7"/>
  <c r="J275" i="7"/>
  <c r="G275" i="7"/>
  <c r="AC275" i="7" s="1"/>
  <c r="F275" i="7"/>
  <c r="E275" i="7"/>
  <c r="AA275" i="7" s="1"/>
  <c r="D275" i="7"/>
  <c r="C275" i="7"/>
  <c r="B275" i="7"/>
  <c r="A275" i="7"/>
  <c r="AG274" i="7"/>
  <c r="AC274" i="7"/>
  <c r="J274" i="7"/>
  <c r="G274" i="7"/>
  <c r="F274" i="7"/>
  <c r="E274" i="7"/>
  <c r="AA274" i="7" s="1"/>
  <c r="D274" i="7"/>
  <c r="C274" i="7"/>
  <c r="B274" i="7"/>
  <c r="AB274" i="7" s="1"/>
  <c r="A274" i="7"/>
  <c r="AB273" i="7"/>
  <c r="J273" i="7"/>
  <c r="G273" i="7"/>
  <c r="AC273" i="7" s="1"/>
  <c r="AD273" i="7" s="1"/>
  <c r="F273" i="7"/>
  <c r="E273" i="7"/>
  <c r="AA273" i="7" s="1"/>
  <c r="D273" i="7"/>
  <c r="C273" i="7"/>
  <c r="B273" i="7"/>
  <c r="A273" i="7"/>
  <c r="AG272" i="7"/>
  <c r="J272" i="7"/>
  <c r="G272" i="7"/>
  <c r="AC272" i="7" s="1"/>
  <c r="F272" i="7"/>
  <c r="E272" i="7"/>
  <c r="AA272" i="7" s="1"/>
  <c r="D272" i="7"/>
  <c r="C272" i="7"/>
  <c r="B272" i="7"/>
  <c r="AB272" i="7" s="1"/>
  <c r="A272" i="7"/>
  <c r="AE271" i="7"/>
  <c r="J271" i="7"/>
  <c r="G271" i="7"/>
  <c r="AC271" i="7" s="1"/>
  <c r="F271" i="7"/>
  <c r="E271" i="7"/>
  <c r="AA271" i="7" s="1"/>
  <c r="D271" i="7"/>
  <c r="C271" i="7"/>
  <c r="B271" i="7"/>
  <c r="AB271" i="7" s="1"/>
  <c r="A271" i="7"/>
  <c r="AD270" i="7"/>
  <c r="J270" i="7"/>
  <c r="G270" i="7"/>
  <c r="AC270" i="7" s="1"/>
  <c r="F270" i="7"/>
  <c r="E270" i="7"/>
  <c r="AA270" i="7" s="1"/>
  <c r="D270" i="7"/>
  <c r="C270" i="7"/>
  <c r="B270" i="7"/>
  <c r="AB270" i="7" s="1"/>
  <c r="A270" i="7"/>
  <c r="J269" i="7"/>
  <c r="G269" i="7"/>
  <c r="AC269" i="7" s="1"/>
  <c r="F269" i="7"/>
  <c r="E269" i="7"/>
  <c r="AA269" i="7" s="1"/>
  <c r="D269" i="7"/>
  <c r="C269" i="7"/>
  <c r="B269" i="7"/>
  <c r="AB269" i="7" s="1"/>
  <c r="A269" i="7"/>
  <c r="AB268" i="7"/>
  <c r="J268" i="7"/>
  <c r="G268" i="7"/>
  <c r="AC268" i="7" s="1"/>
  <c r="AF268" i="7" s="1"/>
  <c r="F268" i="7"/>
  <c r="E268" i="7"/>
  <c r="AA268" i="7" s="1"/>
  <c r="D268" i="7"/>
  <c r="C268" i="7"/>
  <c r="B268" i="7"/>
  <c r="A268" i="7"/>
  <c r="J267" i="7"/>
  <c r="G267" i="7"/>
  <c r="AC267" i="7" s="1"/>
  <c r="AE267" i="7" s="1"/>
  <c r="F267" i="7"/>
  <c r="E267" i="7"/>
  <c r="AA267" i="7" s="1"/>
  <c r="D267" i="7"/>
  <c r="C267" i="7"/>
  <c r="B267" i="7"/>
  <c r="AB267" i="7" s="1"/>
  <c r="A267" i="7"/>
  <c r="J266" i="7"/>
  <c r="G266" i="7"/>
  <c r="AC266" i="7" s="1"/>
  <c r="F266" i="7"/>
  <c r="E266" i="7"/>
  <c r="AA266" i="7" s="1"/>
  <c r="D266" i="7"/>
  <c r="C266" i="7"/>
  <c r="B266" i="7"/>
  <c r="AB266" i="7" s="1"/>
  <c r="A266" i="7"/>
  <c r="AG265" i="7"/>
  <c r="AC265" i="7"/>
  <c r="J265" i="7"/>
  <c r="G265" i="7"/>
  <c r="F265" i="7"/>
  <c r="E265" i="7"/>
  <c r="AA265" i="7" s="1"/>
  <c r="D265" i="7"/>
  <c r="C265" i="7"/>
  <c r="B265" i="7"/>
  <c r="AB265" i="7" s="1"/>
  <c r="A265" i="7"/>
  <c r="AF264" i="7"/>
  <c r="J264" i="7"/>
  <c r="G264" i="7"/>
  <c r="AC264" i="7" s="1"/>
  <c r="F264" i="7"/>
  <c r="E264" i="7"/>
  <c r="AA264" i="7" s="1"/>
  <c r="D264" i="7"/>
  <c r="C264" i="7"/>
  <c r="B264" i="7"/>
  <c r="AB264" i="7" s="1"/>
  <c r="A264" i="7"/>
  <c r="AE263" i="7"/>
  <c r="J263" i="7"/>
  <c r="G263" i="7"/>
  <c r="AC263" i="7" s="1"/>
  <c r="F263" i="7"/>
  <c r="E263" i="7"/>
  <c r="AA263" i="7" s="1"/>
  <c r="D263" i="7"/>
  <c r="C263" i="7"/>
  <c r="B263" i="7"/>
  <c r="AB263" i="7" s="1"/>
  <c r="A263" i="7"/>
  <c r="AC262" i="7"/>
  <c r="J262" i="7"/>
  <c r="G262" i="7"/>
  <c r="F262" i="7"/>
  <c r="E262" i="7"/>
  <c r="AA262" i="7" s="1"/>
  <c r="D262" i="7"/>
  <c r="C262" i="7"/>
  <c r="B262" i="7"/>
  <c r="AB262" i="7" s="1"/>
  <c r="A262" i="7"/>
  <c r="AB261" i="7"/>
  <c r="J261" i="7"/>
  <c r="G261" i="7"/>
  <c r="AC261" i="7" s="1"/>
  <c r="F261" i="7"/>
  <c r="E261" i="7"/>
  <c r="AA261" i="7" s="1"/>
  <c r="D261" i="7"/>
  <c r="C261" i="7"/>
  <c r="B261" i="7"/>
  <c r="A261" i="7"/>
  <c r="J260" i="7"/>
  <c r="G260" i="7"/>
  <c r="AC260" i="7" s="1"/>
  <c r="AF260" i="7" s="1"/>
  <c r="F260" i="7"/>
  <c r="E260" i="7"/>
  <c r="AA260" i="7" s="1"/>
  <c r="D260" i="7"/>
  <c r="C260" i="7"/>
  <c r="B260" i="7"/>
  <c r="AB260" i="7" s="1"/>
  <c r="A260" i="7"/>
  <c r="AD259" i="7"/>
  <c r="J259" i="7"/>
  <c r="G259" i="7"/>
  <c r="AC259" i="7" s="1"/>
  <c r="F259" i="7"/>
  <c r="E259" i="7"/>
  <c r="AA259" i="7" s="1"/>
  <c r="D259" i="7"/>
  <c r="C259" i="7"/>
  <c r="B259" i="7"/>
  <c r="AB259" i="7" s="1"/>
  <c r="A259" i="7"/>
  <c r="J258" i="7"/>
  <c r="G258" i="7"/>
  <c r="AC258" i="7" s="1"/>
  <c r="F258" i="7"/>
  <c r="E258" i="7"/>
  <c r="AA258" i="7" s="1"/>
  <c r="D258" i="7"/>
  <c r="C258" i="7"/>
  <c r="B258" i="7"/>
  <c r="AB258" i="7" s="1"/>
  <c r="A258" i="7"/>
  <c r="AB257" i="7"/>
  <c r="J257" i="7"/>
  <c r="G257" i="7"/>
  <c r="AC257" i="7" s="1"/>
  <c r="F257" i="7"/>
  <c r="E257" i="7"/>
  <c r="AA257" i="7" s="1"/>
  <c r="D257" i="7"/>
  <c r="C257" i="7"/>
  <c r="B257" i="7"/>
  <c r="A257" i="7"/>
  <c r="J256" i="7"/>
  <c r="G256" i="7"/>
  <c r="AC256" i="7" s="1"/>
  <c r="F256" i="7"/>
  <c r="E256" i="7"/>
  <c r="AA256" i="7" s="1"/>
  <c r="D256" i="7"/>
  <c r="C256" i="7"/>
  <c r="B256" i="7"/>
  <c r="AB256" i="7" s="1"/>
  <c r="A256" i="7"/>
  <c r="AD255" i="7"/>
  <c r="J255" i="7"/>
  <c r="G255" i="7"/>
  <c r="AC255" i="7" s="1"/>
  <c r="F255" i="7"/>
  <c r="E255" i="7"/>
  <c r="AA255" i="7" s="1"/>
  <c r="D255" i="7"/>
  <c r="C255" i="7"/>
  <c r="B255" i="7"/>
  <c r="AB255" i="7" s="1"/>
  <c r="A255" i="7"/>
  <c r="AC254" i="7"/>
  <c r="J254" i="7"/>
  <c r="G254" i="7"/>
  <c r="F254" i="7"/>
  <c r="E254" i="7"/>
  <c r="AA254" i="7" s="1"/>
  <c r="D254" i="7"/>
  <c r="C254" i="7"/>
  <c r="B254" i="7"/>
  <c r="AB254" i="7" s="1"/>
  <c r="A254" i="7"/>
  <c r="AB253" i="7"/>
  <c r="J253" i="7"/>
  <c r="G253" i="7"/>
  <c r="AC253" i="7" s="1"/>
  <c r="F253" i="7"/>
  <c r="E253" i="7"/>
  <c r="AA253" i="7" s="1"/>
  <c r="D253" i="7"/>
  <c r="C253" i="7"/>
  <c r="B253" i="7"/>
  <c r="A253" i="7"/>
  <c r="J252" i="7"/>
  <c r="G252" i="7"/>
  <c r="AC252" i="7" s="1"/>
  <c r="AF252" i="7" s="1"/>
  <c r="F252" i="7"/>
  <c r="E252" i="7"/>
  <c r="AA252" i="7" s="1"/>
  <c r="D252" i="7"/>
  <c r="C252" i="7"/>
  <c r="B252" i="7"/>
  <c r="AB252" i="7" s="1"/>
  <c r="A252" i="7"/>
  <c r="AD251" i="7"/>
  <c r="J251" i="7"/>
  <c r="G251" i="7"/>
  <c r="AC251" i="7" s="1"/>
  <c r="F251" i="7"/>
  <c r="E251" i="7"/>
  <c r="AA251" i="7" s="1"/>
  <c r="D251" i="7"/>
  <c r="C251" i="7"/>
  <c r="B251" i="7"/>
  <c r="AB251" i="7" s="1"/>
  <c r="A251" i="7"/>
  <c r="J250" i="7"/>
  <c r="G250" i="7"/>
  <c r="AC250" i="7" s="1"/>
  <c r="F250" i="7"/>
  <c r="E250" i="7"/>
  <c r="AA250" i="7" s="1"/>
  <c r="D250" i="7"/>
  <c r="C250" i="7"/>
  <c r="B250" i="7"/>
  <c r="AB250" i="7" s="1"/>
  <c r="A250" i="7"/>
  <c r="AB249" i="7"/>
  <c r="J249" i="7"/>
  <c r="G249" i="7"/>
  <c r="AC249" i="7" s="1"/>
  <c r="F249" i="7"/>
  <c r="E249" i="7"/>
  <c r="AA249" i="7" s="1"/>
  <c r="D249" i="7"/>
  <c r="C249" i="7"/>
  <c r="B249" i="7"/>
  <c r="A249" i="7"/>
  <c r="J248" i="7"/>
  <c r="G248" i="7"/>
  <c r="AC248" i="7" s="1"/>
  <c r="F248" i="7"/>
  <c r="E248" i="7"/>
  <c r="AA248" i="7" s="1"/>
  <c r="D248" i="7"/>
  <c r="C248" i="7"/>
  <c r="B248" i="7"/>
  <c r="AB248" i="7" s="1"/>
  <c r="A248" i="7"/>
  <c r="AD247" i="7"/>
  <c r="J247" i="7"/>
  <c r="G247" i="7"/>
  <c r="AC247" i="7" s="1"/>
  <c r="F247" i="7"/>
  <c r="E247" i="7"/>
  <c r="AA247" i="7" s="1"/>
  <c r="D247" i="7"/>
  <c r="C247" i="7"/>
  <c r="B247" i="7"/>
  <c r="AB247" i="7" s="1"/>
  <c r="A247" i="7"/>
  <c r="AC246" i="7"/>
  <c r="J246" i="7"/>
  <c r="G246" i="7"/>
  <c r="F246" i="7"/>
  <c r="E246" i="7"/>
  <c r="AA246" i="7" s="1"/>
  <c r="D246" i="7"/>
  <c r="C246" i="7"/>
  <c r="B246" i="7"/>
  <c r="AB246" i="7" s="1"/>
  <c r="A246" i="7"/>
  <c r="AB245" i="7"/>
  <c r="J245" i="7"/>
  <c r="G245" i="7"/>
  <c r="AC245" i="7" s="1"/>
  <c r="F245" i="7"/>
  <c r="E245" i="7"/>
  <c r="AA245" i="7" s="1"/>
  <c r="D245" i="7"/>
  <c r="C245" i="7"/>
  <c r="B245" i="7"/>
  <c r="A245" i="7"/>
  <c r="J244" i="7"/>
  <c r="G244" i="7"/>
  <c r="AC244" i="7" s="1"/>
  <c r="AF244" i="7" s="1"/>
  <c r="F244" i="7"/>
  <c r="E244" i="7"/>
  <c r="AA244" i="7" s="1"/>
  <c r="D244" i="7"/>
  <c r="C244" i="7"/>
  <c r="B244" i="7"/>
  <c r="AB244" i="7" s="1"/>
  <c r="A244" i="7"/>
  <c r="AD243" i="7"/>
  <c r="J243" i="7"/>
  <c r="G243" i="7"/>
  <c r="AC243" i="7" s="1"/>
  <c r="F243" i="7"/>
  <c r="E243" i="7"/>
  <c r="AA243" i="7" s="1"/>
  <c r="D243" i="7"/>
  <c r="C243" i="7"/>
  <c r="B243" i="7"/>
  <c r="AB243" i="7" s="1"/>
  <c r="A243" i="7"/>
  <c r="J242" i="7"/>
  <c r="G242" i="7"/>
  <c r="AC242" i="7" s="1"/>
  <c r="F242" i="7"/>
  <c r="E242" i="7"/>
  <c r="AA242" i="7" s="1"/>
  <c r="D242" i="7"/>
  <c r="C242" i="7"/>
  <c r="B242" i="7"/>
  <c r="AB242" i="7" s="1"/>
  <c r="A242" i="7"/>
  <c r="AB241" i="7"/>
  <c r="J241" i="7"/>
  <c r="G241" i="7"/>
  <c r="AC241" i="7" s="1"/>
  <c r="F241" i="7"/>
  <c r="E241" i="7"/>
  <c r="AA241" i="7" s="1"/>
  <c r="D241" i="7"/>
  <c r="C241" i="7"/>
  <c r="B241" i="7"/>
  <c r="A241" i="7"/>
  <c r="J240" i="7"/>
  <c r="G240" i="7"/>
  <c r="AC240" i="7" s="1"/>
  <c r="F240" i="7"/>
  <c r="E240" i="7"/>
  <c r="AA240" i="7" s="1"/>
  <c r="D240" i="7"/>
  <c r="C240" i="7"/>
  <c r="B240" i="7"/>
  <c r="AB240" i="7" s="1"/>
  <c r="A240" i="7"/>
  <c r="AD239" i="7"/>
  <c r="J239" i="7"/>
  <c r="G239" i="7"/>
  <c r="AC239" i="7" s="1"/>
  <c r="F239" i="7"/>
  <c r="E239" i="7"/>
  <c r="AA239" i="7" s="1"/>
  <c r="D239" i="7"/>
  <c r="C239" i="7"/>
  <c r="B239" i="7"/>
  <c r="AB239" i="7" s="1"/>
  <c r="A239" i="7"/>
  <c r="AC238" i="7"/>
  <c r="J238" i="7"/>
  <c r="G238" i="7"/>
  <c r="F238" i="7"/>
  <c r="E238" i="7"/>
  <c r="AA238" i="7" s="1"/>
  <c r="D238" i="7"/>
  <c r="C238" i="7"/>
  <c r="B238" i="7"/>
  <c r="AB238" i="7" s="1"/>
  <c r="A238" i="7"/>
  <c r="AB237" i="7"/>
  <c r="J237" i="7"/>
  <c r="G237" i="7"/>
  <c r="AC237" i="7" s="1"/>
  <c r="F237" i="7"/>
  <c r="E237" i="7"/>
  <c r="AA237" i="7" s="1"/>
  <c r="D237" i="7"/>
  <c r="C237" i="7"/>
  <c r="B237" i="7"/>
  <c r="A237" i="7"/>
  <c r="J236" i="7"/>
  <c r="G236" i="7"/>
  <c r="AC236" i="7" s="1"/>
  <c r="AF236" i="7" s="1"/>
  <c r="F236" i="7"/>
  <c r="E236" i="7"/>
  <c r="AA236" i="7" s="1"/>
  <c r="D236" i="7"/>
  <c r="C236" i="7"/>
  <c r="B236" i="7"/>
  <c r="AB236" i="7" s="1"/>
  <c r="A236" i="7"/>
  <c r="AD235" i="7"/>
  <c r="J235" i="7"/>
  <c r="G235" i="7"/>
  <c r="AC235" i="7" s="1"/>
  <c r="F235" i="7"/>
  <c r="E235" i="7"/>
  <c r="AA235" i="7" s="1"/>
  <c r="D235" i="7"/>
  <c r="C235" i="7"/>
  <c r="B235" i="7"/>
  <c r="AB235" i="7" s="1"/>
  <c r="A235" i="7"/>
  <c r="J234" i="7"/>
  <c r="G234" i="7"/>
  <c r="AC234" i="7" s="1"/>
  <c r="F234" i="7"/>
  <c r="E234" i="7"/>
  <c r="AA234" i="7" s="1"/>
  <c r="D234" i="7"/>
  <c r="C234" i="7"/>
  <c r="B234" i="7"/>
  <c r="AB234" i="7" s="1"/>
  <c r="A234" i="7"/>
  <c r="AF233" i="7"/>
  <c r="AB233" i="7"/>
  <c r="J233" i="7"/>
  <c r="G233" i="7"/>
  <c r="AC233" i="7" s="1"/>
  <c r="F233" i="7"/>
  <c r="E233" i="7"/>
  <c r="AA233" i="7" s="1"/>
  <c r="D233" i="7"/>
  <c r="C233" i="7"/>
  <c r="B233" i="7"/>
  <c r="A233" i="7"/>
  <c r="AE232" i="7"/>
  <c r="J232" i="7"/>
  <c r="G232" i="7"/>
  <c r="AC232" i="7" s="1"/>
  <c r="F232" i="7"/>
  <c r="E232" i="7"/>
  <c r="AA232" i="7" s="1"/>
  <c r="D232" i="7"/>
  <c r="C232" i="7"/>
  <c r="B232" i="7"/>
  <c r="AB232" i="7" s="1"/>
  <c r="A232" i="7"/>
  <c r="AD231" i="7"/>
  <c r="J231" i="7"/>
  <c r="G231" i="7"/>
  <c r="AC231" i="7" s="1"/>
  <c r="F231" i="7"/>
  <c r="E231" i="7"/>
  <c r="AA231" i="7" s="1"/>
  <c r="D231" i="7"/>
  <c r="C231" i="7"/>
  <c r="B231" i="7"/>
  <c r="AB231" i="7" s="1"/>
  <c r="A231" i="7"/>
  <c r="J230" i="7"/>
  <c r="G230" i="7"/>
  <c r="AC230" i="7" s="1"/>
  <c r="F230" i="7"/>
  <c r="E230" i="7"/>
  <c r="AA230" i="7" s="1"/>
  <c r="D230" i="7"/>
  <c r="C230" i="7"/>
  <c r="B230" i="7"/>
  <c r="AB230" i="7" s="1"/>
  <c r="A230" i="7"/>
  <c r="AB229" i="7"/>
  <c r="J229" i="7"/>
  <c r="G229" i="7"/>
  <c r="AC229" i="7" s="1"/>
  <c r="AF229" i="7" s="1"/>
  <c r="F229" i="7"/>
  <c r="E229" i="7"/>
  <c r="AA229" i="7" s="1"/>
  <c r="D229" i="7"/>
  <c r="C229" i="7"/>
  <c r="B229" i="7"/>
  <c r="A229" i="7"/>
  <c r="J228" i="7"/>
  <c r="G228" i="7"/>
  <c r="AC228" i="7" s="1"/>
  <c r="AE228" i="7" s="1"/>
  <c r="F228" i="7"/>
  <c r="E228" i="7"/>
  <c r="AA228" i="7" s="1"/>
  <c r="D228" i="7"/>
  <c r="C228" i="7"/>
  <c r="B228" i="7"/>
  <c r="AB228" i="7" s="1"/>
  <c r="A228" i="7"/>
  <c r="J227" i="7"/>
  <c r="G227" i="7"/>
  <c r="AC227" i="7" s="1"/>
  <c r="AD227" i="7" s="1"/>
  <c r="F227" i="7"/>
  <c r="E227" i="7"/>
  <c r="AA227" i="7" s="1"/>
  <c r="D227" i="7"/>
  <c r="C227" i="7"/>
  <c r="B227" i="7"/>
  <c r="AB227" i="7" s="1"/>
  <c r="A227" i="7"/>
  <c r="AD226" i="7"/>
  <c r="J226" i="7"/>
  <c r="G226" i="7"/>
  <c r="AC226" i="7" s="1"/>
  <c r="F226" i="7"/>
  <c r="E226" i="7"/>
  <c r="AA226" i="7" s="1"/>
  <c r="D226" i="7"/>
  <c r="C226" i="7"/>
  <c r="B226" i="7"/>
  <c r="AB226" i="7" s="1"/>
  <c r="A226" i="7"/>
  <c r="AC225" i="7"/>
  <c r="J225" i="7"/>
  <c r="G225" i="7"/>
  <c r="F225" i="7"/>
  <c r="E225" i="7"/>
  <c r="AA225" i="7" s="1"/>
  <c r="D225" i="7"/>
  <c r="C225" i="7"/>
  <c r="B225" i="7"/>
  <c r="AB225" i="7" s="1"/>
  <c r="A225" i="7"/>
  <c r="AB224" i="7"/>
  <c r="J224" i="7"/>
  <c r="G224" i="7"/>
  <c r="AC224" i="7" s="1"/>
  <c r="AD224" i="7" s="1"/>
  <c r="F224" i="7"/>
  <c r="E224" i="7"/>
  <c r="AA224" i="7" s="1"/>
  <c r="D224" i="7"/>
  <c r="C224" i="7"/>
  <c r="B224" i="7"/>
  <c r="A224" i="7"/>
  <c r="J223" i="7"/>
  <c r="G223" i="7"/>
  <c r="AC223" i="7" s="1"/>
  <c r="F223" i="7"/>
  <c r="E223" i="7"/>
  <c r="AA223" i="7" s="1"/>
  <c r="D223" i="7"/>
  <c r="C223" i="7"/>
  <c r="B223" i="7"/>
  <c r="AB223" i="7" s="1"/>
  <c r="A223" i="7"/>
  <c r="AD222" i="7"/>
  <c r="J222" i="7"/>
  <c r="G222" i="7"/>
  <c r="AC222" i="7" s="1"/>
  <c r="F222" i="7"/>
  <c r="E222" i="7"/>
  <c r="AA222" i="7" s="1"/>
  <c r="D222" i="7"/>
  <c r="C222" i="7"/>
  <c r="B222" i="7"/>
  <c r="AB222" i="7" s="1"/>
  <c r="A222" i="7"/>
  <c r="AG221" i="7"/>
  <c r="AC221" i="7"/>
  <c r="AE221" i="7" s="1"/>
  <c r="J221" i="7"/>
  <c r="G221" i="7"/>
  <c r="F221" i="7"/>
  <c r="E221" i="7"/>
  <c r="AA221" i="7" s="1"/>
  <c r="D221" i="7"/>
  <c r="C221" i="7"/>
  <c r="B221" i="7"/>
  <c r="AB221" i="7" s="1"/>
  <c r="A221" i="7"/>
  <c r="AB220" i="7"/>
  <c r="J220" i="7"/>
  <c r="G220" i="7"/>
  <c r="AC220" i="7" s="1"/>
  <c r="AD220" i="7" s="1"/>
  <c r="F220" i="7"/>
  <c r="E220" i="7"/>
  <c r="AA220" i="7" s="1"/>
  <c r="D220" i="7"/>
  <c r="C220" i="7"/>
  <c r="B220" i="7"/>
  <c r="A220" i="7"/>
  <c r="J219" i="7"/>
  <c r="G219" i="7"/>
  <c r="AC219" i="7" s="1"/>
  <c r="F219" i="7"/>
  <c r="E219" i="7"/>
  <c r="AA219" i="7" s="1"/>
  <c r="D219" i="7"/>
  <c r="C219" i="7"/>
  <c r="B219" i="7"/>
  <c r="AB219" i="7" s="1"/>
  <c r="A219" i="7"/>
  <c r="AD218" i="7"/>
  <c r="J218" i="7"/>
  <c r="G218" i="7"/>
  <c r="AC218" i="7" s="1"/>
  <c r="F218" i="7"/>
  <c r="E218" i="7"/>
  <c r="AA218" i="7" s="1"/>
  <c r="D218" i="7"/>
  <c r="C218" i="7"/>
  <c r="B218" i="7"/>
  <c r="AB218" i="7" s="1"/>
  <c r="A218" i="7"/>
  <c r="AC217" i="7"/>
  <c r="J217" i="7"/>
  <c r="G217" i="7"/>
  <c r="F217" i="7"/>
  <c r="E217" i="7"/>
  <c r="AA217" i="7" s="1"/>
  <c r="D217" i="7"/>
  <c r="C217" i="7"/>
  <c r="B217" i="7"/>
  <c r="AB217" i="7" s="1"/>
  <c r="A217" i="7"/>
  <c r="AB216" i="7"/>
  <c r="J216" i="7"/>
  <c r="G216" i="7"/>
  <c r="AC216" i="7" s="1"/>
  <c r="AD216" i="7" s="1"/>
  <c r="F216" i="7"/>
  <c r="E216" i="7"/>
  <c r="AA216" i="7" s="1"/>
  <c r="D216" i="7"/>
  <c r="C216" i="7"/>
  <c r="B216" i="7"/>
  <c r="A216" i="7"/>
  <c r="J215" i="7"/>
  <c r="G215" i="7"/>
  <c r="AC215" i="7" s="1"/>
  <c r="F215" i="7"/>
  <c r="E215" i="7"/>
  <c r="AA215" i="7" s="1"/>
  <c r="D215" i="7"/>
  <c r="C215" i="7"/>
  <c r="B215" i="7"/>
  <c r="AB215" i="7" s="1"/>
  <c r="A215" i="7"/>
  <c r="AD214" i="7"/>
  <c r="J214" i="7"/>
  <c r="G214" i="7"/>
  <c r="AC214" i="7" s="1"/>
  <c r="F214" i="7"/>
  <c r="E214" i="7"/>
  <c r="AA214" i="7" s="1"/>
  <c r="D214" i="7"/>
  <c r="C214" i="7"/>
  <c r="B214" i="7"/>
  <c r="AB214" i="7" s="1"/>
  <c r="A214" i="7"/>
  <c r="AG213" i="7"/>
  <c r="AC213" i="7"/>
  <c r="AE213" i="7" s="1"/>
  <c r="J213" i="7"/>
  <c r="G213" i="7"/>
  <c r="F213" i="7"/>
  <c r="E213" i="7"/>
  <c r="AA213" i="7" s="1"/>
  <c r="D213" i="7"/>
  <c r="C213" i="7"/>
  <c r="B213" i="7"/>
  <c r="AB213" i="7" s="1"/>
  <c r="A213" i="7"/>
  <c r="AB212" i="7"/>
  <c r="J212" i="7"/>
  <c r="G212" i="7"/>
  <c r="AC212" i="7" s="1"/>
  <c r="AD212" i="7" s="1"/>
  <c r="F212" i="7"/>
  <c r="E212" i="7"/>
  <c r="AA212" i="7" s="1"/>
  <c r="D212" i="7"/>
  <c r="C212" i="7"/>
  <c r="B212" i="7"/>
  <c r="A212" i="7"/>
  <c r="J211" i="7"/>
  <c r="G211" i="7"/>
  <c r="AC211" i="7" s="1"/>
  <c r="F211" i="7"/>
  <c r="E211" i="7"/>
  <c r="AA211" i="7" s="1"/>
  <c r="D211" i="7"/>
  <c r="C211" i="7"/>
  <c r="B211" i="7"/>
  <c r="AB211" i="7" s="1"/>
  <c r="A211" i="7"/>
  <c r="AD210" i="7"/>
  <c r="J210" i="7"/>
  <c r="G210" i="7"/>
  <c r="AC210" i="7" s="1"/>
  <c r="F210" i="7"/>
  <c r="E210" i="7"/>
  <c r="AA210" i="7" s="1"/>
  <c r="D210" i="7"/>
  <c r="C210" i="7"/>
  <c r="B210" i="7"/>
  <c r="AB210" i="7" s="1"/>
  <c r="A210" i="7"/>
  <c r="AC209" i="7"/>
  <c r="J209" i="7"/>
  <c r="G209" i="7"/>
  <c r="F209" i="7"/>
  <c r="E209" i="7"/>
  <c r="AA209" i="7" s="1"/>
  <c r="D209" i="7"/>
  <c r="C209" i="7"/>
  <c r="B209" i="7"/>
  <c r="AB209" i="7" s="1"/>
  <c r="A209" i="7"/>
  <c r="AB208" i="7"/>
  <c r="J208" i="7"/>
  <c r="G208" i="7"/>
  <c r="AC208" i="7" s="1"/>
  <c r="AD208" i="7" s="1"/>
  <c r="F208" i="7"/>
  <c r="E208" i="7"/>
  <c r="AA208" i="7" s="1"/>
  <c r="D208" i="7"/>
  <c r="C208" i="7"/>
  <c r="B208" i="7"/>
  <c r="A208" i="7"/>
  <c r="J207" i="7"/>
  <c r="G207" i="7"/>
  <c r="AC207" i="7" s="1"/>
  <c r="F207" i="7"/>
  <c r="E207" i="7"/>
  <c r="AA207" i="7" s="1"/>
  <c r="D207" i="7"/>
  <c r="C207" i="7"/>
  <c r="B207" i="7"/>
  <c r="AB207" i="7" s="1"/>
  <c r="A207" i="7"/>
  <c r="AD206" i="7"/>
  <c r="J206" i="7"/>
  <c r="G206" i="7"/>
  <c r="AC206" i="7" s="1"/>
  <c r="F206" i="7"/>
  <c r="E206" i="7"/>
  <c r="AA206" i="7" s="1"/>
  <c r="D206" i="7"/>
  <c r="C206" i="7"/>
  <c r="B206" i="7"/>
  <c r="AB206" i="7" s="1"/>
  <c r="A206" i="7"/>
  <c r="AG205" i="7"/>
  <c r="AC205" i="7"/>
  <c r="AE205" i="7" s="1"/>
  <c r="J205" i="7"/>
  <c r="G205" i="7"/>
  <c r="F205" i="7"/>
  <c r="E205" i="7"/>
  <c r="AA205" i="7" s="1"/>
  <c r="D205" i="7"/>
  <c r="C205" i="7"/>
  <c r="B205" i="7"/>
  <c r="AB205" i="7" s="1"/>
  <c r="A205" i="7"/>
  <c r="AB204" i="7"/>
  <c r="J204" i="7"/>
  <c r="G204" i="7"/>
  <c r="AC204" i="7" s="1"/>
  <c r="AD204" i="7" s="1"/>
  <c r="F204" i="7"/>
  <c r="E204" i="7"/>
  <c r="AA204" i="7" s="1"/>
  <c r="D204" i="7"/>
  <c r="C204" i="7"/>
  <c r="B204" i="7"/>
  <c r="A204" i="7"/>
  <c r="J203" i="7"/>
  <c r="G203" i="7"/>
  <c r="AC203" i="7" s="1"/>
  <c r="F203" i="7"/>
  <c r="E203" i="7"/>
  <c r="AA203" i="7" s="1"/>
  <c r="D203" i="7"/>
  <c r="C203" i="7"/>
  <c r="B203" i="7"/>
  <c r="AB203" i="7" s="1"/>
  <c r="A203" i="7"/>
  <c r="AD202" i="7"/>
  <c r="J202" i="7"/>
  <c r="G202" i="7"/>
  <c r="AC202" i="7" s="1"/>
  <c r="F202" i="7"/>
  <c r="E202" i="7"/>
  <c r="AA202" i="7" s="1"/>
  <c r="D202" i="7"/>
  <c r="C202" i="7"/>
  <c r="B202" i="7"/>
  <c r="AB202" i="7" s="1"/>
  <c r="A202" i="7"/>
  <c r="AC201" i="7"/>
  <c r="J201" i="7"/>
  <c r="G201" i="7"/>
  <c r="F201" i="7"/>
  <c r="E201" i="7"/>
  <c r="AA201" i="7" s="1"/>
  <c r="D201" i="7"/>
  <c r="C201" i="7"/>
  <c r="B201" i="7"/>
  <c r="AB201" i="7" s="1"/>
  <c r="A201" i="7"/>
  <c r="J200" i="7"/>
  <c r="G200" i="7"/>
  <c r="AC200" i="7" s="1"/>
  <c r="F200" i="7"/>
  <c r="E200" i="7"/>
  <c r="AA200" i="7" s="1"/>
  <c r="D200" i="7"/>
  <c r="C200" i="7"/>
  <c r="B200" i="7"/>
  <c r="AB200" i="7" s="1"/>
  <c r="A200" i="7"/>
  <c r="J199" i="7"/>
  <c r="G199" i="7"/>
  <c r="AC199" i="7" s="1"/>
  <c r="F199" i="7"/>
  <c r="E199" i="7"/>
  <c r="AA199" i="7" s="1"/>
  <c r="D199" i="7"/>
  <c r="C199" i="7"/>
  <c r="B199" i="7"/>
  <c r="AB199" i="7" s="1"/>
  <c r="A199" i="7"/>
  <c r="J198" i="7"/>
  <c r="G198" i="7"/>
  <c r="AC198" i="7" s="1"/>
  <c r="F198" i="7"/>
  <c r="E198" i="7"/>
  <c r="AA198" i="7" s="1"/>
  <c r="D198" i="7"/>
  <c r="C198" i="7"/>
  <c r="B198" i="7"/>
  <c r="AB198" i="7" s="1"/>
  <c r="A198" i="7"/>
  <c r="J197" i="7"/>
  <c r="G197" i="7"/>
  <c r="AC197" i="7" s="1"/>
  <c r="F197" i="7"/>
  <c r="E197" i="7"/>
  <c r="AA197" i="7" s="1"/>
  <c r="D197" i="7"/>
  <c r="C197" i="7"/>
  <c r="B197" i="7"/>
  <c r="AB197" i="7" s="1"/>
  <c r="A197" i="7"/>
  <c r="J196" i="7"/>
  <c r="G196" i="7"/>
  <c r="AC196" i="7" s="1"/>
  <c r="F196" i="7"/>
  <c r="E196" i="7"/>
  <c r="AA196" i="7" s="1"/>
  <c r="D196" i="7"/>
  <c r="C196" i="7"/>
  <c r="B196" i="7"/>
  <c r="AB196" i="7" s="1"/>
  <c r="A196" i="7"/>
  <c r="J195" i="7"/>
  <c r="G195" i="7"/>
  <c r="AC195" i="7" s="1"/>
  <c r="F195" i="7"/>
  <c r="E195" i="7"/>
  <c r="AA195" i="7" s="1"/>
  <c r="D195" i="7"/>
  <c r="C195" i="7"/>
  <c r="B195" i="7"/>
  <c r="AB195" i="7" s="1"/>
  <c r="A195" i="7"/>
  <c r="J194" i="7"/>
  <c r="G194" i="7"/>
  <c r="AC194" i="7" s="1"/>
  <c r="F194" i="7"/>
  <c r="E194" i="7"/>
  <c r="AA194" i="7" s="1"/>
  <c r="D194" i="7"/>
  <c r="C194" i="7"/>
  <c r="B194" i="7"/>
  <c r="AB194" i="7" s="1"/>
  <c r="A194" i="7"/>
  <c r="J193" i="7"/>
  <c r="G193" i="7"/>
  <c r="AC193" i="7" s="1"/>
  <c r="F193" i="7"/>
  <c r="E193" i="7"/>
  <c r="AA193" i="7" s="1"/>
  <c r="D193" i="7"/>
  <c r="C193" i="7"/>
  <c r="B193" i="7"/>
  <c r="AB193" i="7" s="1"/>
  <c r="A193" i="7"/>
  <c r="J192" i="7"/>
  <c r="G192" i="7"/>
  <c r="AC192" i="7" s="1"/>
  <c r="F192" i="7"/>
  <c r="E192" i="7"/>
  <c r="AA192" i="7" s="1"/>
  <c r="D192" i="7"/>
  <c r="C192" i="7"/>
  <c r="B192" i="7"/>
  <c r="AB192" i="7" s="1"/>
  <c r="A192" i="7"/>
  <c r="J191" i="7"/>
  <c r="G191" i="7"/>
  <c r="AC191" i="7" s="1"/>
  <c r="F191" i="7"/>
  <c r="E191" i="7"/>
  <c r="AA191" i="7" s="1"/>
  <c r="D191" i="7"/>
  <c r="C191" i="7"/>
  <c r="B191" i="7"/>
  <c r="AB191" i="7" s="1"/>
  <c r="A191" i="7"/>
  <c r="J190" i="7"/>
  <c r="G190" i="7"/>
  <c r="AC190" i="7" s="1"/>
  <c r="F190" i="7"/>
  <c r="E190" i="7"/>
  <c r="AA190" i="7" s="1"/>
  <c r="D190" i="7"/>
  <c r="C190" i="7"/>
  <c r="B190" i="7"/>
  <c r="AB190" i="7" s="1"/>
  <c r="A190" i="7"/>
  <c r="J189" i="7"/>
  <c r="G189" i="7"/>
  <c r="AC189" i="7" s="1"/>
  <c r="F189" i="7"/>
  <c r="E189" i="7"/>
  <c r="AA189" i="7" s="1"/>
  <c r="D189" i="7"/>
  <c r="C189" i="7"/>
  <c r="B189" i="7"/>
  <c r="AB189" i="7" s="1"/>
  <c r="A189" i="7"/>
  <c r="J188" i="7"/>
  <c r="G188" i="7"/>
  <c r="AC188" i="7" s="1"/>
  <c r="F188" i="7"/>
  <c r="E188" i="7"/>
  <c r="AA188" i="7" s="1"/>
  <c r="D188" i="7"/>
  <c r="C188" i="7"/>
  <c r="B188" i="7"/>
  <c r="AB188" i="7" s="1"/>
  <c r="A188" i="7"/>
  <c r="J187" i="7"/>
  <c r="G187" i="7"/>
  <c r="AC187" i="7" s="1"/>
  <c r="F187" i="7"/>
  <c r="E187" i="7"/>
  <c r="AA187" i="7" s="1"/>
  <c r="D187" i="7"/>
  <c r="C187" i="7"/>
  <c r="B187" i="7"/>
  <c r="AB187" i="7" s="1"/>
  <c r="A187" i="7"/>
  <c r="J186" i="7"/>
  <c r="G186" i="7"/>
  <c r="AC186" i="7" s="1"/>
  <c r="F186" i="7"/>
  <c r="E186" i="7"/>
  <c r="AA186" i="7" s="1"/>
  <c r="D186" i="7"/>
  <c r="C186" i="7"/>
  <c r="B186" i="7"/>
  <c r="AB186" i="7" s="1"/>
  <c r="A186" i="7"/>
  <c r="J185" i="7"/>
  <c r="G185" i="7"/>
  <c r="AC185" i="7" s="1"/>
  <c r="F185" i="7"/>
  <c r="E185" i="7"/>
  <c r="AA185" i="7" s="1"/>
  <c r="D185" i="7"/>
  <c r="C185" i="7"/>
  <c r="B185" i="7"/>
  <c r="AB185" i="7" s="1"/>
  <c r="A185" i="7"/>
  <c r="J184" i="7"/>
  <c r="G184" i="7"/>
  <c r="AC184" i="7" s="1"/>
  <c r="F184" i="7"/>
  <c r="E184" i="7"/>
  <c r="AA184" i="7" s="1"/>
  <c r="D184" i="7"/>
  <c r="C184" i="7"/>
  <c r="B184" i="7"/>
  <c r="AB184" i="7" s="1"/>
  <c r="A184" i="7"/>
  <c r="J183" i="7"/>
  <c r="G183" i="7"/>
  <c r="AC183" i="7" s="1"/>
  <c r="F183" i="7"/>
  <c r="E183" i="7"/>
  <c r="AA183" i="7" s="1"/>
  <c r="D183" i="7"/>
  <c r="C183" i="7"/>
  <c r="B183" i="7"/>
  <c r="AB183" i="7" s="1"/>
  <c r="A183" i="7"/>
  <c r="J182" i="7"/>
  <c r="G182" i="7"/>
  <c r="AC182" i="7" s="1"/>
  <c r="F182" i="7"/>
  <c r="E182" i="7"/>
  <c r="AA182" i="7" s="1"/>
  <c r="D182" i="7"/>
  <c r="C182" i="7"/>
  <c r="B182" i="7"/>
  <c r="AB182" i="7" s="1"/>
  <c r="A182" i="7"/>
  <c r="J181" i="7"/>
  <c r="G181" i="7"/>
  <c r="AC181" i="7" s="1"/>
  <c r="F181" i="7"/>
  <c r="E181" i="7"/>
  <c r="AA181" i="7" s="1"/>
  <c r="D181" i="7"/>
  <c r="C181" i="7"/>
  <c r="B181" i="7"/>
  <c r="AB181" i="7" s="1"/>
  <c r="A181" i="7"/>
  <c r="J180" i="7"/>
  <c r="G180" i="7"/>
  <c r="AC180" i="7" s="1"/>
  <c r="F180" i="7"/>
  <c r="E180" i="7"/>
  <c r="AA180" i="7" s="1"/>
  <c r="D180" i="7"/>
  <c r="C180" i="7"/>
  <c r="B180" i="7"/>
  <c r="AB180" i="7" s="1"/>
  <c r="A180" i="7"/>
  <c r="J179" i="7"/>
  <c r="G179" i="7"/>
  <c r="AC179" i="7" s="1"/>
  <c r="F179" i="7"/>
  <c r="E179" i="7"/>
  <c r="AA179" i="7" s="1"/>
  <c r="D179" i="7"/>
  <c r="C179" i="7"/>
  <c r="B179" i="7"/>
  <c r="AB179" i="7" s="1"/>
  <c r="A179" i="7"/>
  <c r="J178" i="7"/>
  <c r="G178" i="7"/>
  <c r="AC178" i="7" s="1"/>
  <c r="F178" i="7"/>
  <c r="E178" i="7"/>
  <c r="AA178" i="7" s="1"/>
  <c r="D178" i="7"/>
  <c r="C178" i="7"/>
  <c r="B178" i="7"/>
  <c r="AB178" i="7" s="1"/>
  <c r="A178" i="7"/>
  <c r="J177" i="7"/>
  <c r="G177" i="7"/>
  <c r="AC177" i="7" s="1"/>
  <c r="F177" i="7"/>
  <c r="E177" i="7"/>
  <c r="AA177" i="7" s="1"/>
  <c r="D177" i="7"/>
  <c r="C177" i="7"/>
  <c r="B177" i="7"/>
  <c r="AB177" i="7" s="1"/>
  <c r="A177" i="7"/>
  <c r="J176" i="7"/>
  <c r="G176" i="7"/>
  <c r="AC176" i="7" s="1"/>
  <c r="F176" i="7"/>
  <c r="E176" i="7"/>
  <c r="AA176" i="7" s="1"/>
  <c r="D176" i="7"/>
  <c r="C176" i="7"/>
  <c r="B176" i="7"/>
  <c r="AB176" i="7" s="1"/>
  <c r="A176" i="7"/>
  <c r="J175" i="7"/>
  <c r="G175" i="7"/>
  <c r="AC175" i="7" s="1"/>
  <c r="F175" i="7"/>
  <c r="E175" i="7"/>
  <c r="AA175" i="7" s="1"/>
  <c r="D175" i="7"/>
  <c r="C175" i="7"/>
  <c r="B175" i="7"/>
  <c r="AB175" i="7" s="1"/>
  <c r="A175" i="7"/>
  <c r="J174" i="7"/>
  <c r="G174" i="7"/>
  <c r="AC174" i="7" s="1"/>
  <c r="F174" i="7"/>
  <c r="E174" i="7"/>
  <c r="AA174" i="7" s="1"/>
  <c r="D174" i="7"/>
  <c r="C174" i="7"/>
  <c r="B174" i="7"/>
  <c r="AB174" i="7" s="1"/>
  <c r="A174" i="7"/>
  <c r="J173" i="7"/>
  <c r="G173" i="7"/>
  <c r="AC173" i="7" s="1"/>
  <c r="F173" i="7"/>
  <c r="E173" i="7"/>
  <c r="AA173" i="7" s="1"/>
  <c r="D173" i="7"/>
  <c r="C173" i="7"/>
  <c r="B173" i="7"/>
  <c r="AB173" i="7" s="1"/>
  <c r="A173" i="7"/>
  <c r="J172" i="7"/>
  <c r="G172" i="7"/>
  <c r="AC172" i="7" s="1"/>
  <c r="F172" i="7"/>
  <c r="E172" i="7"/>
  <c r="AA172" i="7" s="1"/>
  <c r="D172" i="7"/>
  <c r="C172" i="7"/>
  <c r="B172" i="7"/>
  <c r="AB172" i="7" s="1"/>
  <c r="A172" i="7"/>
  <c r="J171" i="7"/>
  <c r="G171" i="7"/>
  <c r="AC171" i="7" s="1"/>
  <c r="F171" i="7"/>
  <c r="E171" i="7"/>
  <c r="AA171" i="7" s="1"/>
  <c r="D171" i="7"/>
  <c r="C171" i="7"/>
  <c r="B171" i="7"/>
  <c r="AB171" i="7" s="1"/>
  <c r="A171" i="7"/>
  <c r="J170" i="7"/>
  <c r="G170" i="7"/>
  <c r="AC170" i="7" s="1"/>
  <c r="F170" i="7"/>
  <c r="E170" i="7"/>
  <c r="AA170" i="7" s="1"/>
  <c r="D170" i="7"/>
  <c r="C170" i="7"/>
  <c r="B170" i="7"/>
  <c r="AB170" i="7" s="1"/>
  <c r="A170" i="7"/>
  <c r="J169" i="7"/>
  <c r="G169" i="7"/>
  <c r="AC169" i="7" s="1"/>
  <c r="F169" i="7"/>
  <c r="E169" i="7"/>
  <c r="AA169" i="7" s="1"/>
  <c r="D169" i="7"/>
  <c r="C169" i="7"/>
  <c r="B169" i="7"/>
  <c r="AB169" i="7" s="1"/>
  <c r="A169" i="7"/>
  <c r="J168" i="7"/>
  <c r="G168" i="7"/>
  <c r="AC168" i="7" s="1"/>
  <c r="F168" i="7"/>
  <c r="E168" i="7"/>
  <c r="AA168" i="7" s="1"/>
  <c r="D168" i="7"/>
  <c r="C168" i="7"/>
  <c r="B168" i="7"/>
  <c r="AB168" i="7" s="1"/>
  <c r="A168" i="7"/>
  <c r="J167" i="7"/>
  <c r="G167" i="7"/>
  <c r="AC167" i="7" s="1"/>
  <c r="F167" i="7"/>
  <c r="E167" i="7"/>
  <c r="AA167" i="7" s="1"/>
  <c r="D167" i="7"/>
  <c r="C167" i="7"/>
  <c r="B167" i="7"/>
  <c r="AB167" i="7" s="1"/>
  <c r="A167" i="7"/>
  <c r="J166" i="7"/>
  <c r="G166" i="7"/>
  <c r="AC166" i="7" s="1"/>
  <c r="F166" i="7"/>
  <c r="E166" i="7"/>
  <c r="AA166" i="7" s="1"/>
  <c r="D166" i="7"/>
  <c r="C166" i="7"/>
  <c r="B166" i="7"/>
  <c r="AB166" i="7" s="1"/>
  <c r="A166" i="7"/>
  <c r="J165" i="7"/>
  <c r="G165" i="7"/>
  <c r="AC165" i="7" s="1"/>
  <c r="F165" i="7"/>
  <c r="E165" i="7"/>
  <c r="AA165" i="7" s="1"/>
  <c r="D165" i="7"/>
  <c r="C165" i="7"/>
  <c r="B165" i="7"/>
  <c r="AB165" i="7" s="1"/>
  <c r="A165" i="7"/>
  <c r="J164" i="7"/>
  <c r="G164" i="7"/>
  <c r="AC164" i="7" s="1"/>
  <c r="F164" i="7"/>
  <c r="E164" i="7"/>
  <c r="AA164" i="7" s="1"/>
  <c r="D164" i="7"/>
  <c r="C164" i="7"/>
  <c r="B164" i="7"/>
  <c r="AB164" i="7" s="1"/>
  <c r="A164" i="7"/>
  <c r="J163" i="7"/>
  <c r="G163" i="7"/>
  <c r="AC163" i="7" s="1"/>
  <c r="F163" i="7"/>
  <c r="E163" i="7"/>
  <c r="AA163" i="7" s="1"/>
  <c r="D163" i="7"/>
  <c r="C163" i="7"/>
  <c r="B163" i="7"/>
  <c r="AB163" i="7" s="1"/>
  <c r="A163" i="7"/>
  <c r="J162" i="7"/>
  <c r="G162" i="7"/>
  <c r="AC162" i="7" s="1"/>
  <c r="F162" i="7"/>
  <c r="E162" i="7"/>
  <c r="AA162" i="7" s="1"/>
  <c r="D162" i="7"/>
  <c r="C162" i="7"/>
  <c r="B162" i="7"/>
  <c r="AB162" i="7" s="1"/>
  <c r="A162" i="7"/>
  <c r="J161" i="7"/>
  <c r="G161" i="7"/>
  <c r="AC161" i="7" s="1"/>
  <c r="AD161" i="7" s="1"/>
  <c r="F161" i="7"/>
  <c r="E161" i="7"/>
  <c r="AA161" i="7" s="1"/>
  <c r="D161" i="7"/>
  <c r="C161" i="7"/>
  <c r="B161" i="7"/>
  <c r="AB161" i="7" s="1"/>
  <c r="A161" i="7"/>
  <c r="J160" i="7"/>
  <c r="G160" i="7"/>
  <c r="AC160" i="7" s="1"/>
  <c r="F160" i="7"/>
  <c r="E160" i="7"/>
  <c r="AA160" i="7" s="1"/>
  <c r="D160" i="7"/>
  <c r="C160" i="7"/>
  <c r="B160" i="7"/>
  <c r="AB160" i="7" s="1"/>
  <c r="A160" i="7"/>
  <c r="AD159" i="7"/>
  <c r="J159" i="7"/>
  <c r="G159" i="7"/>
  <c r="AC159" i="7" s="1"/>
  <c r="F159" i="7"/>
  <c r="E159" i="7"/>
  <c r="AA159" i="7" s="1"/>
  <c r="D159" i="7"/>
  <c r="C159" i="7"/>
  <c r="B159" i="7"/>
  <c r="AB159" i="7" s="1"/>
  <c r="A159" i="7"/>
  <c r="AC158" i="7"/>
  <c r="AG158" i="7" s="1"/>
  <c r="J158" i="7"/>
  <c r="G158" i="7"/>
  <c r="F158" i="7"/>
  <c r="E158" i="7"/>
  <c r="AA158" i="7" s="1"/>
  <c r="D158" i="7"/>
  <c r="C158" i="7"/>
  <c r="B158" i="7"/>
  <c r="AB158" i="7" s="1"/>
  <c r="A158" i="7"/>
  <c r="AD157" i="7"/>
  <c r="AB157" i="7"/>
  <c r="J157" i="7"/>
  <c r="G157" i="7"/>
  <c r="AC157" i="7" s="1"/>
  <c r="F157" i="7"/>
  <c r="E157" i="7"/>
  <c r="AA157" i="7" s="1"/>
  <c r="D157" i="7"/>
  <c r="C157" i="7"/>
  <c r="B157" i="7"/>
  <c r="A157" i="7"/>
  <c r="AG156" i="7"/>
  <c r="AC156" i="7"/>
  <c r="J156" i="7"/>
  <c r="G156" i="7"/>
  <c r="F156" i="7"/>
  <c r="E156" i="7"/>
  <c r="AA156" i="7" s="1"/>
  <c r="D156" i="7"/>
  <c r="C156" i="7"/>
  <c r="B156" i="7"/>
  <c r="AB156" i="7" s="1"/>
  <c r="A156" i="7"/>
  <c r="AC155" i="7"/>
  <c r="AE155" i="7" s="1"/>
  <c r="J155" i="7"/>
  <c r="G155" i="7"/>
  <c r="F155" i="7"/>
  <c r="E155" i="7"/>
  <c r="AA155" i="7" s="1"/>
  <c r="D155" i="7"/>
  <c r="C155" i="7"/>
  <c r="B155" i="7"/>
  <c r="AB155" i="7" s="1"/>
  <c r="A155" i="7"/>
  <c r="J154" i="7"/>
  <c r="G154" i="7"/>
  <c r="AC154" i="7" s="1"/>
  <c r="F154" i="7"/>
  <c r="E154" i="7"/>
  <c r="AA154" i="7" s="1"/>
  <c r="D154" i="7"/>
  <c r="C154" i="7"/>
  <c r="B154" i="7"/>
  <c r="AB154" i="7" s="1"/>
  <c r="A154" i="7"/>
  <c r="J153" i="7"/>
  <c r="G153" i="7"/>
  <c r="AC153" i="7" s="1"/>
  <c r="F153" i="7"/>
  <c r="E153" i="7"/>
  <c r="AA153" i="7" s="1"/>
  <c r="D153" i="7"/>
  <c r="C153" i="7"/>
  <c r="B153" i="7"/>
  <c r="AB153" i="7" s="1"/>
  <c r="A153" i="7"/>
  <c r="J152" i="7"/>
  <c r="G152" i="7"/>
  <c r="AC152" i="7" s="1"/>
  <c r="F152" i="7"/>
  <c r="E152" i="7"/>
  <c r="AA152" i="7" s="1"/>
  <c r="D152" i="7"/>
  <c r="C152" i="7"/>
  <c r="B152" i="7"/>
  <c r="AB152" i="7" s="1"/>
  <c r="A152" i="7"/>
  <c r="J151" i="7"/>
  <c r="G151" i="7"/>
  <c r="AC151" i="7" s="1"/>
  <c r="F151" i="7"/>
  <c r="E151" i="7"/>
  <c r="AA151" i="7" s="1"/>
  <c r="D151" i="7"/>
  <c r="C151" i="7"/>
  <c r="B151" i="7"/>
  <c r="AB151" i="7" s="1"/>
  <c r="A151" i="7"/>
  <c r="J150" i="7"/>
  <c r="G150" i="7"/>
  <c r="AC150" i="7" s="1"/>
  <c r="F150" i="7"/>
  <c r="E150" i="7"/>
  <c r="AA150" i="7" s="1"/>
  <c r="D150" i="7"/>
  <c r="C150" i="7"/>
  <c r="B150" i="7"/>
  <c r="AB150" i="7" s="1"/>
  <c r="A150" i="7"/>
  <c r="J149" i="7"/>
  <c r="G149" i="7"/>
  <c r="AC149" i="7" s="1"/>
  <c r="F149" i="7"/>
  <c r="E149" i="7"/>
  <c r="AA149" i="7" s="1"/>
  <c r="D149" i="7"/>
  <c r="C149" i="7"/>
  <c r="B149" i="7"/>
  <c r="AB149" i="7" s="1"/>
  <c r="A149" i="7"/>
  <c r="J148" i="7"/>
  <c r="G148" i="7"/>
  <c r="AC148" i="7" s="1"/>
  <c r="F148" i="7"/>
  <c r="E148" i="7"/>
  <c r="AA148" i="7" s="1"/>
  <c r="D148" i="7"/>
  <c r="C148" i="7"/>
  <c r="B148" i="7"/>
  <c r="AB148" i="7" s="1"/>
  <c r="A148" i="7"/>
  <c r="J147" i="7"/>
  <c r="G147" i="7"/>
  <c r="AC147" i="7" s="1"/>
  <c r="F147" i="7"/>
  <c r="E147" i="7"/>
  <c r="AA147" i="7" s="1"/>
  <c r="D147" i="7"/>
  <c r="C147" i="7"/>
  <c r="B147" i="7"/>
  <c r="AB147" i="7" s="1"/>
  <c r="A147" i="7"/>
  <c r="J146" i="7"/>
  <c r="G146" i="7"/>
  <c r="AC146" i="7" s="1"/>
  <c r="F146" i="7"/>
  <c r="E146" i="7"/>
  <c r="AA146" i="7" s="1"/>
  <c r="D146" i="7"/>
  <c r="C146" i="7"/>
  <c r="B146" i="7"/>
  <c r="AB146" i="7" s="1"/>
  <c r="A146" i="7"/>
  <c r="J145" i="7"/>
  <c r="G145" i="7"/>
  <c r="AC145" i="7" s="1"/>
  <c r="F145" i="7"/>
  <c r="E145" i="7"/>
  <c r="AA145" i="7" s="1"/>
  <c r="D145" i="7"/>
  <c r="C145" i="7"/>
  <c r="B145" i="7"/>
  <c r="AB145" i="7" s="1"/>
  <c r="A145" i="7"/>
  <c r="J144" i="7"/>
  <c r="G144" i="7"/>
  <c r="AC144" i="7" s="1"/>
  <c r="F144" i="7"/>
  <c r="E144" i="7"/>
  <c r="AA144" i="7" s="1"/>
  <c r="D144" i="7"/>
  <c r="C144" i="7"/>
  <c r="B144" i="7"/>
  <c r="AB144" i="7" s="1"/>
  <c r="A144" i="7"/>
  <c r="J143" i="7"/>
  <c r="G143" i="7"/>
  <c r="AC143" i="7" s="1"/>
  <c r="F143" i="7"/>
  <c r="E143" i="7"/>
  <c r="AA143" i="7" s="1"/>
  <c r="D143" i="7"/>
  <c r="C143" i="7"/>
  <c r="B143" i="7"/>
  <c r="AB143" i="7" s="1"/>
  <c r="A143" i="7"/>
  <c r="J142" i="7"/>
  <c r="G142" i="7"/>
  <c r="AC142" i="7" s="1"/>
  <c r="F142" i="7"/>
  <c r="E142" i="7"/>
  <c r="AA142" i="7" s="1"/>
  <c r="D142" i="7"/>
  <c r="C142" i="7"/>
  <c r="B142" i="7"/>
  <c r="AB142" i="7" s="1"/>
  <c r="A142" i="7"/>
  <c r="J141" i="7"/>
  <c r="G141" i="7"/>
  <c r="AC141" i="7" s="1"/>
  <c r="F141" i="7"/>
  <c r="E141" i="7"/>
  <c r="AA141" i="7" s="1"/>
  <c r="D141" i="7"/>
  <c r="C141" i="7"/>
  <c r="B141" i="7"/>
  <c r="AB141" i="7" s="1"/>
  <c r="A141" i="7"/>
  <c r="J140" i="7"/>
  <c r="G140" i="7"/>
  <c r="AC140" i="7" s="1"/>
  <c r="F140" i="7"/>
  <c r="E140" i="7"/>
  <c r="AA140" i="7" s="1"/>
  <c r="D140" i="7"/>
  <c r="C140" i="7"/>
  <c r="B140" i="7"/>
  <c r="AB140" i="7" s="1"/>
  <c r="A140" i="7"/>
  <c r="J139" i="7"/>
  <c r="G139" i="7"/>
  <c r="AC139" i="7" s="1"/>
  <c r="F139" i="7"/>
  <c r="E139" i="7"/>
  <c r="AA139" i="7" s="1"/>
  <c r="D139" i="7"/>
  <c r="C139" i="7"/>
  <c r="B139" i="7"/>
  <c r="AB139" i="7" s="1"/>
  <c r="A139" i="7"/>
  <c r="J138" i="7"/>
  <c r="G138" i="7"/>
  <c r="AC138" i="7" s="1"/>
  <c r="F138" i="7"/>
  <c r="E138" i="7"/>
  <c r="AA138" i="7" s="1"/>
  <c r="D138" i="7"/>
  <c r="C138" i="7"/>
  <c r="B138" i="7"/>
  <c r="AB138" i="7" s="1"/>
  <c r="A138" i="7"/>
  <c r="J137" i="7"/>
  <c r="G137" i="7"/>
  <c r="AC137" i="7" s="1"/>
  <c r="F137" i="7"/>
  <c r="E137" i="7"/>
  <c r="AA137" i="7" s="1"/>
  <c r="D137" i="7"/>
  <c r="C137" i="7"/>
  <c r="B137" i="7"/>
  <c r="AB137" i="7" s="1"/>
  <c r="A137" i="7"/>
  <c r="J136" i="7"/>
  <c r="G136" i="7"/>
  <c r="AC136" i="7" s="1"/>
  <c r="F136" i="7"/>
  <c r="E136" i="7"/>
  <c r="AA136" i="7" s="1"/>
  <c r="D136" i="7"/>
  <c r="C136" i="7"/>
  <c r="B136" i="7"/>
  <c r="AB136" i="7" s="1"/>
  <c r="A136" i="7"/>
  <c r="J135" i="7"/>
  <c r="G135" i="7"/>
  <c r="AC135" i="7" s="1"/>
  <c r="F135" i="7"/>
  <c r="E135" i="7"/>
  <c r="AA135" i="7" s="1"/>
  <c r="D135" i="7"/>
  <c r="C135" i="7"/>
  <c r="B135" i="7"/>
  <c r="AB135" i="7" s="1"/>
  <c r="A135" i="7"/>
  <c r="J134" i="7"/>
  <c r="G134" i="7"/>
  <c r="AC134" i="7" s="1"/>
  <c r="F134" i="7"/>
  <c r="E134" i="7"/>
  <c r="AA134" i="7" s="1"/>
  <c r="D134" i="7"/>
  <c r="C134" i="7"/>
  <c r="B134" i="7"/>
  <c r="AB134" i="7" s="1"/>
  <c r="A134" i="7"/>
  <c r="J133" i="7"/>
  <c r="G133" i="7"/>
  <c r="AC133" i="7" s="1"/>
  <c r="F133" i="7"/>
  <c r="E133" i="7"/>
  <c r="AA133" i="7" s="1"/>
  <c r="D133" i="7"/>
  <c r="C133" i="7"/>
  <c r="B133" i="7"/>
  <c r="AB133" i="7" s="1"/>
  <c r="A133" i="7"/>
  <c r="J132" i="7"/>
  <c r="G132" i="7"/>
  <c r="AC132" i="7" s="1"/>
  <c r="F132" i="7"/>
  <c r="E132" i="7"/>
  <c r="AA132" i="7" s="1"/>
  <c r="D132" i="7"/>
  <c r="C132" i="7"/>
  <c r="B132" i="7"/>
  <c r="AB132" i="7" s="1"/>
  <c r="A132" i="7"/>
  <c r="J131" i="7"/>
  <c r="G131" i="7"/>
  <c r="AC131" i="7" s="1"/>
  <c r="F131" i="7"/>
  <c r="E131" i="7"/>
  <c r="AA131" i="7" s="1"/>
  <c r="D131" i="7"/>
  <c r="C131" i="7"/>
  <c r="B131" i="7"/>
  <c r="AB131" i="7" s="1"/>
  <c r="A131" i="7"/>
  <c r="J130" i="7"/>
  <c r="G130" i="7"/>
  <c r="AC130" i="7" s="1"/>
  <c r="F130" i="7"/>
  <c r="E130" i="7"/>
  <c r="AA130" i="7" s="1"/>
  <c r="D130" i="7"/>
  <c r="C130" i="7"/>
  <c r="B130" i="7"/>
  <c r="AB130" i="7" s="1"/>
  <c r="A130" i="7"/>
  <c r="J129" i="7"/>
  <c r="G129" i="7"/>
  <c r="AC129" i="7" s="1"/>
  <c r="F129" i="7"/>
  <c r="E129" i="7"/>
  <c r="AA129" i="7" s="1"/>
  <c r="D129" i="7"/>
  <c r="C129" i="7"/>
  <c r="B129" i="7"/>
  <c r="AB129" i="7" s="1"/>
  <c r="A129" i="7"/>
  <c r="J128" i="7"/>
  <c r="G128" i="7"/>
  <c r="AC128" i="7" s="1"/>
  <c r="F128" i="7"/>
  <c r="E128" i="7"/>
  <c r="AA128" i="7" s="1"/>
  <c r="D128" i="7"/>
  <c r="C128" i="7"/>
  <c r="B128" i="7"/>
  <c r="AB128" i="7" s="1"/>
  <c r="A128" i="7"/>
  <c r="J127" i="7"/>
  <c r="G127" i="7"/>
  <c r="AC127" i="7" s="1"/>
  <c r="F127" i="7"/>
  <c r="E127" i="7"/>
  <c r="AA127" i="7" s="1"/>
  <c r="D127" i="7"/>
  <c r="C127" i="7"/>
  <c r="B127" i="7"/>
  <c r="AB127" i="7" s="1"/>
  <c r="A127" i="7"/>
  <c r="J126" i="7"/>
  <c r="G126" i="7"/>
  <c r="AC126" i="7" s="1"/>
  <c r="F126" i="7"/>
  <c r="E126" i="7"/>
  <c r="AA126" i="7" s="1"/>
  <c r="D126" i="7"/>
  <c r="C126" i="7"/>
  <c r="B126" i="7"/>
  <c r="AB126" i="7" s="1"/>
  <c r="A126" i="7"/>
  <c r="J125" i="7"/>
  <c r="G125" i="7"/>
  <c r="AC125" i="7" s="1"/>
  <c r="F125" i="7"/>
  <c r="E125" i="7"/>
  <c r="AA125" i="7" s="1"/>
  <c r="D125" i="7"/>
  <c r="C125" i="7"/>
  <c r="B125" i="7"/>
  <c r="AB125" i="7" s="1"/>
  <c r="A125" i="7"/>
  <c r="J124" i="7"/>
  <c r="G124" i="7"/>
  <c r="AC124" i="7" s="1"/>
  <c r="F124" i="7"/>
  <c r="E124" i="7"/>
  <c r="AA124" i="7" s="1"/>
  <c r="D124" i="7"/>
  <c r="C124" i="7"/>
  <c r="B124" i="7"/>
  <c r="AB124" i="7" s="1"/>
  <c r="A124" i="7"/>
  <c r="J123" i="7"/>
  <c r="G123" i="7"/>
  <c r="AC123" i="7" s="1"/>
  <c r="F123" i="7"/>
  <c r="E123" i="7"/>
  <c r="AA123" i="7" s="1"/>
  <c r="D123" i="7"/>
  <c r="C123" i="7"/>
  <c r="B123" i="7"/>
  <c r="AB123" i="7" s="1"/>
  <c r="A123" i="7"/>
  <c r="J122" i="7"/>
  <c r="G122" i="7"/>
  <c r="AC122" i="7" s="1"/>
  <c r="F122" i="7"/>
  <c r="E122" i="7"/>
  <c r="AA122" i="7" s="1"/>
  <c r="D122" i="7"/>
  <c r="C122" i="7"/>
  <c r="B122" i="7"/>
  <c r="AB122" i="7" s="1"/>
  <c r="A122" i="7"/>
  <c r="J121" i="7"/>
  <c r="G121" i="7"/>
  <c r="AC121" i="7" s="1"/>
  <c r="F121" i="7"/>
  <c r="E121" i="7"/>
  <c r="AA121" i="7" s="1"/>
  <c r="D121" i="7"/>
  <c r="C121" i="7"/>
  <c r="B121" i="7"/>
  <c r="AB121" i="7" s="1"/>
  <c r="A121" i="7"/>
  <c r="J120" i="7"/>
  <c r="G120" i="7"/>
  <c r="AC120" i="7" s="1"/>
  <c r="F120" i="7"/>
  <c r="E120" i="7"/>
  <c r="AA120" i="7" s="1"/>
  <c r="D120" i="7"/>
  <c r="C120" i="7"/>
  <c r="B120" i="7"/>
  <c r="AB120" i="7" s="1"/>
  <c r="A120" i="7"/>
  <c r="J119" i="7"/>
  <c r="G119" i="7"/>
  <c r="AC119" i="7" s="1"/>
  <c r="F119" i="7"/>
  <c r="E119" i="7"/>
  <c r="AA119" i="7" s="1"/>
  <c r="D119" i="7"/>
  <c r="C119" i="7"/>
  <c r="B119" i="7"/>
  <c r="AB119" i="7" s="1"/>
  <c r="A119" i="7"/>
  <c r="J118" i="7"/>
  <c r="G118" i="7"/>
  <c r="AC118" i="7" s="1"/>
  <c r="F118" i="7"/>
  <c r="E118" i="7"/>
  <c r="AA118" i="7" s="1"/>
  <c r="D118" i="7"/>
  <c r="C118" i="7"/>
  <c r="B118" i="7"/>
  <c r="AB118" i="7" s="1"/>
  <c r="A118" i="7"/>
  <c r="J117" i="7"/>
  <c r="G117" i="7"/>
  <c r="AC117" i="7" s="1"/>
  <c r="F117" i="7"/>
  <c r="E117" i="7"/>
  <c r="AA117" i="7" s="1"/>
  <c r="D117" i="7"/>
  <c r="C117" i="7"/>
  <c r="B117" i="7"/>
  <c r="AB117" i="7" s="1"/>
  <c r="A117" i="7"/>
  <c r="J116" i="7"/>
  <c r="G116" i="7"/>
  <c r="AC116" i="7" s="1"/>
  <c r="F116" i="7"/>
  <c r="E116" i="7"/>
  <c r="AA116" i="7" s="1"/>
  <c r="D116" i="7"/>
  <c r="C116" i="7"/>
  <c r="B116" i="7"/>
  <c r="AB116" i="7" s="1"/>
  <c r="A116" i="7"/>
  <c r="J115" i="7"/>
  <c r="G115" i="7"/>
  <c r="AC115" i="7" s="1"/>
  <c r="F115" i="7"/>
  <c r="E115" i="7"/>
  <c r="AA115" i="7" s="1"/>
  <c r="D115" i="7"/>
  <c r="C115" i="7"/>
  <c r="B115" i="7"/>
  <c r="AB115" i="7" s="1"/>
  <c r="A115" i="7"/>
  <c r="J114" i="7"/>
  <c r="G114" i="7"/>
  <c r="AC114" i="7" s="1"/>
  <c r="F114" i="7"/>
  <c r="E114" i="7"/>
  <c r="AA114" i="7" s="1"/>
  <c r="D114" i="7"/>
  <c r="C114" i="7"/>
  <c r="B114" i="7"/>
  <c r="AB114" i="7" s="1"/>
  <c r="A114" i="7"/>
  <c r="J113" i="7"/>
  <c r="G113" i="7"/>
  <c r="AC113" i="7" s="1"/>
  <c r="F113" i="7"/>
  <c r="E113" i="7"/>
  <c r="AA113" i="7" s="1"/>
  <c r="D113" i="7"/>
  <c r="C113" i="7"/>
  <c r="B113" i="7"/>
  <c r="AB113" i="7" s="1"/>
  <c r="A113" i="7"/>
  <c r="J112" i="7"/>
  <c r="G112" i="7"/>
  <c r="AC112" i="7" s="1"/>
  <c r="F112" i="7"/>
  <c r="E112" i="7"/>
  <c r="AA112" i="7" s="1"/>
  <c r="D112" i="7"/>
  <c r="C112" i="7"/>
  <c r="B112" i="7"/>
  <c r="AB112" i="7" s="1"/>
  <c r="A112" i="7"/>
  <c r="J111" i="7"/>
  <c r="G111" i="7"/>
  <c r="AC111" i="7" s="1"/>
  <c r="F111" i="7"/>
  <c r="E111" i="7"/>
  <c r="AA111" i="7" s="1"/>
  <c r="D111" i="7"/>
  <c r="C111" i="7"/>
  <c r="B111" i="7"/>
  <c r="AB111" i="7" s="1"/>
  <c r="A111" i="7"/>
  <c r="J110" i="7"/>
  <c r="G110" i="7"/>
  <c r="AC110" i="7" s="1"/>
  <c r="F110" i="7"/>
  <c r="E110" i="7"/>
  <c r="AA110" i="7" s="1"/>
  <c r="D110" i="7"/>
  <c r="C110" i="7"/>
  <c r="B110" i="7"/>
  <c r="AB110" i="7" s="1"/>
  <c r="A110" i="7"/>
  <c r="J109" i="7"/>
  <c r="G109" i="7"/>
  <c r="AC109" i="7" s="1"/>
  <c r="F109" i="7"/>
  <c r="E109" i="7"/>
  <c r="AA109" i="7" s="1"/>
  <c r="D109" i="7"/>
  <c r="C109" i="7"/>
  <c r="B109" i="7"/>
  <c r="AB109" i="7" s="1"/>
  <c r="A109" i="7"/>
  <c r="J108" i="7"/>
  <c r="G108" i="7"/>
  <c r="AC108" i="7" s="1"/>
  <c r="F108" i="7"/>
  <c r="E108" i="7"/>
  <c r="AA108" i="7" s="1"/>
  <c r="D108" i="7"/>
  <c r="C108" i="7"/>
  <c r="B108" i="7"/>
  <c r="AB108" i="7" s="1"/>
  <c r="A108" i="7"/>
  <c r="J107" i="7"/>
  <c r="G107" i="7"/>
  <c r="AC107" i="7" s="1"/>
  <c r="F107" i="7"/>
  <c r="E107" i="7"/>
  <c r="AA107" i="7" s="1"/>
  <c r="D107" i="7"/>
  <c r="C107" i="7"/>
  <c r="B107" i="7"/>
  <c r="AB107" i="7" s="1"/>
  <c r="A107" i="7"/>
  <c r="J106" i="7"/>
  <c r="G106" i="7"/>
  <c r="AC106" i="7" s="1"/>
  <c r="F106" i="7"/>
  <c r="E106" i="7"/>
  <c r="AA106" i="7" s="1"/>
  <c r="D106" i="7"/>
  <c r="C106" i="7"/>
  <c r="B106" i="7"/>
  <c r="AB106" i="7" s="1"/>
  <c r="A106" i="7"/>
  <c r="J105" i="7"/>
  <c r="G105" i="7"/>
  <c r="AC105" i="7" s="1"/>
  <c r="F105" i="7"/>
  <c r="E105" i="7"/>
  <c r="AA105" i="7" s="1"/>
  <c r="D105" i="7"/>
  <c r="C105" i="7"/>
  <c r="B105" i="7"/>
  <c r="AB105" i="7" s="1"/>
  <c r="A105" i="7"/>
  <c r="J104" i="7"/>
  <c r="G104" i="7"/>
  <c r="AC104" i="7" s="1"/>
  <c r="F104" i="7"/>
  <c r="E104" i="7"/>
  <c r="AA104" i="7" s="1"/>
  <c r="D104" i="7"/>
  <c r="C104" i="7"/>
  <c r="B104" i="7"/>
  <c r="AB104" i="7" s="1"/>
  <c r="A104" i="7"/>
  <c r="J103" i="7"/>
  <c r="G103" i="7"/>
  <c r="AC103" i="7" s="1"/>
  <c r="F103" i="7"/>
  <c r="E103" i="7"/>
  <c r="AA103" i="7" s="1"/>
  <c r="D103" i="7"/>
  <c r="C103" i="7"/>
  <c r="B103" i="7"/>
  <c r="AB103" i="7" s="1"/>
  <c r="A103" i="7"/>
  <c r="J102" i="7"/>
  <c r="G102" i="7"/>
  <c r="AC102" i="7" s="1"/>
  <c r="F102" i="7"/>
  <c r="E102" i="7"/>
  <c r="AA102" i="7" s="1"/>
  <c r="D102" i="7"/>
  <c r="C102" i="7"/>
  <c r="B102" i="7"/>
  <c r="AB102" i="7" s="1"/>
  <c r="A102" i="7"/>
  <c r="J101" i="7"/>
  <c r="G101" i="7"/>
  <c r="AC101" i="7" s="1"/>
  <c r="F101" i="7"/>
  <c r="E101" i="7"/>
  <c r="AA101" i="7" s="1"/>
  <c r="D101" i="7"/>
  <c r="C101" i="7"/>
  <c r="B101" i="7"/>
  <c r="AB101" i="7" s="1"/>
  <c r="A101" i="7"/>
  <c r="J100" i="7"/>
  <c r="G100" i="7"/>
  <c r="AC100" i="7" s="1"/>
  <c r="F100" i="7"/>
  <c r="E100" i="7"/>
  <c r="AA100" i="7" s="1"/>
  <c r="D100" i="7"/>
  <c r="C100" i="7"/>
  <c r="B100" i="7"/>
  <c r="AB100" i="7" s="1"/>
  <c r="A100" i="7"/>
  <c r="J99" i="7"/>
  <c r="G99" i="7"/>
  <c r="AC99" i="7" s="1"/>
  <c r="F99" i="7"/>
  <c r="E99" i="7"/>
  <c r="AA99" i="7" s="1"/>
  <c r="D99" i="7"/>
  <c r="C99" i="7"/>
  <c r="B99" i="7"/>
  <c r="AB99" i="7" s="1"/>
  <c r="A99" i="7"/>
  <c r="J98" i="7"/>
  <c r="G98" i="7"/>
  <c r="AC98" i="7" s="1"/>
  <c r="F98" i="7"/>
  <c r="E98" i="7"/>
  <c r="AA98" i="7" s="1"/>
  <c r="D98" i="7"/>
  <c r="C98" i="7"/>
  <c r="B98" i="7"/>
  <c r="AB98" i="7" s="1"/>
  <c r="A98" i="7"/>
  <c r="J97" i="7"/>
  <c r="G97" i="7"/>
  <c r="AC97" i="7" s="1"/>
  <c r="F97" i="7"/>
  <c r="E97" i="7"/>
  <c r="AA97" i="7" s="1"/>
  <c r="D97" i="7"/>
  <c r="C97" i="7"/>
  <c r="B97" i="7"/>
  <c r="AB97" i="7" s="1"/>
  <c r="A97" i="7"/>
  <c r="J96" i="7"/>
  <c r="G96" i="7"/>
  <c r="AC96" i="7" s="1"/>
  <c r="F96" i="7"/>
  <c r="E96" i="7"/>
  <c r="AA96" i="7" s="1"/>
  <c r="D96" i="7"/>
  <c r="C96" i="7"/>
  <c r="B96" i="7"/>
  <c r="AB96" i="7" s="1"/>
  <c r="A96" i="7"/>
  <c r="J95" i="7"/>
  <c r="G95" i="7"/>
  <c r="AC95" i="7" s="1"/>
  <c r="F95" i="7"/>
  <c r="E95" i="7"/>
  <c r="AA95" i="7" s="1"/>
  <c r="D95" i="7"/>
  <c r="C95" i="7"/>
  <c r="B95" i="7"/>
  <c r="AB95" i="7" s="1"/>
  <c r="A95" i="7"/>
  <c r="J94" i="7"/>
  <c r="G94" i="7"/>
  <c r="AC94" i="7" s="1"/>
  <c r="F94" i="7"/>
  <c r="E94" i="7"/>
  <c r="AA94" i="7" s="1"/>
  <c r="D94" i="7"/>
  <c r="C94" i="7"/>
  <c r="B94" i="7"/>
  <c r="AB94" i="7" s="1"/>
  <c r="A94" i="7"/>
  <c r="J93" i="7"/>
  <c r="G93" i="7"/>
  <c r="AC93" i="7" s="1"/>
  <c r="F93" i="7"/>
  <c r="E93" i="7"/>
  <c r="AA93" i="7" s="1"/>
  <c r="D93" i="7"/>
  <c r="C93" i="7"/>
  <c r="B93" i="7"/>
  <c r="AB93" i="7" s="1"/>
  <c r="A93" i="7"/>
  <c r="J92" i="7"/>
  <c r="G92" i="7"/>
  <c r="AC92" i="7" s="1"/>
  <c r="F92" i="7"/>
  <c r="E92" i="7"/>
  <c r="AA92" i="7" s="1"/>
  <c r="D92" i="7"/>
  <c r="C92" i="7"/>
  <c r="B92" i="7"/>
  <c r="AB92" i="7" s="1"/>
  <c r="A92" i="7"/>
  <c r="J91" i="7"/>
  <c r="G91" i="7"/>
  <c r="AC91" i="7" s="1"/>
  <c r="F91" i="7"/>
  <c r="E91" i="7"/>
  <c r="AA91" i="7" s="1"/>
  <c r="D91" i="7"/>
  <c r="C91" i="7"/>
  <c r="B91" i="7"/>
  <c r="AB91" i="7" s="1"/>
  <c r="A91" i="7"/>
  <c r="J90" i="7"/>
  <c r="G90" i="7"/>
  <c r="AC90" i="7" s="1"/>
  <c r="F90" i="7"/>
  <c r="E90" i="7"/>
  <c r="AA90" i="7" s="1"/>
  <c r="D90" i="7"/>
  <c r="C90" i="7"/>
  <c r="B90" i="7"/>
  <c r="AB90" i="7" s="1"/>
  <c r="A90" i="7"/>
  <c r="J89" i="7"/>
  <c r="G89" i="7"/>
  <c r="AC89" i="7" s="1"/>
  <c r="F89" i="7"/>
  <c r="E89" i="7"/>
  <c r="AA89" i="7" s="1"/>
  <c r="D89" i="7"/>
  <c r="C89" i="7"/>
  <c r="B89" i="7"/>
  <c r="AB89" i="7" s="1"/>
  <c r="A89" i="7"/>
  <c r="J88" i="7"/>
  <c r="G88" i="7"/>
  <c r="AC88" i="7" s="1"/>
  <c r="F88" i="7"/>
  <c r="E88" i="7"/>
  <c r="AA88" i="7" s="1"/>
  <c r="D88" i="7"/>
  <c r="C88" i="7"/>
  <c r="B88" i="7"/>
  <c r="AB88" i="7" s="1"/>
  <c r="A88" i="7"/>
  <c r="J87" i="7"/>
  <c r="G87" i="7"/>
  <c r="AC87" i="7" s="1"/>
  <c r="F87" i="7"/>
  <c r="E87" i="7"/>
  <c r="AA87" i="7" s="1"/>
  <c r="D87" i="7"/>
  <c r="C87" i="7"/>
  <c r="B87" i="7"/>
  <c r="AB87" i="7" s="1"/>
  <c r="A87" i="7"/>
  <c r="J86" i="7"/>
  <c r="G86" i="7"/>
  <c r="AC86" i="7" s="1"/>
  <c r="F86" i="7"/>
  <c r="E86" i="7"/>
  <c r="AA86" i="7" s="1"/>
  <c r="D86" i="7"/>
  <c r="C86" i="7"/>
  <c r="B86" i="7"/>
  <c r="AB86" i="7" s="1"/>
  <c r="A86" i="7"/>
  <c r="J85" i="7"/>
  <c r="G85" i="7"/>
  <c r="AC85" i="7" s="1"/>
  <c r="F85" i="7"/>
  <c r="E85" i="7"/>
  <c r="AA85" i="7" s="1"/>
  <c r="D85" i="7"/>
  <c r="C85" i="7"/>
  <c r="B85" i="7"/>
  <c r="AB85" i="7" s="1"/>
  <c r="A85" i="7"/>
  <c r="J84" i="7"/>
  <c r="G84" i="7"/>
  <c r="AC84" i="7" s="1"/>
  <c r="F84" i="7"/>
  <c r="E84" i="7"/>
  <c r="AA84" i="7" s="1"/>
  <c r="D84" i="7"/>
  <c r="C84" i="7"/>
  <c r="B84" i="7"/>
  <c r="AB84" i="7" s="1"/>
  <c r="A84" i="7"/>
  <c r="AE83" i="7"/>
  <c r="J83" i="7"/>
  <c r="G83" i="7"/>
  <c r="AC83" i="7" s="1"/>
  <c r="F83" i="7"/>
  <c r="E83" i="7"/>
  <c r="AA83" i="7" s="1"/>
  <c r="D83" i="7"/>
  <c r="C83" i="7"/>
  <c r="B83" i="7"/>
  <c r="AB83" i="7" s="1"/>
  <c r="A83" i="7"/>
  <c r="J82" i="7"/>
  <c r="G82" i="7"/>
  <c r="AC82" i="7" s="1"/>
  <c r="AD82" i="7" s="1"/>
  <c r="F82" i="7"/>
  <c r="E82" i="7"/>
  <c r="AA82" i="7" s="1"/>
  <c r="D82" i="7"/>
  <c r="C82" i="7"/>
  <c r="B82" i="7"/>
  <c r="AB82" i="7" s="1"/>
  <c r="A82" i="7"/>
  <c r="AC81" i="7"/>
  <c r="AG81" i="7" s="1"/>
  <c r="J81" i="7"/>
  <c r="G81" i="7"/>
  <c r="F81" i="7"/>
  <c r="E81" i="7"/>
  <c r="AA81" i="7" s="1"/>
  <c r="D81" i="7"/>
  <c r="C81" i="7"/>
  <c r="B81" i="7"/>
  <c r="AB81" i="7" s="1"/>
  <c r="A81" i="7"/>
  <c r="AF80" i="7"/>
  <c r="J80" i="7"/>
  <c r="G80" i="7"/>
  <c r="AC80" i="7" s="1"/>
  <c r="F80" i="7"/>
  <c r="E80" i="7"/>
  <c r="AA80" i="7" s="1"/>
  <c r="D80" i="7"/>
  <c r="C80" i="7"/>
  <c r="B80" i="7"/>
  <c r="AB80" i="7" s="1"/>
  <c r="A80" i="7"/>
  <c r="J79" i="7"/>
  <c r="G79" i="7"/>
  <c r="AC79" i="7" s="1"/>
  <c r="AE79" i="7" s="1"/>
  <c r="F79" i="7"/>
  <c r="E79" i="7"/>
  <c r="AA79" i="7" s="1"/>
  <c r="D79" i="7"/>
  <c r="C79" i="7"/>
  <c r="B79" i="7"/>
  <c r="AB79" i="7" s="1"/>
  <c r="A79" i="7"/>
  <c r="J78" i="7"/>
  <c r="G78" i="7"/>
  <c r="AC78" i="7" s="1"/>
  <c r="F78" i="7"/>
  <c r="E78" i="7"/>
  <c r="AA78" i="7" s="1"/>
  <c r="D78" i="7"/>
  <c r="C78" i="7"/>
  <c r="B78" i="7"/>
  <c r="AB78" i="7" s="1"/>
  <c r="A78" i="7"/>
  <c r="J77" i="7"/>
  <c r="G77" i="7"/>
  <c r="AC77" i="7" s="1"/>
  <c r="F77" i="7"/>
  <c r="E77" i="7"/>
  <c r="AA77" i="7" s="1"/>
  <c r="D77" i="7"/>
  <c r="C77" i="7"/>
  <c r="B77" i="7"/>
  <c r="AB77" i="7" s="1"/>
  <c r="A77" i="7"/>
  <c r="J76" i="7"/>
  <c r="G76" i="7"/>
  <c r="AC76" i="7" s="1"/>
  <c r="F76" i="7"/>
  <c r="E76" i="7"/>
  <c r="AA76" i="7" s="1"/>
  <c r="D76" i="7"/>
  <c r="C76" i="7"/>
  <c r="B76" i="7"/>
  <c r="AB76" i="7" s="1"/>
  <c r="A76" i="7"/>
  <c r="AD75" i="7"/>
  <c r="J75" i="7"/>
  <c r="G75" i="7"/>
  <c r="AC75" i="7" s="1"/>
  <c r="F75" i="7"/>
  <c r="E75" i="7"/>
  <c r="AA75" i="7" s="1"/>
  <c r="D75" i="7"/>
  <c r="C75" i="7"/>
  <c r="B75" i="7"/>
  <c r="AB75" i="7" s="1"/>
  <c r="A75" i="7"/>
  <c r="AC74" i="7"/>
  <c r="AG74" i="7" s="1"/>
  <c r="J74" i="7"/>
  <c r="G74" i="7"/>
  <c r="F74" i="7"/>
  <c r="E74" i="7"/>
  <c r="AA74" i="7" s="1"/>
  <c r="D74" i="7"/>
  <c r="C74" i="7"/>
  <c r="B74" i="7"/>
  <c r="AB74" i="7" s="1"/>
  <c r="A74" i="7"/>
  <c r="AC73" i="7"/>
  <c r="AG73" i="7" s="1"/>
  <c r="AB73" i="7"/>
  <c r="J73" i="7"/>
  <c r="G73" i="7"/>
  <c r="F73" i="7"/>
  <c r="E73" i="7"/>
  <c r="AA73" i="7" s="1"/>
  <c r="D73" i="7"/>
  <c r="C73" i="7"/>
  <c r="B73" i="7"/>
  <c r="A73" i="7"/>
  <c r="AF72" i="7"/>
  <c r="J72" i="7"/>
  <c r="G72" i="7"/>
  <c r="AC72" i="7" s="1"/>
  <c r="F72" i="7"/>
  <c r="E72" i="7"/>
  <c r="AA72" i="7" s="1"/>
  <c r="D72" i="7"/>
  <c r="C72" i="7"/>
  <c r="B72" i="7"/>
  <c r="AB72" i="7" s="1"/>
  <c r="A72" i="7"/>
  <c r="J71" i="7"/>
  <c r="G71" i="7"/>
  <c r="AC71" i="7" s="1"/>
  <c r="AD71" i="7" s="1"/>
  <c r="F71" i="7"/>
  <c r="E71" i="7"/>
  <c r="AA71" i="7" s="1"/>
  <c r="D71" i="7"/>
  <c r="C71" i="7"/>
  <c r="B71" i="7"/>
  <c r="AB71" i="7" s="1"/>
  <c r="A71" i="7"/>
  <c r="AG70" i="7"/>
  <c r="AC70" i="7"/>
  <c r="AF70" i="7" s="1"/>
  <c r="J70" i="7"/>
  <c r="G70" i="7"/>
  <c r="F70" i="7"/>
  <c r="E70" i="7"/>
  <c r="AA70" i="7" s="1"/>
  <c r="D70" i="7"/>
  <c r="C70" i="7"/>
  <c r="B70" i="7"/>
  <c r="AB70" i="7" s="1"/>
  <c r="A70" i="7"/>
  <c r="J69" i="7"/>
  <c r="G69" i="7"/>
  <c r="AC69" i="7" s="1"/>
  <c r="F69" i="7"/>
  <c r="E69" i="7"/>
  <c r="AA69" i="7" s="1"/>
  <c r="D69" i="7"/>
  <c r="C69" i="7"/>
  <c r="B69" i="7"/>
  <c r="AB69" i="7" s="1"/>
  <c r="A69" i="7"/>
  <c r="J68" i="7"/>
  <c r="G68" i="7"/>
  <c r="AC68" i="7" s="1"/>
  <c r="F68" i="7"/>
  <c r="E68" i="7"/>
  <c r="AA68" i="7" s="1"/>
  <c r="D68" i="7"/>
  <c r="C68" i="7"/>
  <c r="B68" i="7"/>
  <c r="AB68" i="7" s="1"/>
  <c r="A68" i="7"/>
  <c r="J67" i="7"/>
  <c r="G67" i="7"/>
  <c r="AC67" i="7" s="1"/>
  <c r="F67" i="7"/>
  <c r="E67" i="7"/>
  <c r="AA67" i="7" s="1"/>
  <c r="D67" i="7"/>
  <c r="C67" i="7"/>
  <c r="B67" i="7"/>
  <c r="AB67" i="7" s="1"/>
  <c r="A67" i="7"/>
  <c r="J66" i="7"/>
  <c r="G66" i="7"/>
  <c r="AC66" i="7" s="1"/>
  <c r="F66" i="7"/>
  <c r="E66" i="7"/>
  <c r="AA66" i="7" s="1"/>
  <c r="D66" i="7"/>
  <c r="C66" i="7"/>
  <c r="B66" i="7"/>
  <c r="AB66" i="7" s="1"/>
  <c r="A66" i="7"/>
  <c r="J65" i="7"/>
  <c r="G65" i="7"/>
  <c r="AC65" i="7" s="1"/>
  <c r="F65" i="7"/>
  <c r="E65" i="7"/>
  <c r="AA65" i="7" s="1"/>
  <c r="D65" i="7"/>
  <c r="C65" i="7"/>
  <c r="B65" i="7"/>
  <c r="AB65" i="7" s="1"/>
  <c r="A65" i="7"/>
  <c r="J64" i="7"/>
  <c r="G64" i="7"/>
  <c r="AC64" i="7" s="1"/>
  <c r="F64" i="7"/>
  <c r="E64" i="7"/>
  <c r="AA64" i="7" s="1"/>
  <c r="D64" i="7"/>
  <c r="C64" i="7"/>
  <c r="B64" i="7"/>
  <c r="AB64" i="7" s="1"/>
  <c r="A64" i="7"/>
  <c r="J63" i="7"/>
  <c r="G63" i="7"/>
  <c r="AC63" i="7" s="1"/>
  <c r="F63" i="7"/>
  <c r="E63" i="7"/>
  <c r="AA63" i="7" s="1"/>
  <c r="D63" i="7"/>
  <c r="C63" i="7"/>
  <c r="B63" i="7"/>
  <c r="AB63" i="7" s="1"/>
  <c r="A63" i="7"/>
  <c r="J62" i="7"/>
  <c r="G62" i="7"/>
  <c r="AC62" i="7" s="1"/>
  <c r="F62" i="7"/>
  <c r="E62" i="7"/>
  <c r="AA62" i="7" s="1"/>
  <c r="D62" i="7"/>
  <c r="C62" i="7"/>
  <c r="B62" i="7"/>
  <c r="AB62" i="7" s="1"/>
  <c r="A62" i="7"/>
  <c r="J61" i="7"/>
  <c r="G61" i="7"/>
  <c r="AC61" i="7" s="1"/>
  <c r="F61" i="7"/>
  <c r="E61" i="7"/>
  <c r="AA61" i="7" s="1"/>
  <c r="D61" i="7"/>
  <c r="C61" i="7"/>
  <c r="B61" i="7"/>
  <c r="AB61" i="7" s="1"/>
  <c r="A61" i="7"/>
  <c r="J60" i="7"/>
  <c r="G60" i="7"/>
  <c r="AC60" i="7" s="1"/>
  <c r="F60" i="7"/>
  <c r="E60" i="7"/>
  <c r="AA60" i="7" s="1"/>
  <c r="D60" i="7"/>
  <c r="C60" i="7"/>
  <c r="B60" i="7"/>
  <c r="AB60" i="7" s="1"/>
  <c r="A60" i="7"/>
  <c r="J59" i="7"/>
  <c r="G59" i="7"/>
  <c r="AC59" i="7" s="1"/>
  <c r="F59" i="7"/>
  <c r="E59" i="7"/>
  <c r="AA59" i="7" s="1"/>
  <c r="D59" i="7"/>
  <c r="C59" i="7"/>
  <c r="B59" i="7"/>
  <c r="AB59" i="7" s="1"/>
  <c r="A59" i="7"/>
  <c r="J58" i="7"/>
  <c r="G58" i="7"/>
  <c r="AC58" i="7" s="1"/>
  <c r="F58" i="7"/>
  <c r="E58" i="7"/>
  <c r="AA58" i="7" s="1"/>
  <c r="D58" i="7"/>
  <c r="C58" i="7"/>
  <c r="B58" i="7"/>
  <c r="AB58" i="7" s="1"/>
  <c r="A58" i="7"/>
  <c r="J57" i="7"/>
  <c r="G57" i="7"/>
  <c r="AC57" i="7" s="1"/>
  <c r="F57" i="7"/>
  <c r="E57" i="7"/>
  <c r="AA57" i="7" s="1"/>
  <c r="D57" i="7"/>
  <c r="C57" i="7"/>
  <c r="B57" i="7"/>
  <c r="AB57" i="7" s="1"/>
  <c r="A57" i="7"/>
  <c r="J56" i="7"/>
  <c r="G56" i="7"/>
  <c r="AC56" i="7" s="1"/>
  <c r="F56" i="7"/>
  <c r="E56" i="7"/>
  <c r="AA56" i="7" s="1"/>
  <c r="D56" i="7"/>
  <c r="C56" i="7"/>
  <c r="B56" i="7"/>
  <c r="AB56" i="7" s="1"/>
  <c r="A56" i="7"/>
  <c r="J55" i="7"/>
  <c r="G55" i="7"/>
  <c r="AC55" i="7" s="1"/>
  <c r="F55" i="7"/>
  <c r="E55" i="7"/>
  <c r="AA55" i="7" s="1"/>
  <c r="D55" i="7"/>
  <c r="C55" i="7"/>
  <c r="B55" i="7"/>
  <c r="AB55" i="7" s="1"/>
  <c r="A55" i="7"/>
  <c r="J54" i="7"/>
  <c r="G54" i="7"/>
  <c r="AC54" i="7" s="1"/>
  <c r="F54" i="7"/>
  <c r="E54" i="7"/>
  <c r="AA54" i="7" s="1"/>
  <c r="D54" i="7"/>
  <c r="C54" i="7"/>
  <c r="B54" i="7"/>
  <c r="AB54" i="7" s="1"/>
  <c r="A54" i="7"/>
  <c r="J53" i="7"/>
  <c r="G53" i="7"/>
  <c r="AC53" i="7" s="1"/>
  <c r="F53" i="7"/>
  <c r="E53" i="7"/>
  <c r="AA53" i="7" s="1"/>
  <c r="D53" i="7"/>
  <c r="C53" i="7"/>
  <c r="B53" i="7"/>
  <c r="AB53" i="7" s="1"/>
  <c r="A53" i="7"/>
  <c r="J52" i="7"/>
  <c r="G52" i="7"/>
  <c r="AC52" i="7" s="1"/>
  <c r="F52" i="7"/>
  <c r="E52" i="7"/>
  <c r="AA52" i="7" s="1"/>
  <c r="D52" i="7"/>
  <c r="C52" i="7"/>
  <c r="B52" i="7"/>
  <c r="AB52" i="7" s="1"/>
  <c r="A52" i="7"/>
  <c r="J51" i="7"/>
  <c r="G51" i="7"/>
  <c r="AC51" i="7" s="1"/>
  <c r="F51" i="7"/>
  <c r="E51" i="7"/>
  <c r="AA51" i="7" s="1"/>
  <c r="D51" i="7"/>
  <c r="C51" i="7"/>
  <c r="B51" i="7"/>
  <c r="AB51" i="7" s="1"/>
  <c r="A51" i="7"/>
  <c r="J50" i="7"/>
  <c r="G50" i="7"/>
  <c r="AC50" i="7" s="1"/>
  <c r="F50" i="7"/>
  <c r="E50" i="7"/>
  <c r="AA50" i="7" s="1"/>
  <c r="D50" i="7"/>
  <c r="C50" i="7"/>
  <c r="B50" i="7"/>
  <c r="AB50" i="7" s="1"/>
  <c r="A50" i="7"/>
  <c r="J49" i="7"/>
  <c r="G49" i="7"/>
  <c r="AC49" i="7" s="1"/>
  <c r="F49" i="7"/>
  <c r="E49" i="7"/>
  <c r="AA49" i="7" s="1"/>
  <c r="D49" i="7"/>
  <c r="C49" i="7"/>
  <c r="B49" i="7"/>
  <c r="AB49" i="7" s="1"/>
  <c r="A49" i="7"/>
  <c r="J48" i="7"/>
  <c r="G48" i="7"/>
  <c r="AC48" i="7" s="1"/>
  <c r="F48" i="7"/>
  <c r="E48" i="7"/>
  <c r="AA48" i="7" s="1"/>
  <c r="D48" i="7"/>
  <c r="C48" i="7"/>
  <c r="B48" i="7"/>
  <c r="AB48" i="7" s="1"/>
  <c r="A48" i="7"/>
  <c r="J47" i="7"/>
  <c r="G47" i="7"/>
  <c r="AC47" i="7" s="1"/>
  <c r="F47" i="7"/>
  <c r="E47" i="7"/>
  <c r="AA47" i="7" s="1"/>
  <c r="D47" i="7"/>
  <c r="C47" i="7"/>
  <c r="B47" i="7"/>
  <c r="AB47" i="7" s="1"/>
  <c r="A47" i="7"/>
  <c r="J46" i="7"/>
  <c r="G46" i="7"/>
  <c r="AC46" i="7" s="1"/>
  <c r="F46" i="7"/>
  <c r="E46" i="7"/>
  <c r="AA46" i="7" s="1"/>
  <c r="D46" i="7"/>
  <c r="C46" i="7"/>
  <c r="B46" i="7"/>
  <c r="AB46" i="7" s="1"/>
  <c r="A46" i="7"/>
  <c r="J45" i="7"/>
  <c r="G45" i="7"/>
  <c r="AC45" i="7" s="1"/>
  <c r="F45" i="7"/>
  <c r="E45" i="7"/>
  <c r="AA45" i="7" s="1"/>
  <c r="D45" i="7"/>
  <c r="C45" i="7"/>
  <c r="B45" i="7"/>
  <c r="AB45" i="7" s="1"/>
  <c r="A45" i="7"/>
  <c r="J44" i="7"/>
  <c r="G44" i="7"/>
  <c r="AC44" i="7" s="1"/>
  <c r="F44" i="7"/>
  <c r="E44" i="7"/>
  <c r="AA44" i="7" s="1"/>
  <c r="D44" i="7"/>
  <c r="C44" i="7"/>
  <c r="B44" i="7"/>
  <c r="AB44" i="7" s="1"/>
  <c r="A44" i="7"/>
  <c r="J43" i="7"/>
  <c r="G43" i="7"/>
  <c r="AC43" i="7" s="1"/>
  <c r="F43" i="7"/>
  <c r="E43" i="7"/>
  <c r="AA43" i="7" s="1"/>
  <c r="D43" i="7"/>
  <c r="C43" i="7"/>
  <c r="B43" i="7"/>
  <c r="AB43" i="7" s="1"/>
  <c r="A43" i="7"/>
  <c r="J42" i="7"/>
  <c r="G42" i="7"/>
  <c r="AC42" i="7" s="1"/>
  <c r="F42" i="7"/>
  <c r="E42" i="7"/>
  <c r="AA42" i="7" s="1"/>
  <c r="D42" i="7"/>
  <c r="C42" i="7"/>
  <c r="B42" i="7"/>
  <c r="AB42" i="7" s="1"/>
  <c r="A42" i="7"/>
  <c r="J41" i="7"/>
  <c r="G41" i="7"/>
  <c r="AC41" i="7" s="1"/>
  <c r="F41" i="7"/>
  <c r="E41" i="7"/>
  <c r="AA41" i="7" s="1"/>
  <c r="D41" i="7"/>
  <c r="C41" i="7"/>
  <c r="B41" i="7"/>
  <c r="AB41" i="7" s="1"/>
  <c r="A41" i="7"/>
  <c r="J40" i="7"/>
  <c r="G40" i="7"/>
  <c r="AC40" i="7" s="1"/>
  <c r="F40" i="7"/>
  <c r="E40" i="7"/>
  <c r="AA40" i="7" s="1"/>
  <c r="D40" i="7"/>
  <c r="C40" i="7"/>
  <c r="B40" i="7"/>
  <c r="AB40" i="7" s="1"/>
  <c r="A40" i="7"/>
  <c r="J39" i="7"/>
  <c r="G39" i="7"/>
  <c r="AC39" i="7" s="1"/>
  <c r="F39" i="7"/>
  <c r="E39" i="7"/>
  <c r="AA39" i="7" s="1"/>
  <c r="D39" i="7"/>
  <c r="C39" i="7"/>
  <c r="B39" i="7"/>
  <c r="AB39" i="7" s="1"/>
  <c r="A39" i="7"/>
  <c r="J38" i="7"/>
  <c r="G38" i="7"/>
  <c r="AC38" i="7" s="1"/>
  <c r="F38" i="7"/>
  <c r="E38" i="7"/>
  <c r="AA38" i="7" s="1"/>
  <c r="D38" i="7"/>
  <c r="C38" i="7"/>
  <c r="B38" i="7"/>
  <c r="AB38" i="7" s="1"/>
  <c r="A38" i="7"/>
  <c r="J37" i="7"/>
  <c r="G37" i="7"/>
  <c r="AC37" i="7" s="1"/>
  <c r="F37" i="7"/>
  <c r="E37" i="7"/>
  <c r="AA37" i="7" s="1"/>
  <c r="D37" i="7"/>
  <c r="C37" i="7"/>
  <c r="B37" i="7"/>
  <c r="AB37" i="7" s="1"/>
  <c r="A37" i="7"/>
  <c r="J36" i="7"/>
  <c r="G36" i="7"/>
  <c r="AC36" i="7" s="1"/>
  <c r="F36" i="7"/>
  <c r="E36" i="7"/>
  <c r="AA36" i="7" s="1"/>
  <c r="D36" i="7"/>
  <c r="C36" i="7"/>
  <c r="B36" i="7"/>
  <c r="AB36" i="7" s="1"/>
  <c r="A36" i="7"/>
  <c r="J35" i="7"/>
  <c r="G35" i="7"/>
  <c r="AC35" i="7" s="1"/>
  <c r="F35" i="7"/>
  <c r="E35" i="7"/>
  <c r="AA35" i="7" s="1"/>
  <c r="D35" i="7"/>
  <c r="C35" i="7"/>
  <c r="B35" i="7"/>
  <c r="AB35" i="7" s="1"/>
  <c r="A35" i="7"/>
  <c r="J34" i="7"/>
  <c r="G34" i="7"/>
  <c r="AC34" i="7" s="1"/>
  <c r="F34" i="7"/>
  <c r="E34" i="7"/>
  <c r="AA34" i="7" s="1"/>
  <c r="D34" i="7"/>
  <c r="C34" i="7"/>
  <c r="B34" i="7"/>
  <c r="AB34" i="7" s="1"/>
  <c r="A34" i="7"/>
  <c r="J33" i="7"/>
  <c r="G33" i="7"/>
  <c r="AC33" i="7" s="1"/>
  <c r="F33" i="7"/>
  <c r="E33" i="7"/>
  <c r="AA33" i="7" s="1"/>
  <c r="D33" i="7"/>
  <c r="C33" i="7"/>
  <c r="B33" i="7"/>
  <c r="AB33" i="7" s="1"/>
  <c r="A33" i="7"/>
  <c r="J32" i="7"/>
  <c r="G32" i="7"/>
  <c r="AC32" i="7" s="1"/>
  <c r="F32" i="7"/>
  <c r="E32" i="7"/>
  <c r="AA32" i="7" s="1"/>
  <c r="D32" i="7"/>
  <c r="C32" i="7"/>
  <c r="B32" i="7"/>
  <c r="AB32" i="7" s="1"/>
  <c r="A32" i="7"/>
  <c r="J31" i="7"/>
  <c r="G31" i="7"/>
  <c r="AC31" i="7" s="1"/>
  <c r="F31" i="7"/>
  <c r="E31" i="7"/>
  <c r="AA31" i="7" s="1"/>
  <c r="D31" i="7"/>
  <c r="C31" i="7"/>
  <c r="B31" i="7"/>
  <c r="AB31" i="7" s="1"/>
  <c r="A31" i="7"/>
  <c r="J30" i="7"/>
  <c r="G30" i="7"/>
  <c r="AC30" i="7" s="1"/>
  <c r="F30" i="7"/>
  <c r="E30" i="7"/>
  <c r="AA30" i="7" s="1"/>
  <c r="D30" i="7"/>
  <c r="C30" i="7"/>
  <c r="B30" i="7"/>
  <c r="AB30" i="7" s="1"/>
  <c r="A30" i="7"/>
  <c r="J29" i="7"/>
  <c r="G29" i="7"/>
  <c r="AC29" i="7" s="1"/>
  <c r="F29" i="7"/>
  <c r="E29" i="7"/>
  <c r="AA29" i="7" s="1"/>
  <c r="D29" i="7"/>
  <c r="C29" i="7"/>
  <c r="B29" i="7"/>
  <c r="AB29" i="7" s="1"/>
  <c r="A29" i="7"/>
  <c r="J28" i="7"/>
  <c r="G28" i="7"/>
  <c r="AC28" i="7" s="1"/>
  <c r="F28" i="7"/>
  <c r="E28" i="7"/>
  <c r="AA28" i="7" s="1"/>
  <c r="D28" i="7"/>
  <c r="C28" i="7"/>
  <c r="B28" i="7"/>
  <c r="AB28" i="7" s="1"/>
  <c r="A28" i="7"/>
  <c r="J27" i="7"/>
  <c r="G27" i="7"/>
  <c r="AC27" i="7" s="1"/>
  <c r="F27" i="7"/>
  <c r="E27" i="7"/>
  <c r="AA27" i="7" s="1"/>
  <c r="D27" i="7"/>
  <c r="C27" i="7"/>
  <c r="B27" i="7"/>
  <c r="AB27" i="7" s="1"/>
  <c r="A27" i="7"/>
  <c r="J26" i="7"/>
  <c r="G26" i="7"/>
  <c r="AC26" i="7" s="1"/>
  <c r="F26" i="7"/>
  <c r="E26" i="7"/>
  <c r="AA26" i="7" s="1"/>
  <c r="D26" i="7"/>
  <c r="C26" i="7"/>
  <c r="B26" i="7"/>
  <c r="AB26" i="7" s="1"/>
  <c r="A26" i="7"/>
  <c r="J25" i="7"/>
  <c r="G25" i="7"/>
  <c r="AC25" i="7" s="1"/>
  <c r="F25" i="7"/>
  <c r="E25" i="7"/>
  <c r="AA25" i="7" s="1"/>
  <c r="D25" i="7"/>
  <c r="C25" i="7"/>
  <c r="B25" i="7"/>
  <c r="AB25" i="7" s="1"/>
  <c r="A25" i="7"/>
  <c r="J24" i="7"/>
  <c r="G24" i="7"/>
  <c r="AC24" i="7" s="1"/>
  <c r="F24" i="7"/>
  <c r="E24" i="7"/>
  <c r="AA24" i="7" s="1"/>
  <c r="D24" i="7"/>
  <c r="C24" i="7"/>
  <c r="B24" i="7"/>
  <c r="AB24" i="7" s="1"/>
  <c r="A24" i="7"/>
  <c r="J23" i="7"/>
  <c r="G23" i="7"/>
  <c r="AC23" i="7" s="1"/>
  <c r="F23" i="7"/>
  <c r="E23" i="7"/>
  <c r="AA23" i="7" s="1"/>
  <c r="D23" i="7"/>
  <c r="C23" i="7"/>
  <c r="B23" i="7"/>
  <c r="AB23" i="7" s="1"/>
  <c r="A23" i="7"/>
  <c r="J22" i="7"/>
  <c r="G22" i="7"/>
  <c r="AC22" i="7" s="1"/>
  <c r="F22" i="7"/>
  <c r="E22" i="7"/>
  <c r="AA22" i="7" s="1"/>
  <c r="D22" i="7"/>
  <c r="C22" i="7"/>
  <c r="B22" i="7"/>
  <c r="AB22" i="7" s="1"/>
  <c r="A22" i="7"/>
  <c r="J21" i="7"/>
  <c r="G21" i="7"/>
  <c r="AC21" i="7" s="1"/>
  <c r="F21" i="7"/>
  <c r="E21" i="7"/>
  <c r="AA21" i="7" s="1"/>
  <c r="D21" i="7"/>
  <c r="C21" i="7"/>
  <c r="B21" i="7"/>
  <c r="AB21" i="7" s="1"/>
  <c r="A21" i="7"/>
  <c r="J20" i="7"/>
  <c r="G20" i="7"/>
  <c r="AC20" i="7" s="1"/>
  <c r="F20" i="7"/>
  <c r="E20" i="7"/>
  <c r="AA20" i="7" s="1"/>
  <c r="D20" i="7"/>
  <c r="C20" i="7"/>
  <c r="B20" i="7"/>
  <c r="AB20" i="7" s="1"/>
  <c r="A20" i="7"/>
  <c r="J19" i="7"/>
  <c r="G19" i="7"/>
  <c r="AC19" i="7" s="1"/>
  <c r="F19" i="7"/>
  <c r="E19" i="7"/>
  <c r="AA19" i="7" s="1"/>
  <c r="D19" i="7"/>
  <c r="C19" i="7"/>
  <c r="B19" i="7"/>
  <c r="AB19" i="7" s="1"/>
  <c r="A19" i="7"/>
  <c r="J18" i="7"/>
  <c r="G18" i="7"/>
  <c r="AC18" i="7" s="1"/>
  <c r="F18" i="7"/>
  <c r="E18" i="7"/>
  <c r="AA18" i="7" s="1"/>
  <c r="D18" i="7"/>
  <c r="C18" i="7"/>
  <c r="B18" i="7"/>
  <c r="AB18" i="7" s="1"/>
  <c r="A18" i="7"/>
  <c r="J17" i="7"/>
  <c r="G17" i="7"/>
  <c r="AC17" i="7" s="1"/>
  <c r="F17" i="7"/>
  <c r="E17" i="7"/>
  <c r="AA17" i="7" s="1"/>
  <c r="D17" i="7"/>
  <c r="C17" i="7"/>
  <c r="B17" i="7"/>
  <c r="AB17" i="7" s="1"/>
  <c r="A17" i="7"/>
  <c r="J16" i="7"/>
  <c r="G16" i="7"/>
  <c r="AC16" i="7" s="1"/>
  <c r="F16" i="7"/>
  <c r="E16" i="7"/>
  <c r="AA16" i="7" s="1"/>
  <c r="D16" i="7"/>
  <c r="C16" i="7"/>
  <c r="B16" i="7"/>
  <c r="AB16" i="7" s="1"/>
  <c r="A16" i="7"/>
  <c r="J15" i="7"/>
  <c r="G15" i="7"/>
  <c r="AC15" i="7" s="1"/>
  <c r="F15" i="7"/>
  <c r="E15" i="7"/>
  <c r="AA15" i="7" s="1"/>
  <c r="D15" i="7"/>
  <c r="C15" i="7"/>
  <c r="B15" i="7"/>
  <c r="AB15" i="7" s="1"/>
  <c r="A15" i="7"/>
  <c r="J14" i="7"/>
  <c r="G14" i="7"/>
  <c r="AC14" i="7" s="1"/>
  <c r="F14" i="7"/>
  <c r="E14" i="7"/>
  <c r="AA14" i="7" s="1"/>
  <c r="D14" i="7"/>
  <c r="C14" i="7"/>
  <c r="B14" i="7"/>
  <c r="AB14" i="7" s="1"/>
  <c r="A14" i="7"/>
  <c r="J13" i="7"/>
  <c r="G13" i="7"/>
  <c r="AC13" i="7" s="1"/>
  <c r="F13" i="7"/>
  <c r="E13" i="7"/>
  <c r="AA13" i="7" s="1"/>
  <c r="D13" i="7"/>
  <c r="C13" i="7"/>
  <c r="B13" i="7"/>
  <c r="AB13" i="7" s="1"/>
  <c r="A13" i="7"/>
  <c r="J12" i="7"/>
  <c r="G12" i="7"/>
  <c r="AC12" i="7" s="1"/>
  <c r="F12" i="7"/>
  <c r="E12" i="7"/>
  <c r="AA12" i="7" s="1"/>
  <c r="D12" i="7"/>
  <c r="C12" i="7"/>
  <c r="B12" i="7"/>
  <c r="AB12" i="7" s="1"/>
  <c r="A12" i="7"/>
  <c r="J11" i="7"/>
  <c r="G11" i="7"/>
  <c r="AC11" i="7" s="1"/>
  <c r="F11" i="7"/>
  <c r="E11" i="7"/>
  <c r="AA11" i="7" s="1"/>
  <c r="D11" i="7"/>
  <c r="C11" i="7"/>
  <c r="B11" i="7"/>
  <c r="AB11" i="7" s="1"/>
  <c r="A11" i="7"/>
  <c r="J10" i="7"/>
  <c r="G10" i="7"/>
  <c r="AC10" i="7" s="1"/>
  <c r="F10" i="7"/>
  <c r="E10" i="7"/>
  <c r="AA10" i="7" s="1"/>
  <c r="D10" i="7"/>
  <c r="C10" i="7"/>
  <c r="B10" i="7"/>
  <c r="AB10" i="7" s="1"/>
  <c r="A10" i="7"/>
  <c r="J9" i="7"/>
  <c r="G9" i="7"/>
  <c r="AC9" i="7" s="1"/>
  <c r="F9" i="7"/>
  <c r="E9" i="7"/>
  <c r="AA9" i="7" s="1"/>
  <c r="D9" i="7"/>
  <c r="C9" i="7"/>
  <c r="B9" i="7"/>
  <c r="AB9" i="7" s="1"/>
  <c r="A9" i="7"/>
  <c r="J8" i="7"/>
  <c r="G8" i="7"/>
  <c r="AC8" i="7" s="1"/>
  <c r="F8" i="7"/>
  <c r="E8" i="7"/>
  <c r="AA8" i="7" s="1"/>
  <c r="D8" i="7"/>
  <c r="C8" i="7"/>
  <c r="B8" i="7"/>
  <c r="AB8" i="7" s="1"/>
  <c r="A8" i="7"/>
  <c r="J7" i="7"/>
  <c r="G7" i="7"/>
  <c r="AC7" i="7" s="1"/>
  <c r="F7" i="7"/>
  <c r="E7" i="7"/>
  <c r="AA7" i="7" s="1"/>
  <c r="D7" i="7"/>
  <c r="C7" i="7"/>
  <c r="B7" i="7"/>
  <c r="AB7" i="7" s="1"/>
  <c r="A7" i="7"/>
  <c r="J6" i="7"/>
  <c r="G6" i="7"/>
  <c r="AC6" i="7" s="1"/>
  <c r="F6" i="7"/>
  <c r="E6" i="7"/>
  <c r="AA6" i="7" s="1"/>
  <c r="D6" i="7"/>
  <c r="C6" i="7"/>
  <c r="B6" i="7"/>
  <c r="AB6" i="7" s="1"/>
  <c r="A6" i="7"/>
  <c r="J5" i="7"/>
  <c r="G5" i="7"/>
  <c r="AC5" i="7" s="1"/>
  <c r="F5" i="7"/>
  <c r="E5" i="7"/>
  <c r="AA5" i="7" s="1"/>
  <c r="D5" i="7"/>
  <c r="C5" i="7"/>
  <c r="B5" i="7"/>
  <c r="AB5" i="7" s="1"/>
  <c r="A5" i="7"/>
  <c r="I104" i="5"/>
  <c r="H104" i="5"/>
  <c r="J104" i="5" s="1"/>
  <c r="I103" i="5"/>
  <c r="H103" i="5"/>
  <c r="J103" i="5" s="1"/>
  <c r="I102" i="5"/>
  <c r="H102" i="5"/>
  <c r="J102" i="5" s="1"/>
  <c r="I101" i="5"/>
  <c r="H101" i="5"/>
  <c r="J101" i="5" s="1"/>
  <c r="I100" i="5"/>
  <c r="H100" i="5"/>
  <c r="J100" i="5" s="1"/>
  <c r="I99" i="5"/>
  <c r="H99" i="5"/>
  <c r="J99" i="5" s="1"/>
  <c r="I98" i="5"/>
  <c r="H98" i="5"/>
  <c r="J98" i="5" s="1"/>
  <c r="I97" i="5"/>
  <c r="H97" i="5"/>
  <c r="J97" i="5" s="1"/>
  <c r="I96" i="5"/>
  <c r="H96" i="5"/>
  <c r="J96" i="5" s="1"/>
  <c r="I95" i="5"/>
  <c r="H95" i="5"/>
  <c r="J95" i="5" s="1"/>
  <c r="I94" i="5"/>
  <c r="H94" i="5"/>
  <c r="J94" i="5" s="1"/>
  <c r="I93" i="5"/>
  <c r="H93" i="5"/>
  <c r="J93" i="5" s="1"/>
  <c r="I92" i="5"/>
  <c r="H92" i="5"/>
  <c r="J92" i="5" s="1"/>
  <c r="I91" i="5"/>
  <c r="H91" i="5"/>
  <c r="J91" i="5" s="1"/>
  <c r="I90" i="5"/>
  <c r="H90" i="5"/>
  <c r="J90" i="5" s="1"/>
  <c r="I89" i="5"/>
  <c r="H89" i="5"/>
  <c r="J89" i="5" s="1"/>
  <c r="I88" i="5"/>
  <c r="H88" i="5"/>
  <c r="J88" i="5" s="1"/>
  <c r="I87" i="5"/>
  <c r="H87" i="5"/>
  <c r="J87" i="5" s="1"/>
  <c r="I86" i="5"/>
  <c r="H86" i="5"/>
  <c r="J86" i="5" s="1"/>
  <c r="I85" i="5"/>
  <c r="H85" i="5"/>
  <c r="J85" i="5" s="1"/>
  <c r="I84" i="5"/>
  <c r="H84" i="5"/>
  <c r="J84" i="5" s="1"/>
  <c r="I83" i="5"/>
  <c r="H83" i="5"/>
  <c r="J83" i="5" s="1"/>
  <c r="I82" i="5"/>
  <c r="H82" i="5"/>
  <c r="J82" i="5" s="1"/>
  <c r="I81" i="5"/>
  <c r="H81" i="5"/>
  <c r="J81" i="5" s="1"/>
  <c r="I80" i="5"/>
  <c r="H80" i="5"/>
  <c r="J80" i="5" s="1"/>
  <c r="I79" i="5"/>
  <c r="H79" i="5"/>
  <c r="J79" i="5" s="1"/>
  <c r="I78" i="5"/>
  <c r="H78" i="5"/>
  <c r="J78" i="5" s="1"/>
  <c r="I77" i="5"/>
  <c r="H77" i="5"/>
  <c r="J77" i="5" s="1"/>
  <c r="I76" i="5"/>
  <c r="H76" i="5"/>
  <c r="J76" i="5" s="1"/>
  <c r="I75" i="5"/>
  <c r="H75" i="5"/>
  <c r="J75" i="5" s="1"/>
  <c r="I74" i="5"/>
  <c r="H74" i="5"/>
  <c r="J74" i="5" s="1"/>
  <c r="I73" i="5"/>
  <c r="H73" i="5"/>
  <c r="J73" i="5" s="1"/>
  <c r="I72" i="5"/>
  <c r="H72" i="5"/>
  <c r="J72" i="5" s="1"/>
  <c r="I71" i="5"/>
  <c r="H71" i="5"/>
  <c r="J71" i="5" s="1"/>
  <c r="I70" i="5"/>
  <c r="H70" i="5"/>
  <c r="J70" i="5" s="1"/>
  <c r="I69" i="5"/>
  <c r="H69" i="5"/>
  <c r="J69" i="5" s="1"/>
  <c r="I68" i="5"/>
  <c r="H68" i="5"/>
  <c r="J68" i="5" s="1"/>
  <c r="I67" i="5"/>
  <c r="H67" i="5"/>
  <c r="J67" i="5" s="1"/>
  <c r="I66" i="5"/>
  <c r="H66" i="5"/>
  <c r="J66" i="5" s="1"/>
  <c r="I65" i="5"/>
  <c r="H65" i="5"/>
  <c r="J65" i="5" s="1"/>
  <c r="I64" i="5"/>
  <c r="H64" i="5"/>
  <c r="J64" i="5" s="1"/>
  <c r="I63" i="5"/>
  <c r="H63" i="5"/>
  <c r="J63" i="5" s="1"/>
  <c r="I62" i="5"/>
  <c r="H62" i="5"/>
  <c r="J62" i="5" s="1"/>
  <c r="I61" i="5"/>
  <c r="H61" i="5"/>
  <c r="J61" i="5" s="1"/>
  <c r="I60" i="5"/>
  <c r="H60" i="5"/>
  <c r="J60" i="5" s="1"/>
  <c r="I59" i="5"/>
  <c r="H59" i="5"/>
  <c r="J59" i="5" s="1"/>
  <c r="I58" i="5"/>
  <c r="H58" i="5"/>
  <c r="J58" i="5" s="1"/>
  <c r="I57" i="5"/>
  <c r="H57" i="5"/>
  <c r="J57" i="5" s="1"/>
  <c r="I56" i="5"/>
  <c r="H56" i="5"/>
  <c r="J56" i="5" s="1"/>
  <c r="I55" i="5"/>
  <c r="H55" i="5"/>
  <c r="J55" i="5" s="1"/>
  <c r="I54" i="5"/>
  <c r="H54" i="5"/>
  <c r="J54" i="5" s="1"/>
  <c r="I53" i="5"/>
  <c r="H53" i="5"/>
  <c r="J53" i="5" s="1"/>
  <c r="I52" i="5"/>
  <c r="H52" i="5"/>
  <c r="J52" i="5" s="1"/>
  <c r="I51" i="5"/>
  <c r="H51" i="5"/>
  <c r="J51" i="5" s="1"/>
  <c r="I50" i="5"/>
  <c r="H50" i="5"/>
  <c r="J50" i="5" s="1"/>
  <c r="I49" i="5"/>
  <c r="H49" i="5"/>
  <c r="J49" i="5" s="1"/>
  <c r="I48" i="5"/>
  <c r="H48" i="5"/>
  <c r="J48" i="5" s="1"/>
  <c r="I47" i="5"/>
  <c r="H47" i="5"/>
  <c r="J47" i="5" s="1"/>
  <c r="I46" i="5"/>
  <c r="H46" i="5"/>
  <c r="J46" i="5" s="1"/>
  <c r="I45" i="5"/>
  <c r="H45" i="5"/>
  <c r="J45" i="5" s="1"/>
  <c r="I44" i="5"/>
  <c r="H44" i="5"/>
  <c r="J44" i="5" s="1"/>
  <c r="I43" i="5"/>
  <c r="H43" i="5"/>
  <c r="J43" i="5" s="1"/>
  <c r="I42" i="5"/>
  <c r="H42" i="5"/>
  <c r="J42" i="5" s="1"/>
  <c r="I41" i="5"/>
  <c r="H41" i="5"/>
  <c r="J41" i="5" s="1"/>
  <c r="I40" i="5"/>
  <c r="H40" i="5"/>
  <c r="J40" i="5" s="1"/>
  <c r="I39" i="5"/>
  <c r="H39" i="5"/>
  <c r="J39" i="5" s="1"/>
  <c r="I38" i="5"/>
  <c r="H38" i="5"/>
  <c r="J38" i="5" s="1"/>
  <c r="I37" i="5"/>
  <c r="H37" i="5"/>
  <c r="J37" i="5" s="1"/>
  <c r="I36" i="5"/>
  <c r="H36" i="5"/>
  <c r="J36" i="5" s="1"/>
  <c r="I35" i="5"/>
  <c r="H35" i="5"/>
  <c r="J35" i="5" s="1"/>
  <c r="I34" i="5"/>
  <c r="H34" i="5"/>
  <c r="J34" i="5" s="1"/>
  <c r="I33" i="5"/>
  <c r="H33" i="5"/>
  <c r="J33" i="5" s="1"/>
  <c r="I32" i="5"/>
  <c r="H32" i="5"/>
  <c r="J32" i="5" s="1"/>
  <c r="I31" i="5"/>
  <c r="H31" i="5"/>
  <c r="J31" i="5" s="1"/>
  <c r="I30" i="5"/>
  <c r="H30" i="5"/>
  <c r="J30" i="5" s="1"/>
  <c r="I29" i="5"/>
  <c r="H29" i="5"/>
  <c r="J29" i="5" s="1"/>
  <c r="I28" i="5"/>
  <c r="H28" i="5"/>
  <c r="J28" i="5" s="1"/>
  <c r="I27" i="5"/>
  <c r="H27" i="5"/>
  <c r="J27" i="5" s="1"/>
  <c r="I26" i="5"/>
  <c r="H26" i="5"/>
  <c r="J26" i="5" s="1"/>
  <c r="I25" i="5"/>
  <c r="H25" i="5"/>
  <c r="J25" i="5" s="1"/>
  <c r="I24" i="5"/>
  <c r="H24" i="5"/>
  <c r="J24" i="5" s="1"/>
  <c r="I23" i="5"/>
  <c r="H23" i="5"/>
  <c r="J23" i="5" s="1"/>
  <c r="I22" i="5"/>
  <c r="H22" i="5"/>
  <c r="J22" i="5" s="1"/>
  <c r="I21" i="5"/>
  <c r="H21" i="5"/>
  <c r="J21" i="5" s="1"/>
  <c r="I20" i="5"/>
  <c r="H20" i="5"/>
  <c r="J20" i="5" s="1"/>
  <c r="I19" i="5"/>
  <c r="H19" i="5"/>
  <c r="J19" i="5" s="1"/>
  <c r="I18" i="5"/>
  <c r="H18" i="5"/>
  <c r="J18" i="5" s="1"/>
  <c r="I17" i="5"/>
  <c r="H17" i="5"/>
  <c r="J17" i="5" s="1"/>
  <c r="I16" i="5"/>
  <c r="H16" i="5"/>
  <c r="J16" i="5" s="1"/>
  <c r="I15" i="5"/>
  <c r="H15" i="5"/>
  <c r="J15" i="5" s="1"/>
  <c r="I14" i="5"/>
  <c r="H14" i="5"/>
  <c r="J14" i="5" s="1"/>
  <c r="I13" i="5"/>
  <c r="H13" i="5"/>
  <c r="J13" i="5" s="1"/>
  <c r="I12" i="5"/>
  <c r="H12" i="5"/>
  <c r="J12" i="5" s="1"/>
  <c r="I11" i="5"/>
  <c r="H11" i="5"/>
  <c r="J11" i="5" s="1"/>
  <c r="I10" i="5"/>
  <c r="H10" i="5"/>
  <c r="J10" i="5" s="1"/>
  <c r="I9" i="5"/>
  <c r="H9" i="5"/>
  <c r="J9" i="5" s="1"/>
  <c r="I8" i="5"/>
  <c r="H8" i="5"/>
  <c r="J8" i="5" s="1"/>
  <c r="I7" i="5"/>
  <c r="H7" i="5"/>
  <c r="J7" i="5" s="1"/>
  <c r="I6" i="5"/>
  <c r="H6" i="5"/>
  <c r="J6" i="5" s="1"/>
  <c r="I5" i="5"/>
  <c r="H5" i="5"/>
  <c r="J5" i="5" s="1"/>
  <c r="H3" i="5"/>
  <c r="H2" i="5"/>
  <c r="AE77" i="7" l="1"/>
  <c r="AD77" i="7"/>
  <c r="AG77" i="7"/>
  <c r="AF77" i="7"/>
  <c r="AE5" i="7"/>
  <c r="AD5" i="7"/>
  <c r="AG5" i="7"/>
  <c r="AF5" i="7"/>
  <c r="AF6" i="7"/>
  <c r="AD6" i="7"/>
  <c r="AE6" i="7"/>
  <c r="AG6" i="7"/>
  <c r="AG7" i="7"/>
  <c r="AF7" i="7"/>
  <c r="AE7" i="7"/>
  <c r="AD7" i="7"/>
  <c r="AD8" i="7"/>
  <c r="AF8" i="7"/>
  <c r="AE8" i="7"/>
  <c r="AG8" i="7"/>
  <c r="AE9" i="7"/>
  <c r="AD9" i="7"/>
  <c r="AG9" i="7"/>
  <c r="AF9" i="7"/>
  <c r="AF10" i="7"/>
  <c r="AD10" i="7"/>
  <c r="AG10" i="7"/>
  <c r="AE10" i="7"/>
  <c r="AG11" i="7"/>
  <c r="AE11" i="7"/>
  <c r="AF11" i="7"/>
  <c r="AD11" i="7"/>
  <c r="AD12" i="7"/>
  <c r="AF12" i="7"/>
  <c r="AE12" i="7"/>
  <c r="AG12" i="7"/>
  <c r="AE13" i="7"/>
  <c r="AD13" i="7"/>
  <c r="AG13" i="7"/>
  <c r="AF13" i="7"/>
  <c r="AF14" i="7"/>
  <c r="AD14" i="7"/>
  <c r="AG14" i="7"/>
  <c r="AE14" i="7"/>
  <c r="AG15" i="7"/>
  <c r="AF15" i="7"/>
  <c r="AE15" i="7"/>
  <c r="AD15" i="7"/>
  <c r="AD16" i="7"/>
  <c r="AF16" i="7"/>
  <c r="AE16" i="7"/>
  <c r="AG16" i="7"/>
  <c r="AE17" i="7"/>
  <c r="AD17" i="7"/>
  <c r="AG17" i="7"/>
  <c r="AF17" i="7"/>
  <c r="AF18" i="7"/>
  <c r="AD18" i="7"/>
  <c r="AG18" i="7"/>
  <c r="AE18" i="7"/>
  <c r="AG19" i="7"/>
  <c r="AF19" i="7"/>
  <c r="AE19" i="7"/>
  <c r="AD19" i="7"/>
  <c r="AD20" i="7"/>
  <c r="AG20" i="7"/>
  <c r="AF20" i="7"/>
  <c r="AE20" i="7"/>
  <c r="AE21" i="7"/>
  <c r="AG21" i="7"/>
  <c r="AD21" i="7"/>
  <c r="AF21" i="7"/>
  <c r="AF22" i="7"/>
  <c r="AE22" i="7"/>
  <c r="AD22" i="7"/>
  <c r="AG22" i="7"/>
  <c r="AG23" i="7"/>
  <c r="AF23" i="7"/>
  <c r="AE23" i="7"/>
  <c r="AD23" i="7"/>
  <c r="AD24" i="7"/>
  <c r="AG24" i="7"/>
  <c r="AF24" i="7"/>
  <c r="AE24" i="7"/>
  <c r="AE25" i="7"/>
  <c r="AD25" i="7"/>
  <c r="AG25" i="7"/>
  <c r="AF25" i="7"/>
  <c r="AF26" i="7"/>
  <c r="AE26" i="7"/>
  <c r="AD26" i="7"/>
  <c r="AG26" i="7"/>
  <c r="AG27" i="7"/>
  <c r="AF27" i="7"/>
  <c r="AE27" i="7"/>
  <c r="AD27" i="7"/>
  <c r="AD28" i="7"/>
  <c r="AG28" i="7"/>
  <c r="AF28" i="7"/>
  <c r="AE28" i="7"/>
  <c r="AE29" i="7"/>
  <c r="AD29" i="7"/>
  <c r="AG29" i="7"/>
  <c r="AF29" i="7"/>
  <c r="AF30" i="7"/>
  <c r="AE30" i="7"/>
  <c r="AD30" i="7"/>
  <c r="AG30" i="7"/>
  <c r="AG31" i="7"/>
  <c r="AF31" i="7"/>
  <c r="AE31" i="7"/>
  <c r="AD31" i="7"/>
  <c r="AD32" i="7"/>
  <c r="AG32" i="7"/>
  <c r="AF32" i="7"/>
  <c r="AE32" i="7"/>
  <c r="AE33" i="7"/>
  <c r="AD33" i="7"/>
  <c r="AG33" i="7"/>
  <c r="AF33" i="7"/>
  <c r="AF34" i="7"/>
  <c r="AE34" i="7"/>
  <c r="AD34" i="7"/>
  <c r="AG34" i="7"/>
  <c r="AG35" i="7"/>
  <c r="AF35" i="7"/>
  <c r="AE35" i="7"/>
  <c r="AD35" i="7"/>
  <c r="AD36" i="7"/>
  <c r="AG36" i="7"/>
  <c r="AF36" i="7"/>
  <c r="AE36" i="7"/>
  <c r="AE37" i="7"/>
  <c r="AD37" i="7"/>
  <c r="AG37" i="7"/>
  <c r="AF37" i="7"/>
  <c r="AF38" i="7"/>
  <c r="AE38" i="7"/>
  <c r="AD38" i="7"/>
  <c r="AG38" i="7"/>
  <c r="AG39" i="7"/>
  <c r="AF39" i="7"/>
  <c r="AE39" i="7"/>
  <c r="AD39" i="7"/>
  <c r="AD40" i="7"/>
  <c r="AG40" i="7"/>
  <c r="AF40" i="7"/>
  <c r="AE40" i="7"/>
  <c r="AE41" i="7"/>
  <c r="AD41" i="7"/>
  <c r="AG41" i="7"/>
  <c r="AF41" i="7"/>
  <c r="AF42" i="7"/>
  <c r="AE42" i="7"/>
  <c r="AD42" i="7"/>
  <c r="AG42" i="7"/>
  <c r="AG43" i="7"/>
  <c r="AF43" i="7"/>
  <c r="AE43" i="7"/>
  <c r="AD43" i="7"/>
  <c r="AD44" i="7"/>
  <c r="AG44" i="7"/>
  <c r="AF44" i="7"/>
  <c r="AE44" i="7"/>
  <c r="AE45" i="7"/>
  <c r="AD45" i="7"/>
  <c r="AG45" i="7"/>
  <c r="AF45" i="7"/>
  <c r="AF46" i="7"/>
  <c r="AE46" i="7"/>
  <c r="AD46" i="7"/>
  <c r="AG46" i="7"/>
  <c r="AG47" i="7"/>
  <c r="AF47" i="7"/>
  <c r="AE47" i="7"/>
  <c r="AD47" i="7"/>
  <c r="AD48" i="7"/>
  <c r="AG48" i="7"/>
  <c r="AF48" i="7"/>
  <c r="AE48" i="7"/>
  <c r="AE49" i="7"/>
  <c r="AD49" i="7"/>
  <c r="AG49" i="7"/>
  <c r="AF49" i="7"/>
  <c r="AF50" i="7"/>
  <c r="AE50" i="7"/>
  <c r="AD50" i="7"/>
  <c r="AG50" i="7"/>
  <c r="AG51" i="7"/>
  <c r="AF51" i="7"/>
  <c r="AE51" i="7"/>
  <c r="AD51" i="7"/>
  <c r="AD52" i="7"/>
  <c r="AG52" i="7"/>
  <c r="AF52" i="7"/>
  <c r="AE52" i="7"/>
  <c r="AE53" i="7"/>
  <c r="AD53" i="7"/>
  <c r="AG53" i="7"/>
  <c r="AF53" i="7"/>
  <c r="AF54" i="7"/>
  <c r="AE54" i="7"/>
  <c r="AD54" i="7"/>
  <c r="AG54" i="7"/>
  <c r="AG55" i="7"/>
  <c r="AF55" i="7"/>
  <c r="AE55" i="7"/>
  <c r="AD55" i="7"/>
  <c r="AD56" i="7"/>
  <c r="AG56" i="7"/>
  <c r="AF56" i="7"/>
  <c r="AE56" i="7"/>
  <c r="AE57" i="7"/>
  <c r="AD57" i="7"/>
  <c r="AG57" i="7"/>
  <c r="AF57" i="7"/>
  <c r="AF58" i="7"/>
  <c r="AE58" i="7"/>
  <c r="AD58" i="7"/>
  <c r="AG58" i="7"/>
  <c r="AG59" i="7"/>
  <c r="AF59" i="7"/>
  <c r="AE59" i="7"/>
  <c r="AD59" i="7"/>
  <c r="AD60" i="7"/>
  <c r="AG60" i="7"/>
  <c r="AF60" i="7"/>
  <c r="AE60" i="7"/>
  <c r="AE61" i="7"/>
  <c r="AD61" i="7"/>
  <c r="AG61" i="7"/>
  <c r="AF61" i="7"/>
  <c r="AF62" i="7"/>
  <c r="AE62" i="7"/>
  <c r="AD62" i="7"/>
  <c r="AG62" i="7"/>
  <c r="AG63" i="7"/>
  <c r="AF63" i="7"/>
  <c r="AE63" i="7"/>
  <c r="AD63" i="7"/>
  <c r="AD64" i="7"/>
  <c r="AG64" i="7"/>
  <c r="AF64" i="7"/>
  <c r="AE64" i="7"/>
  <c r="AE65" i="7"/>
  <c r="AD65" i="7"/>
  <c r="AG65" i="7"/>
  <c r="AF65" i="7"/>
  <c r="AF66" i="7"/>
  <c r="AE66" i="7"/>
  <c r="AD66" i="7"/>
  <c r="AG66" i="7"/>
  <c r="AG67" i="7"/>
  <c r="AF67" i="7"/>
  <c r="AE67" i="7"/>
  <c r="AD67" i="7"/>
  <c r="AD68" i="7"/>
  <c r="AG68" i="7"/>
  <c r="AF68" i="7"/>
  <c r="AE68" i="7"/>
  <c r="AE69" i="7"/>
  <c r="AD69" i="7"/>
  <c r="AG69" i="7"/>
  <c r="AF69" i="7"/>
  <c r="AF78" i="7"/>
  <c r="AE78" i="7"/>
  <c r="AG78" i="7"/>
  <c r="AD78" i="7"/>
  <c r="AD70" i="7"/>
  <c r="AD72" i="7"/>
  <c r="AG72" i="7"/>
  <c r="AE72" i="7"/>
  <c r="AF73" i="7"/>
  <c r="AD83" i="7"/>
  <c r="AG83" i="7"/>
  <c r="AF83" i="7"/>
  <c r="AE70" i="7"/>
  <c r="AG71" i="7"/>
  <c r="AF71" i="7"/>
  <c r="AE71" i="7"/>
  <c r="AD79" i="7"/>
  <c r="AG79" i="7"/>
  <c r="AF79" i="7"/>
  <c r="AD160" i="7"/>
  <c r="AF160" i="7"/>
  <c r="AE160" i="7"/>
  <c r="AG160" i="7"/>
  <c r="AG162" i="7"/>
  <c r="AF162" i="7"/>
  <c r="AD162" i="7"/>
  <c r="AE162" i="7"/>
  <c r="AF74" i="7"/>
  <c r="AE74" i="7"/>
  <c r="AD76" i="7"/>
  <c r="AG76" i="7"/>
  <c r="AE76" i="7"/>
  <c r="AF84" i="7"/>
  <c r="AE84" i="7"/>
  <c r="AD84" i="7"/>
  <c r="AG84" i="7"/>
  <c r="AG85" i="7"/>
  <c r="AF85" i="7"/>
  <c r="AE85" i="7"/>
  <c r="AD85" i="7"/>
  <c r="AD86" i="7"/>
  <c r="AG86" i="7"/>
  <c r="AF86" i="7"/>
  <c r="AE86" i="7"/>
  <c r="AE87" i="7"/>
  <c r="AD87" i="7"/>
  <c r="AG87" i="7"/>
  <c r="AF87" i="7"/>
  <c r="AF88" i="7"/>
  <c r="AE88" i="7"/>
  <c r="AD88" i="7"/>
  <c r="AG88" i="7"/>
  <c r="AG89" i="7"/>
  <c r="AF89" i="7"/>
  <c r="AE89" i="7"/>
  <c r="AD89" i="7"/>
  <c r="AD90" i="7"/>
  <c r="AG90" i="7"/>
  <c r="AF90" i="7"/>
  <c r="AE90" i="7"/>
  <c r="AE91" i="7"/>
  <c r="AD91" i="7"/>
  <c r="AG91" i="7"/>
  <c r="AF91" i="7"/>
  <c r="AF92" i="7"/>
  <c r="AE92" i="7"/>
  <c r="AD92" i="7"/>
  <c r="AG92" i="7"/>
  <c r="AG93" i="7"/>
  <c r="AF93" i="7"/>
  <c r="AE93" i="7"/>
  <c r="AD93" i="7"/>
  <c r="AD94" i="7"/>
  <c r="AG94" i="7"/>
  <c r="AF94" i="7"/>
  <c r="AE94" i="7"/>
  <c r="AE95" i="7"/>
  <c r="AD95" i="7"/>
  <c r="AG95" i="7"/>
  <c r="AF95" i="7"/>
  <c r="AF96" i="7"/>
  <c r="AE96" i="7"/>
  <c r="AD96" i="7"/>
  <c r="AG96" i="7"/>
  <c r="AG97" i="7"/>
  <c r="AF97" i="7"/>
  <c r="AE97" i="7"/>
  <c r="AD97" i="7"/>
  <c r="AD98" i="7"/>
  <c r="AG98" i="7"/>
  <c r="AF98" i="7"/>
  <c r="AE98" i="7"/>
  <c r="AE99" i="7"/>
  <c r="AD99" i="7"/>
  <c r="AG99" i="7"/>
  <c r="AF99" i="7"/>
  <c r="AF100" i="7"/>
  <c r="AE100" i="7"/>
  <c r="AD100" i="7"/>
  <c r="AG100" i="7"/>
  <c r="AG101" i="7"/>
  <c r="AF101" i="7"/>
  <c r="AE101" i="7"/>
  <c r="AD101" i="7"/>
  <c r="AD102" i="7"/>
  <c r="AG102" i="7"/>
  <c r="AF102" i="7"/>
  <c r="AE102" i="7"/>
  <c r="AE103" i="7"/>
  <c r="AD103" i="7"/>
  <c r="AG103" i="7"/>
  <c r="AF103" i="7"/>
  <c r="AF104" i="7"/>
  <c r="AE104" i="7"/>
  <c r="AD104" i="7"/>
  <c r="AG104" i="7"/>
  <c r="AG105" i="7"/>
  <c r="AF105" i="7"/>
  <c r="AE105" i="7"/>
  <c r="AD105" i="7"/>
  <c r="AD106" i="7"/>
  <c r="AG106" i="7"/>
  <c r="AF106" i="7"/>
  <c r="AE106" i="7"/>
  <c r="AE107" i="7"/>
  <c r="AD107" i="7"/>
  <c r="AG107" i="7"/>
  <c r="AF107" i="7"/>
  <c r="AF108" i="7"/>
  <c r="AE108" i="7"/>
  <c r="AD108" i="7"/>
  <c r="AG108" i="7"/>
  <c r="AG109" i="7"/>
  <c r="AF109" i="7"/>
  <c r="AE109" i="7"/>
  <c r="AD109" i="7"/>
  <c r="AD110" i="7"/>
  <c r="AG110" i="7"/>
  <c r="AF110" i="7"/>
  <c r="AE110" i="7"/>
  <c r="AE111" i="7"/>
  <c r="AD111" i="7"/>
  <c r="AG111" i="7"/>
  <c r="AF111" i="7"/>
  <c r="AF112" i="7"/>
  <c r="AE112" i="7"/>
  <c r="AD112" i="7"/>
  <c r="AG112" i="7"/>
  <c r="AG113" i="7"/>
  <c r="AF113" i="7"/>
  <c r="AE113" i="7"/>
  <c r="AD113" i="7"/>
  <c r="AD114" i="7"/>
  <c r="AG114" i="7"/>
  <c r="AF114" i="7"/>
  <c r="AE114" i="7"/>
  <c r="AE115" i="7"/>
  <c r="AD115" i="7"/>
  <c r="AG115" i="7"/>
  <c r="AF115" i="7"/>
  <c r="AF116" i="7"/>
  <c r="AE116" i="7"/>
  <c r="AD116" i="7"/>
  <c r="AG116" i="7"/>
  <c r="AG117" i="7"/>
  <c r="AF117" i="7"/>
  <c r="AE117" i="7"/>
  <c r="AD117" i="7"/>
  <c r="AD118" i="7"/>
  <c r="AG118" i="7"/>
  <c r="AF118" i="7"/>
  <c r="AE118" i="7"/>
  <c r="AE119" i="7"/>
  <c r="AD119" i="7"/>
  <c r="AG119" i="7"/>
  <c r="AF119" i="7"/>
  <c r="AF120" i="7"/>
  <c r="AE120" i="7"/>
  <c r="AD120" i="7"/>
  <c r="AG120" i="7"/>
  <c r="AG121" i="7"/>
  <c r="AF121" i="7"/>
  <c r="AE121" i="7"/>
  <c r="AD121" i="7"/>
  <c r="AD122" i="7"/>
  <c r="AG122" i="7"/>
  <c r="AF122" i="7"/>
  <c r="AE122" i="7"/>
  <c r="AE123" i="7"/>
  <c r="AD123" i="7"/>
  <c r="AG123" i="7"/>
  <c r="AF123" i="7"/>
  <c r="AF124" i="7"/>
  <c r="AE124" i="7"/>
  <c r="AD124" i="7"/>
  <c r="AG124" i="7"/>
  <c r="AG125" i="7"/>
  <c r="AF125" i="7"/>
  <c r="AE125" i="7"/>
  <c r="AD125" i="7"/>
  <c r="AD126" i="7"/>
  <c r="AG126" i="7"/>
  <c r="AF126" i="7"/>
  <c r="AE126" i="7"/>
  <c r="AE127" i="7"/>
  <c r="AD127" i="7"/>
  <c r="AG127" i="7"/>
  <c r="AF127" i="7"/>
  <c r="AF128" i="7"/>
  <c r="AE128" i="7"/>
  <c r="AD128" i="7"/>
  <c r="AG128" i="7"/>
  <c r="AG129" i="7"/>
  <c r="AF129" i="7"/>
  <c r="AE129" i="7"/>
  <c r="AD129" i="7"/>
  <c r="AD130" i="7"/>
  <c r="AG130" i="7"/>
  <c r="AF130" i="7"/>
  <c r="AE130" i="7"/>
  <c r="AE131" i="7"/>
  <c r="AD131" i="7"/>
  <c r="AG131" i="7"/>
  <c r="AF131" i="7"/>
  <c r="AF132" i="7"/>
  <c r="AE132" i="7"/>
  <c r="AD132" i="7"/>
  <c r="AG132" i="7"/>
  <c r="AG133" i="7"/>
  <c r="AF133" i="7"/>
  <c r="AE133" i="7"/>
  <c r="AD133" i="7"/>
  <c r="AD134" i="7"/>
  <c r="AG134" i="7"/>
  <c r="AF134" i="7"/>
  <c r="AE134" i="7"/>
  <c r="AE135" i="7"/>
  <c r="AD135" i="7"/>
  <c r="AG135" i="7"/>
  <c r="AF135" i="7"/>
  <c r="AF136" i="7"/>
  <c r="AE136" i="7"/>
  <c r="AD136" i="7"/>
  <c r="AG136" i="7"/>
  <c r="AG137" i="7"/>
  <c r="AF137" i="7"/>
  <c r="AE137" i="7"/>
  <c r="AD137" i="7"/>
  <c r="AD138" i="7"/>
  <c r="AG138" i="7"/>
  <c r="AF138" i="7"/>
  <c r="AE138" i="7"/>
  <c r="AE139" i="7"/>
  <c r="AD139" i="7"/>
  <c r="AG139" i="7"/>
  <c r="AF139" i="7"/>
  <c r="AF140" i="7"/>
  <c r="AE140" i="7"/>
  <c r="AD140" i="7"/>
  <c r="AG140" i="7"/>
  <c r="AG141" i="7"/>
  <c r="AF141" i="7"/>
  <c r="AE141" i="7"/>
  <c r="AD141" i="7"/>
  <c r="AD142" i="7"/>
  <c r="AG142" i="7"/>
  <c r="AF142" i="7"/>
  <c r="AE142" i="7"/>
  <c r="AE143" i="7"/>
  <c r="AD143" i="7"/>
  <c r="AG143" i="7"/>
  <c r="AF143" i="7"/>
  <c r="AF144" i="7"/>
  <c r="AE144" i="7"/>
  <c r="AD144" i="7"/>
  <c r="AG144" i="7"/>
  <c r="AG145" i="7"/>
  <c r="AF145" i="7"/>
  <c r="AE145" i="7"/>
  <c r="AD145" i="7"/>
  <c r="AD146" i="7"/>
  <c r="AG146" i="7"/>
  <c r="AF146" i="7"/>
  <c r="AE146" i="7"/>
  <c r="AE147" i="7"/>
  <c r="AD147" i="7"/>
  <c r="AG147" i="7"/>
  <c r="AF147" i="7"/>
  <c r="AF148" i="7"/>
  <c r="AE148" i="7"/>
  <c r="AD148" i="7"/>
  <c r="AG148" i="7"/>
  <c r="AG149" i="7"/>
  <c r="AF149" i="7"/>
  <c r="AE149" i="7"/>
  <c r="AD149" i="7"/>
  <c r="AD150" i="7"/>
  <c r="AG150" i="7"/>
  <c r="AF150" i="7"/>
  <c r="AE150" i="7"/>
  <c r="AE151" i="7"/>
  <c r="AD151" i="7"/>
  <c r="AG151" i="7"/>
  <c r="AF151" i="7"/>
  <c r="AF152" i="7"/>
  <c r="AE152" i="7"/>
  <c r="AD152" i="7"/>
  <c r="AG152" i="7"/>
  <c r="AG153" i="7"/>
  <c r="AF153" i="7"/>
  <c r="AE153" i="7"/>
  <c r="AD153" i="7"/>
  <c r="AD154" i="7"/>
  <c r="AE154" i="7"/>
  <c r="AG154" i="7"/>
  <c r="AF154" i="7"/>
  <c r="AE73" i="7"/>
  <c r="AD73" i="7"/>
  <c r="AD74" i="7"/>
  <c r="AG75" i="7"/>
  <c r="AF75" i="7"/>
  <c r="AE75" i="7"/>
  <c r="AF76" i="7"/>
  <c r="AE80" i="7"/>
  <c r="AD80" i="7"/>
  <c r="AG80" i="7"/>
  <c r="AF81" i="7"/>
  <c r="AE81" i="7"/>
  <c r="AD81" i="7"/>
  <c r="AG82" i="7"/>
  <c r="AF82" i="7"/>
  <c r="AE82" i="7"/>
  <c r="AD155" i="7"/>
  <c r="AD156" i="7"/>
  <c r="AF156" i="7"/>
  <c r="AE158" i="7"/>
  <c r="AG159" i="7"/>
  <c r="AE159" i="7"/>
  <c r="AF159" i="7"/>
  <c r="AF155" i="7"/>
  <c r="AE156" i="7"/>
  <c r="AE157" i="7"/>
  <c r="AG157" i="7"/>
  <c r="AF157" i="7"/>
  <c r="AD163" i="7"/>
  <c r="AG163" i="7"/>
  <c r="AF163" i="7"/>
  <c r="AE163" i="7"/>
  <c r="AE164" i="7"/>
  <c r="AD164" i="7"/>
  <c r="AG164" i="7"/>
  <c r="AF164" i="7"/>
  <c r="AF165" i="7"/>
  <c r="AE165" i="7"/>
  <c r="AD165" i="7"/>
  <c r="AG165" i="7"/>
  <c r="AG166" i="7"/>
  <c r="AF166" i="7"/>
  <c r="AE166" i="7"/>
  <c r="AD166" i="7"/>
  <c r="AD167" i="7"/>
  <c r="AG167" i="7"/>
  <c r="AF167" i="7"/>
  <c r="AE167" i="7"/>
  <c r="AE168" i="7"/>
  <c r="AD168" i="7"/>
  <c r="AG168" i="7"/>
  <c r="AF168" i="7"/>
  <c r="AF169" i="7"/>
  <c r="AE169" i="7"/>
  <c r="AD169" i="7"/>
  <c r="AG169" i="7"/>
  <c r="AG170" i="7"/>
  <c r="AF170" i="7"/>
  <c r="AE170" i="7"/>
  <c r="AD170" i="7"/>
  <c r="AD171" i="7"/>
  <c r="AG171" i="7"/>
  <c r="AF171" i="7"/>
  <c r="AE171" i="7"/>
  <c r="AE172" i="7"/>
  <c r="AD172" i="7"/>
  <c r="AG172" i="7"/>
  <c r="AF172" i="7"/>
  <c r="AF173" i="7"/>
  <c r="AE173" i="7"/>
  <c r="AD173" i="7"/>
  <c r="AG173" i="7"/>
  <c r="AG174" i="7"/>
  <c r="AF174" i="7"/>
  <c r="AE174" i="7"/>
  <c r="AD174" i="7"/>
  <c r="AD175" i="7"/>
  <c r="AG175" i="7"/>
  <c r="AF175" i="7"/>
  <c r="AE175" i="7"/>
  <c r="AE176" i="7"/>
  <c r="AD176" i="7"/>
  <c r="AG176" i="7"/>
  <c r="AF176" i="7"/>
  <c r="AF177" i="7"/>
  <c r="AE177" i="7"/>
  <c r="AD177" i="7"/>
  <c r="AG177" i="7"/>
  <c r="AG178" i="7"/>
  <c r="AF178" i="7"/>
  <c r="AE178" i="7"/>
  <c r="AD178" i="7"/>
  <c r="AD179" i="7"/>
  <c r="AG179" i="7"/>
  <c r="AF179" i="7"/>
  <c r="AE179" i="7"/>
  <c r="AE180" i="7"/>
  <c r="AD180" i="7"/>
  <c r="AG180" i="7"/>
  <c r="AF180" i="7"/>
  <c r="AF181" i="7"/>
  <c r="AE181" i="7"/>
  <c r="AD181" i="7"/>
  <c r="AG181" i="7"/>
  <c r="AG182" i="7"/>
  <c r="AF182" i="7"/>
  <c r="AE182" i="7"/>
  <c r="AD182" i="7"/>
  <c r="AD183" i="7"/>
  <c r="AG183" i="7"/>
  <c r="AF183" i="7"/>
  <c r="AE183" i="7"/>
  <c r="AE184" i="7"/>
  <c r="AD184" i="7"/>
  <c r="AG184" i="7"/>
  <c r="AF184" i="7"/>
  <c r="AF185" i="7"/>
  <c r="AE185" i="7"/>
  <c r="AD185" i="7"/>
  <c r="AG185" i="7"/>
  <c r="AG186" i="7"/>
  <c r="AF186" i="7"/>
  <c r="AE186" i="7"/>
  <c r="AD186" i="7"/>
  <c r="AD187" i="7"/>
  <c r="AG187" i="7"/>
  <c r="AF187" i="7"/>
  <c r="AE187" i="7"/>
  <c r="AE188" i="7"/>
  <c r="AD188" i="7"/>
  <c r="AG188" i="7"/>
  <c r="AF188" i="7"/>
  <c r="AF189" i="7"/>
  <c r="AE189" i="7"/>
  <c r="AD189" i="7"/>
  <c r="AG189" i="7"/>
  <c r="AG190" i="7"/>
  <c r="AF190" i="7"/>
  <c r="AE190" i="7"/>
  <c r="AD190" i="7"/>
  <c r="AD191" i="7"/>
  <c r="AG191" i="7"/>
  <c r="AF191" i="7"/>
  <c r="AE191" i="7"/>
  <c r="AE192" i="7"/>
  <c r="AD192" i="7"/>
  <c r="AG192" i="7"/>
  <c r="AF192" i="7"/>
  <c r="AF193" i="7"/>
  <c r="AE193" i="7"/>
  <c r="AD193" i="7"/>
  <c r="AG193" i="7"/>
  <c r="AG194" i="7"/>
  <c r="AF194" i="7"/>
  <c r="AE194" i="7"/>
  <c r="AD194" i="7"/>
  <c r="AD195" i="7"/>
  <c r="AG195" i="7"/>
  <c r="AF195" i="7"/>
  <c r="AE195" i="7"/>
  <c r="AE196" i="7"/>
  <c r="AD196" i="7"/>
  <c r="AG196" i="7"/>
  <c r="AF196" i="7"/>
  <c r="AF197" i="7"/>
  <c r="AE197" i="7"/>
  <c r="AD197" i="7"/>
  <c r="AG197" i="7"/>
  <c r="AG198" i="7"/>
  <c r="AF198" i="7"/>
  <c r="AE198" i="7"/>
  <c r="AD198" i="7"/>
  <c r="AD199" i="7"/>
  <c r="AG199" i="7"/>
  <c r="AF199" i="7"/>
  <c r="AE199" i="7"/>
  <c r="AG200" i="7"/>
  <c r="AE200" i="7"/>
  <c r="AF200" i="7"/>
  <c r="AD200" i="7"/>
  <c r="AF219" i="7"/>
  <c r="AD219" i="7"/>
  <c r="AG219" i="7"/>
  <c r="AE219" i="7"/>
  <c r="AF223" i="7"/>
  <c r="AD223" i="7"/>
  <c r="AE223" i="7"/>
  <c r="AG223" i="7"/>
  <c r="AF230" i="7"/>
  <c r="AE230" i="7"/>
  <c r="AD230" i="7"/>
  <c r="AG230" i="7"/>
  <c r="AF234" i="7"/>
  <c r="AE234" i="7"/>
  <c r="AD234" i="7"/>
  <c r="AG234" i="7"/>
  <c r="AG155" i="7"/>
  <c r="AF211" i="7"/>
  <c r="AD211" i="7"/>
  <c r="AG211" i="7"/>
  <c r="AE211" i="7"/>
  <c r="AF215" i="7"/>
  <c r="AD215" i="7"/>
  <c r="AE215" i="7"/>
  <c r="AG215" i="7"/>
  <c r="AF158" i="7"/>
  <c r="AD158" i="7"/>
  <c r="AE161" i="7"/>
  <c r="AG161" i="7"/>
  <c r="AF161" i="7"/>
  <c r="AF203" i="7"/>
  <c r="AD203" i="7"/>
  <c r="AG203" i="7"/>
  <c r="AE203" i="7"/>
  <c r="AF207" i="7"/>
  <c r="AD207" i="7"/>
  <c r="AE207" i="7"/>
  <c r="AG207" i="7"/>
  <c r="AE206" i="7"/>
  <c r="AG206" i="7"/>
  <c r="AF206" i="7"/>
  <c r="AE214" i="7"/>
  <c r="AG214" i="7"/>
  <c r="AF214" i="7"/>
  <c r="AE222" i="7"/>
  <c r="AG222" i="7"/>
  <c r="AF222" i="7"/>
  <c r="AE233" i="7"/>
  <c r="AD233" i="7"/>
  <c r="AG233" i="7"/>
  <c r="AE253" i="7"/>
  <c r="AD253" i="7"/>
  <c r="AF253" i="7"/>
  <c r="AG253" i="7"/>
  <c r="AF258" i="7"/>
  <c r="AE258" i="7"/>
  <c r="AG258" i="7"/>
  <c r="AD258" i="7"/>
  <c r="AF269" i="7"/>
  <c r="AE269" i="7"/>
  <c r="AD269" i="7"/>
  <c r="AG269" i="7"/>
  <c r="AD201" i="7"/>
  <c r="AF201" i="7"/>
  <c r="AG204" i="7"/>
  <c r="AE204" i="7"/>
  <c r="AF204" i="7"/>
  <c r="AD209" i="7"/>
  <c r="AF209" i="7"/>
  <c r="AG212" i="7"/>
  <c r="AE212" i="7"/>
  <c r="AF212" i="7"/>
  <c r="AD217" i="7"/>
  <c r="AF217" i="7"/>
  <c r="AG220" i="7"/>
  <c r="AE220" i="7"/>
  <c r="AF220" i="7"/>
  <c r="AD225" i="7"/>
  <c r="AF225" i="7"/>
  <c r="AG227" i="7"/>
  <c r="AF227" i="7"/>
  <c r="AE227" i="7"/>
  <c r="AE229" i="7"/>
  <c r="AD229" i="7"/>
  <c r="AG229" i="7"/>
  <c r="AE241" i="7"/>
  <c r="AD241" i="7"/>
  <c r="AG241" i="7"/>
  <c r="AF241" i="7"/>
  <c r="AE261" i="7"/>
  <c r="AD261" i="7"/>
  <c r="AF261" i="7"/>
  <c r="AG261" i="7"/>
  <c r="AE201" i="7"/>
  <c r="AE202" i="7"/>
  <c r="AG202" i="7"/>
  <c r="AF202" i="7"/>
  <c r="AE209" i="7"/>
  <c r="AE210" i="7"/>
  <c r="AG210" i="7"/>
  <c r="AF210" i="7"/>
  <c r="AE217" i="7"/>
  <c r="AE218" i="7"/>
  <c r="AG218" i="7"/>
  <c r="AF218" i="7"/>
  <c r="AE225" i="7"/>
  <c r="AE226" i="7"/>
  <c r="AG226" i="7"/>
  <c r="AF226" i="7"/>
  <c r="AD232" i="7"/>
  <c r="AG232" i="7"/>
  <c r="AF232" i="7"/>
  <c r="AE237" i="7"/>
  <c r="AD237" i="7"/>
  <c r="AF237" i="7"/>
  <c r="AG237" i="7"/>
  <c r="AF242" i="7"/>
  <c r="AE242" i="7"/>
  <c r="AG242" i="7"/>
  <c r="AD242" i="7"/>
  <c r="AE249" i="7"/>
  <c r="AD249" i="7"/>
  <c r="AG249" i="7"/>
  <c r="AF249" i="7"/>
  <c r="AG201" i="7"/>
  <c r="AD205" i="7"/>
  <c r="AF205" i="7"/>
  <c r="AG208" i="7"/>
  <c r="AE208" i="7"/>
  <c r="AF208" i="7"/>
  <c r="AG209" i="7"/>
  <c r="AD213" i="7"/>
  <c r="AF213" i="7"/>
  <c r="AG216" i="7"/>
  <c r="AE216" i="7"/>
  <c r="AF216" i="7"/>
  <c r="AG217" i="7"/>
  <c r="AD221" i="7"/>
  <c r="AF221" i="7"/>
  <c r="AG224" i="7"/>
  <c r="AE224" i="7"/>
  <c r="AF224" i="7"/>
  <c r="AG225" i="7"/>
  <c r="AD228" i="7"/>
  <c r="AG228" i="7"/>
  <c r="AF228" i="7"/>
  <c r="AE245" i="7"/>
  <c r="AD245" i="7"/>
  <c r="AF245" i="7"/>
  <c r="AG245" i="7"/>
  <c r="AF250" i="7"/>
  <c r="AE250" i="7"/>
  <c r="AG250" i="7"/>
  <c r="AD250" i="7"/>
  <c r="AE257" i="7"/>
  <c r="AD257" i="7"/>
  <c r="AG257" i="7"/>
  <c r="AF257" i="7"/>
  <c r="AG235" i="7"/>
  <c r="AF235" i="7"/>
  <c r="AE235" i="7"/>
  <c r="AG243" i="7"/>
  <c r="AF243" i="7"/>
  <c r="AE243" i="7"/>
  <c r="AG251" i="7"/>
  <c r="AF251" i="7"/>
  <c r="AE251" i="7"/>
  <c r="AG259" i="7"/>
  <c r="AF259" i="7"/>
  <c r="AE259" i="7"/>
  <c r="AE264" i="7"/>
  <c r="AD264" i="7"/>
  <c r="AG264" i="7"/>
  <c r="AF265" i="7"/>
  <c r="AE265" i="7"/>
  <c r="AD265" i="7"/>
  <c r="AG266" i="7"/>
  <c r="AF266" i="7"/>
  <c r="AE266" i="7"/>
  <c r="AD271" i="7"/>
  <c r="AG271" i="7"/>
  <c r="AF271" i="7"/>
  <c r="AF276" i="7"/>
  <c r="AD276" i="7"/>
  <c r="AG276" i="7"/>
  <c r="AE276" i="7"/>
  <c r="AD278" i="7"/>
  <c r="AF278" i="7"/>
  <c r="AG278" i="7"/>
  <c r="AF238" i="7"/>
  <c r="AE238" i="7"/>
  <c r="AD240" i="7"/>
  <c r="AG240" i="7"/>
  <c r="AE240" i="7"/>
  <c r="AF246" i="7"/>
  <c r="AE246" i="7"/>
  <c r="AD248" i="7"/>
  <c r="AG248" i="7"/>
  <c r="AE248" i="7"/>
  <c r="AF254" i="7"/>
  <c r="AE254" i="7"/>
  <c r="AD256" i="7"/>
  <c r="AG256" i="7"/>
  <c r="AE256" i="7"/>
  <c r="AF262" i="7"/>
  <c r="AE262" i="7"/>
  <c r="AD267" i="7"/>
  <c r="AG267" i="7"/>
  <c r="AF267" i="7"/>
  <c r="AE279" i="7"/>
  <c r="AG279" i="7"/>
  <c r="AD279" i="7"/>
  <c r="AG231" i="7"/>
  <c r="AF231" i="7"/>
  <c r="AE231" i="7"/>
  <c r="AD238" i="7"/>
  <c r="AG239" i="7"/>
  <c r="AF239" i="7"/>
  <c r="AE239" i="7"/>
  <c r="AF240" i="7"/>
  <c r="AD246" i="7"/>
  <c r="AG247" i="7"/>
  <c r="AF247" i="7"/>
  <c r="AE247" i="7"/>
  <c r="AF248" i="7"/>
  <c r="AD254" i="7"/>
  <c r="AG255" i="7"/>
  <c r="AF255" i="7"/>
  <c r="AE255" i="7"/>
  <c r="AF256" i="7"/>
  <c r="AD262" i="7"/>
  <c r="AD263" i="7"/>
  <c r="AG263" i="7"/>
  <c r="AF263" i="7"/>
  <c r="AD266" i="7"/>
  <c r="AD272" i="7"/>
  <c r="AF272" i="7"/>
  <c r="AE272" i="7"/>
  <c r="AE278" i="7"/>
  <c r="AD236" i="7"/>
  <c r="AG236" i="7"/>
  <c r="AE236" i="7"/>
  <c r="AG238" i="7"/>
  <c r="AD244" i="7"/>
  <c r="AG244" i="7"/>
  <c r="AE244" i="7"/>
  <c r="AG246" i="7"/>
  <c r="AD252" i="7"/>
  <c r="AG252" i="7"/>
  <c r="AE252" i="7"/>
  <c r="AG254" i="7"/>
  <c r="AD260" i="7"/>
  <c r="AG260" i="7"/>
  <c r="AE260" i="7"/>
  <c r="AG262" i="7"/>
  <c r="AE268" i="7"/>
  <c r="AD268" i="7"/>
  <c r="AG268" i="7"/>
  <c r="AG270" i="7"/>
  <c r="AF270" i="7"/>
  <c r="AE270" i="7"/>
  <c r="AF279" i="7"/>
  <c r="AD274" i="7"/>
  <c r="AF274" i="7"/>
  <c r="AG277" i="7"/>
  <c r="AE277" i="7"/>
  <c r="AF277" i="7"/>
  <c r="AE274" i="7"/>
  <c r="AE275" i="7"/>
  <c r="AG275" i="7"/>
  <c r="AF275" i="7"/>
  <c r="AG273" i="7"/>
  <c r="AE273" i="7"/>
  <c r="AF273" i="7"/>
  <c r="AG280" i="7"/>
  <c r="AF280" i="7"/>
  <c r="AE280" i="7"/>
  <c r="AD280" i="7"/>
  <c r="AD281" i="7"/>
  <c r="AG281" i="7"/>
  <c r="AF281" i="7"/>
  <c r="AE281" i="7"/>
  <c r="AE282" i="7"/>
  <c r="AD282" i="7"/>
  <c r="AG282" i="7"/>
  <c r="AF282" i="7"/>
  <c r="AF283" i="7"/>
  <c r="AE283" i="7"/>
  <c r="AD283" i="7"/>
  <c r="AG283" i="7"/>
  <c r="AG284" i="7"/>
  <c r="AF284" i="7"/>
  <c r="AE284" i="7"/>
  <c r="AD284" i="7"/>
  <c r="AD285" i="7"/>
  <c r="AG285" i="7"/>
  <c r="AF285" i="7"/>
  <c r="AE285" i="7"/>
  <c r="AE286" i="7"/>
  <c r="AD286" i="7"/>
  <c r="AG286" i="7"/>
  <c r="AF286" i="7"/>
  <c r="AF287" i="7"/>
  <c r="AE287" i="7"/>
  <c r="AD287" i="7"/>
  <c r="AG287" i="7"/>
  <c r="AG288" i="7"/>
  <c r="AF288" i="7"/>
  <c r="AE288" i="7"/>
  <c r="AD288" i="7"/>
  <c r="AD289" i="7"/>
  <c r="AG289" i="7"/>
  <c r="AF289" i="7"/>
  <c r="AE289" i="7"/>
  <c r="AE290" i="7"/>
  <c r="AD290" i="7"/>
  <c r="AG290" i="7"/>
  <c r="AF290" i="7"/>
  <c r="AF291" i="7"/>
  <c r="AE291" i="7"/>
  <c r="AD291" i="7"/>
  <c r="AG291" i="7"/>
  <c r="AG292" i="7"/>
  <c r="AF292" i="7"/>
  <c r="AE292" i="7"/>
  <c r="AD292" i="7"/>
  <c r="AD293" i="7"/>
  <c r="AG293" i="7"/>
  <c r="AF293" i="7"/>
  <c r="AE293" i="7"/>
  <c r="AE294" i="7"/>
  <c r="AD294" i="7"/>
  <c r="AG294" i="7"/>
  <c r="AF294" i="7"/>
  <c r="AF295" i="7"/>
  <c r="AE295" i="7"/>
  <c r="AD295" i="7"/>
  <c r="AG295" i="7"/>
  <c r="AG296" i="7"/>
  <c r="AF296" i="7"/>
  <c r="AE296" i="7"/>
  <c r="AD296" i="7"/>
  <c r="AD297" i="7"/>
  <c r="AG297" i="7"/>
  <c r="AF297" i="7"/>
  <c r="AE297" i="7"/>
  <c r="AE298" i="7"/>
  <c r="AD298" i="7"/>
  <c r="AG298" i="7"/>
  <c r="AF298" i="7"/>
  <c r="AF299" i="7"/>
  <c r="AE299" i="7"/>
  <c r="AD299" i="7"/>
  <c r="AG299" i="7"/>
  <c r="AG300" i="7"/>
  <c r="AF300" i="7"/>
  <c r="AE300" i="7"/>
  <c r="AD300" i="7"/>
  <c r="AD301" i="7"/>
  <c r="AG301" i="7"/>
  <c r="AF301" i="7"/>
  <c r="AE301" i="7"/>
  <c r="AE302" i="7"/>
  <c r="AD302" i="7"/>
  <c r="AG302" i="7"/>
  <c r="AF302" i="7"/>
  <c r="AF303" i="7"/>
  <c r="AE303" i="7"/>
  <c r="AD303" i="7"/>
  <c r="AG303" i="7"/>
  <c r="AG304" i="7"/>
  <c r="AF304" i="7"/>
  <c r="AE304" i="7"/>
  <c r="AD304" i="7"/>
  <c r="AD305" i="7"/>
  <c r="AG305" i="7"/>
  <c r="AF305" i="7"/>
  <c r="AE305" i="7"/>
  <c r="AE306" i="7"/>
  <c r="AD306" i="7"/>
  <c r="AG306" i="7"/>
  <c r="AF306" i="7"/>
  <c r="AF307" i="7"/>
  <c r="AE307" i="7"/>
  <c r="AD307" i="7"/>
  <c r="AG307" i="7"/>
  <c r="AG308" i="7"/>
  <c r="AF308" i="7"/>
  <c r="AE308" i="7"/>
  <c r="AD308" i="7"/>
  <c r="AD309" i="7"/>
  <c r="AG309" i="7"/>
  <c r="AF309" i="7"/>
  <c r="AE309" i="7"/>
  <c r="AE310" i="7"/>
  <c r="AD310" i="7"/>
  <c r="AG310" i="7"/>
  <c r="AF310" i="7"/>
  <c r="AF311" i="7"/>
  <c r="AE311" i="7"/>
  <c r="AD311" i="7"/>
  <c r="AG311" i="7"/>
  <c r="AG312" i="7"/>
  <c r="AF312" i="7"/>
  <c r="AE312" i="7"/>
  <c r="AD312" i="7"/>
  <c r="AD313" i="7"/>
  <c r="AG313" i="7"/>
  <c r="AF313" i="7"/>
  <c r="AE313" i="7"/>
  <c r="AE314" i="7"/>
  <c r="AD314" i="7"/>
  <c r="AG314" i="7"/>
  <c r="AF314" i="7"/>
  <c r="AF315" i="7"/>
  <c r="AE315" i="7"/>
  <c r="AD315" i="7"/>
  <c r="AG315" i="7"/>
  <c r="AG316" i="7"/>
  <c r="AF316" i="7"/>
  <c r="AE316" i="7"/>
  <c r="AD316" i="7"/>
  <c r="AD317" i="7"/>
  <c r="AG317" i="7"/>
  <c r="AF317" i="7"/>
  <c r="AE317" i="7"/>
  <c r="AE318" i="7"/>
  <c r="AD318" i="7"/>
  <c r="AG318" i="7"/>
  <c r="AF318" i="7"/>
  <c r="AF319" i="7"/>
  <c r="AE319" i="7"/>
  <c r="AD319" i="7"/>
  <c r="AG319" i="7"/>
  <c r="AG320" i="7"/>
  <c r="AF320" i="7"/>
  <c r="AE320" i="7"/>
  <c r="AD320" i="7"/>
  <c r="J1" i="5"/>
  <c r="H1" i="5"/>
  <c r="C2" i="6"/>
  <c r="B8" i="3" l="1"/>
  <c r="S6" i="1" l="1"/>
  <c r="G1" i="7"/>
  <c r="W6" i="1" l="1"/>
  <c r="V6" i="1"/>
  <c r="E4" i="6" l="1"/>
  <c r="J1" i="7" l="1"/>
  <c r="AC1" i="7"/>
  <c r="F1" i="7"/>
  <c r="E1" i="7"/>
  <c r="AA1" i="7" s="1"/>
  <c r="D1" i="7"/>
  <c r="C1" i="7"/>
  <c r="B1" i="7"/>
  <c r="AB1" i="7" s="1"/>
  <c r="A1" i="7"/>
  <c r="AF1" i="7" l="1"/>
  <c r="AG1" i="7"/>
  <c r="AD1" i="7"/>
  <c r="AE1" i="7"/>
  <c r="B6" i="3"/>
  <c r="N4" i="1" l="1"/>
  <c r="X6" i="1"/>
  <c r="U6" i="1"/>
  <c r="T6" i="1" l="1"/>
  <c r="R6" i="1"/>
  <c r="Q6" i="1" s="1"/>
  <c r="N6" i="1" l="1"/>
  <c r="N2" i="1"/>
  <c r="D8" i="4" l="1"/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1" i="2"/>
</calcChain>
</file>

<file path=xl/comments1.xml><?xml version="1.0" encoding="utf-8"?>
<comments xmlns="http://schemas.openxmlformats.org/spreadsheetml/2006/main">
  <authors>
    <author>K.Y corp</author>
  </authors>
  <commentLis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【記録の入力について】
</t>
        </r>
        <r>
          <rPr>
            <b/>
            <sz val="12"/>
            <color indexed="10"/>
            <rFont val="ＭＳ Ｐゴシック"/>
            <family val="3"/>
            <charset val="128"/>
          </rPr>
          <t>すべて、数字で入力してください。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　　１０”２８　→　１０．２８
　９’１５”３０　→ ９１５．３０
　　　 ４ｍ５８ →　４．５８</t>
        </r>
      </text>
    </comment>
  </commentList>
</comments>
</file>

<file path=xl/sharedStrings.xml><?xml version="1.0" encoding="utf-8"?>
<sst xmlns="http://schemas.openxmlformats.org/spreadsheetml/2006/main" count="529" uniqueCount="480">
  <si>
    <t>砥堀小</t>
  </si>
  <si>
    <t>砥堀1240番地3</t>
  </si>
  <si>
    <t>079-264-0020</t>
  </si>
  <si>
    <t>079-264-6430</t>
  </si>
  <si>
    <t>水上小</t>
  </si>
  <si>
    <t>西中島382番地</t>
  </si>
  <si>
    <t>079-223-2074</t>
  </si>
  <si>
    <t>079-285-2621</t>
  </si>
  <si>
    <t>増位小</t>
  </si>
  <si>
    <t>白国五丁目9番1号</t>
  </si>
  <si>
    <t>079-284-0746</t>
  </si>
  <si>
    <t>079-285-2676</t>
  </si>
  <si>
    <t>広峰小</t>
  </si>
  <si>
    <t>峰南町2番1号</t>
  </si>
  <si>
    <t>079-281-3071</t>
  </si>
  <si>
    <t>079-285-2648</t>
  </si>
  <si>
    <t>城北小</t>
  </si>
  <si>
    <t>伊伝居600番地2</t>
  </si>
  <si>
    <t>079-224-5457</t>
  </si>
  <si>
    <t>079-285-2725</t>
  </si>
  <si>
    <t>野里小</t>
  </si>
  <si>
    <t>坊主町3番地1</t>
  </si>
  <si>
    <t>079-224-5586</t>
  </si>
  <si>
    <t>079-285-2816</t>
  </si>
  <si>
    <t>城乾小</t>
  </si>
  <si>
    <t>南八代町6番60号</t>
  </si>
  <si>
    <t>079-294-1241</t>
  </si>
  <si>
    <t>079-298-6137</t>
  </si>
  <si>
    <t>城西小</t>
  </si>
  <si>
    <t>新在家二丁目4番1号</t>
  </si>
  <si>
    <t>079-292-2101</t>
  </si>
  <si>
    <t>079-298-6563</t>
  </si>
  <si>
    <t>安室東小</t>
  </si>
  <si>
    <t>田寺東二丁目5番1号</t>
  </si>
  <si>
    <t>079-293-3231</t>
  </si>
  <si>
    <t>079-298-6569</t>
  </si>
  <si>
    <t>安室小</t>
  </si>
  <si>
    <t>田寺六丁目11番12号</t>
  </si>
  <si>
    <t>079-297-5353</t>
  </si>
  <si>
    <t>079-298-6624</t>
  </si>
  <si>
    <t>高岡小</t>
  </si>
  <si>
    <t>西今宿四丁目8番1号</t>
  </si>
  <si>
    <t>079-297-5008</t>
  </si>
  <si>
    <t>079-298-6637</t>
  </si>
  <si>
    <t>高岡西小</t>
  </si>
  <si>
    <t>上手野1番地1</t>
  </si>
  <si>
    <t>079-298-0078</t>
  </si>
  <si>
    <t>079-298-6639</t>
  </si>
  <si>
    <t>曽左小</t>
  </si>
  <si>
    <t>書写634番地51</t>
  </si>
  <si>
    <t>079-266-1073</t>
  </si>
  <si>
    <t>079-266-9434</t>
  </si>
  <si>
    <t>峰相小</t>
  </si>
  <si>
    <t>打越582番地1</t>
  </si>
  <si>
    <t>079-266-8838</t>
  </si>
  <si>
    <t>079-266-9823</t>
  </si>
  <si>
    <t>白鳥小</t>
  </si>
  <si>
    <t>飾西341番地</t>
  </si>
  <si>
    <t>079-266-0073</t>
  </si>
  <si>
    <t>079-266-9759</t>
  </si>
  <si>
    <t>青山小</t>
  </si>
  <si>
    <t>青山北三丁目42番1号</t>
  </si>
  <si>
    <t>079-267-0082</t>
  </si>
  <si>
    <t>079-267-4732</t>
  </si>
  <si>
    <t>太市小</t>
  </si>
  <si>
    <t>西脇507番地</t>
  </si>
  <si>
    <t>079-269-0310</t>
  </si>
  <si>
    <t>079-269-1045</t>
  </si>
  <si>
    <t>東　小</t>
  </si>
  <si>
    <t>市之郷町二丁目34番地</t>
  </si>
  <si>
    <t>079-282-0921</t>
  </si>
  <si>
    <t>079-285-2825</t>
  </si>
  <si>
    <t>城東小</t>
  </si>
  <si>
    <t>城東町竹之門1番地</t>
  </si>
  <si>
    <t>079-282-0924</t>
  </si>
  <si>
    <t>079-285-2836</t>
  </si>
  <si>
    <t>白鷺小</t>
  </si>
  <si>
    <t>本町68番地52</t>
  </si>
  <si>
    <t>079-222-2851</t>
  </si>
  <si>
    <t>079-285-2853</t>
  </si>
  <si>
    <t>船場小</t>
  </si>
  <si>
    <t>東雲町一丁目29番地</t>
  </si>
  <si>
    <t>079-293-0936</t>
  </si>
  <si>
    <t>079-298-6644</t>
  </si>
  <si>
    <t>城陽小</t>
  </si>
  <si>
    <t>北条923番地1</t>
  </si>
  <si>
    <t>079-222-1702</t>
  </si>
  <si>
    <t>079-285-2860</t>
  </si>
  <si>
    <t>手柄小</t>
  </si>
  <si>
    <t>延末148番地2</t>
  </si>
  <si>
    <t>079-293-0227</t>
  </si>
  <si>
    <t>079-298-6675</t>
  </si>
  <si>
    <t>荒川小</t>
  </si>
  <si>
    <t>井ノ口49番地1</t>
  </si>
  <si>
    <t>079-298-2754</t>
  </si>
  <si>
    <t>079-298-6213</t>
  </si>
  <si>
    <t>八木小</t>
  </si>
  <si>
    <t>八家24番地2</t>
  </si>
  <si>
    <t>079-245-0849</t>
  </si>
  <si>
    <t>079-245-0299</t>
  </si>
  <si>
    <t>糸引小</t>
  </si>
  <si>
    <t>東山114番地1</t>
  </si>
  <si>
    <t>079-245-0941</t>
  </si>
  <si>
    <t>079-245-0970</t>
  </si>
  <si>
    <t>白浜小</t>
  </si>
  <si>
    <t>白浜町甲458番地</t>
  </si>
  <si>
    <t>079-245-4521</t>
  </si>
  <si>
    <t>079-245-1611</t>
  </si>
  <si>
    <t>妻鹿小</t>
  </si>
  <si>
    <t>飾磨区妻鹿786番地3</t>
  </si>
  <si>
    <t>079-245-1120</t>
  </si>
  <si>
    <t>079-245-1671</t>
  </si>
  <si>
    <t>高浜小</t>
  </si>
  <si>
    <t>飾磨区阿成鹿古250番地</t>
  </si>
  <si>
    <t>079-235-1755</t>
  </si>
  <si>
    <t>079-235-3758</t>
  </si>
  <si>
    <t>飾磨小</t>
  </si>
  <si>
    <t>飾磨区恵美酒22番地</t>
  </si>
  <si>
    <t>079-235-1635</t>
  </si>
  <si>
    <t>079-235-3773</t>
  </si>
  <si>
    <t>津田小</t>
  </si>
  <si>
    <t>飾磨区今在家三丁目233番地</t>
  </si>
  <si>
    <t>079-235-5783</t>
  </si>
  <si>
    <t>079-235-3783</t>
  </si>
  <si>
    <t>英賀保小</t>
  </si>
  <si>
    <t>飾磨区英賀清水町二丁目76番地</t>
  </si>
  <si>
    <t>079-236-1346</t>
  </si>
  <si>
    <t>079-238-3396</t>
  </si>
  <si>
    <t>八幡小</t>
  </si>
  <si>
    <t>広畑区西蒲田1400番地24</t>
  </si>
  <si>
    <t>079-236-4555</t>
  </si>
  <si>
    <t>079-238-3410</t>
  </si>
  <si>
    <t>広畑小</t>
  </si>
  <si>
    <t>広畑区清水町一丁目47番地</t>
  </si>
  <si>
    <t>079-236-5555</t>
  </si>
  <si>
    <t>079-238-3411</t>
  </si>
  <si>
    <t>広畑第二小</t>
  </si>
  <si>
    <t>広畑区高浜町三丁目35番地</t>
  </si>
  <si>
    <t>079-236-0865</t>
  </si>
  <si>
    <t>079-238-3412</t>
  </si>
  <si>
    <t>大津小</t>
  </si>
  <si>
    <t>大津区天満1001番地4</t>
  </si>
  <si>
    <t>079-236-3751</t>
  </si>
  <si>
    <t>079-238-3413</t>
  </si>
  <si>
    <t>南大津小</t>
  </si>
  <si>
    <t>大津区真砂町40番地2</t>
  </si>
  <si>
    <t>079-236-2415</t>
  </si>
  <si>
    <t>079-238-3414</t>
  </si>
  <si>
    <t>大津茂小</t>
  </si>
  <si>
    <t>網干区田井22番地</t>
  </si>
  <si>
    <t>079-273-8453</t>
  </si>
  <si>
    <t>079-273-4566</t>
  </si>
  <si>
    <t>網干小</t>
  </si>
  <si>
    <t>網干区新在家897番地1</t>
  </si>
  <si>
    <t>079-274-0401</t>
  </si>
  <si>
    <t>079-273-4570</t>
  </si>
  <si>
    <t>網干西小</t>
  </si>
  <si>
    <t>網干区浜田24番地</t>
  </si>
  <si>
    <t>079-273-6106</t>
  </si>
  <si>
    <t>079-273-4520</t>
  </si>
  <si>
    <t>勝原小</t>
  </si>
  <si>
    <t>勝原区丁735番地3</t>
  </si>
  <si>
    <t>079-273-6655</t>
  </si>
  <si>
    <t>079-273-4532</t>
  </si>
  <si>
    <t>旭陽小</t>
  </si>
  <si>
    <t>網干区坂上425番地1</t>
  </si>
  <si>
    <t>079-273-6688</t>
  </si>
  <si>
    <t>079-273-4453</t>
  </si>
  <si>
    <t>余部小</t>
  </si>
  <si>
    <t>余部区上余部643番地1</t>
  </si>
  <si>
    <t>079-274-1649</t>
  </si>
  <si>
    <t>079-273-4572</t>
  </si>
  <si>
    <t>船津小</t>
  </si>
  <si>
    <t>船津町921番地2</t>
  </si>
  <si>
    <t>079-232-0040</t>
  </si>
  <si>
    <t>079-232-8963</t>
  </si>
  <si>
    <t>山田小</t>
  </si>
  <si>
    <t>山田町北山田108番地</t>
  </si>
  <si>
    <t>079-263-2018</t>
  </si>
  <si>
    <t>079-263-2846</t>
  </si>
  <si>
    <t>豊富小</t>
  </si>
  <si>
    <t>豊富町御蔭925番地</t>
  </si>
  <si>
    <t>079-264-0021</t>
  </si>
  <si>
    <t>079-264-6235</t>
  </si>
  <si>
    <t>谷内小</t>
  </si>
  <si>
    <t>飾東町八重畑130番地1</t>
  </si>
  <si>
    <t>079-262-0001</t>
  </si>
  <si>
    <t>079-262-1361</t>
  </si>
  <si>
    <t>谷外小</t>
  </si>
  <si>
    <t>飾東町豊国560番地</t>
  </si>
  <si>
    <t>079-253-3400</t>
  </si>
  <si>
    <t>079-253-4581</t>
  </si>
  <si>
    <t>花田小</t>
  </si>
  <si>
    <t>花田町勅旨264番地2</t>
  </si>
  <si>
    <t>079-253-8118</t>
  </si>
  <si>
    <t>079-253-9391</t>
  </si>
  <si>
    <t>御国野小</t>
  </si>
  <si>
    <t>御国野町御着1049番地3</t>
  </si>
  <si>
    <t>079-252-3696</t>
  </si>
  <si>
    <t>079-252-5610</t>
  </si>
  <si>
    <t>四郷小</t>
  </si>
  <si>
    <t>四郷町坂元227番地</t>
  </si>
  <si>
    <t>079-252-3636</t>
  </si>
  <si>
    <t>079-252-6955</t>
  </si>
  <si>
    <t>別所小</t>
  </si>
  <si>
    <t>別所町別所673番地</t>
  </si>
  <si>
    <t>079-252-0849</t>
  </si>
  <si>
    <t>079-252-5436</t>
  </si>
  <si>
    <t>的形小</t>
  </si>
  <si>
    <t>的形町的形1619番地</t>
  </si>
  <si>
    <t>079-254-0127</t>
  </si>
  <si>
    <t>079-254-6216</t>
  </si>
  <si>
    <t>大塩小</t>
  </si>
  <si>
    <t>大塩町汐咲二丁目19番地</t>
  </si>
  <si>
    <t>079-254-0547</t>
  </si>
  <si>
    <t>079-254-6217</t>
  </si>
  <si>
    <t>林田小</t>
  </si>
  <si>
    <t>林田町六九谷523番地</t>
  </si>
  <si>
    <t>079-261-2005</t>
  </si>
  <si>
    <t>079-261-4260</t>
  </si>
  <si>
    <t>伊勢小</t>
  </si>
  <si>
    <t>林田町上伊勢886番地1</t>
  </si>
  <si>
    <t>079-261-2062</t>
  </si>
  <si>
    <t>079-261-4262</t>
  </si>
  <si>
    <t>家島小</t>
  </si>
  <si>
    <t>家島町真浦2141番地</t>
  </si>
  <si>
    <t>079-325-0059</t>
  </si>
  <si>
    <t>079-325-2576</t>
  </si>
  <si>
    <t>坊勢小</t>
  </si>
  <si>
    <t>家島町坊勢415番地1</t>
  </si>
  <si>
    <t>079-326-0015</t>
  </si>
  <si>
    <t>079-327-1117</t>
  </si>
  <si>
    <t>置塩小</t>
  </si>
  <si>
    <t>夢前町宮置235番地</t>
  </si>
  <si>
    <t>079-335-2252</t>
  </si>
  <si>
    <t>079-335-3073</t>
  </si>
  <si>
    <t>古知小</t>
  </si>
  <si>
    <t>夢前町古知之庄401番地1</t>
  </si>
  <si>
    <t>079-336-0269</t>
  </si>
  <si>
    <t>079-336-2572</t>
  </si>
  <si>
    <t>前之庄小</t>
  </si>
  <si>
    <t>夢前町前之庄2838番地1</t>
  </si>
  <si>
    <t>079-336-0044</t>
  </si>
  <si>
    <t>079-336-2577</t>
  </si>
  <si>
    <t>莇野小</t>
  </si>
  <si>
    <t>夢前町莇野299番地2</t>
  </si>
  <si>
    <t>079-336-0604</t>
  </si>
  <si>
    <t>079-336-2731</t>
  </si>
  <si>
    <t>上菅小</t>
  </si>
  <si>
    <t>夢前町護持381番地2</t>
  </si>
  <si>
    <t>079-335-0218</t>
  </si>
  <si>
    <t>079-335-3074</t>
  </si>
  <si>
    <t>菅生小</t>
  </si>
  <si>
    <t>夢前町菅生澗802番地1</t>
  </si>
  <si>
    <t>079-335-0006</t>
  </si>
  <si>
    <t>079-335-3090</t>
  </si>
  <si>
    <t>香呂小</t>
  </si>
  <si>
    <t>香寺町香呂626番地</t>
  </si>
  <si>
    <t>079-232-0124</t>
  </si>
  <si>
    <t>079-232-8532</t>
  </si>
  <si>
    <t>中寺小</t>
  </si>
  <si>
    <t>香寺町中寺231番地</t>
  </si>
  <si>
    <t>079-232-0049</t>
  </si>
  <si>
    <t>079-232-6634</t>
  </si>
  <si>
    <t>香呂南小</t>
  </si>
  <si>
    <t>香寺町須加院173番地</t>
  </si>
  <si>
    <t>079-264-3343</t>
  </si>
  <si>
    <t>079-264-6626</t>
  </si>
  <si>
    <t>安富南小</t>
  </si>
  <si>
    <t>安富町安志869番地</t>
  </si>
  <si>
    <t>0790-66-2023</t>
  </si>
  <si>
    <t>0790-66-3849</t>
  </si>
  <si>
    <t>安富北小</t>
  </si>
  <si>
    <t>安富町杤原664番地2</t>
  </si>
  <si>
    <t>0790-66-2021</t>
  </si>
  <si>
    <t>0790-66-4380</t>
  </si>
  <si>
    <t>区分</t>
    <rPh sb="0" eb="2">
      <t>クブン</t>
    </rPh>
    <phoneticPr fontId="2"/>
  </si>
  <si>
    <t>小学生</t>
    <rPh sb="0" eb="3">
      <t>ショウガクセイ</t>
    </rPh>
    <phoneticPr fontId="2"/>
  </si>
  <si>
    <t>記録</t>
    <rPh sb="0" eb="2">
      <t>キロク</t>
    </rPh>
    <phoneticPr fontId="2"/>
  </si>
  <si>
    <t>記録（あれば）</t>
    <rPh sb="0" eb="2">
      <t>キロク</t>
    </rPh>
    <phoneticPr fontId="2"/>
  </si>
  <si>
    <t>番</t>
    <rPh sb="0" eb="1">
      <t>バン</t>
    </rPh>
    <phoneticPr fontId="2"/>
  </si>
  <si>
    <t>種目</t>
    <rPh sb="0" eb="2">
      <t>シュモク</t>
    </rPh>
    <phoneticPr fontId="2"/>
  </si>
  <si>
    <t>選手名</t>
    <rPh sb="0" eb="3">
      <t>センシュメイ</t>
    </rPh>
    <phoneticPr fontId="2"/>
  </si>
  <si>
    <t>学校名(選択)</t>
    <rPh sb="0" eb="3">
      <t>ガッコウメイ</t>
    </rPh>
    <rPh sb="4" eb="6">
      <t>センタク</t>
    </rPh>
    <phoneticPr fontId="2"/>
  </si>
  <si>
    <t>性別</t>
  </si>
  <si>
    <t>性別</t>
    <rPh sb="0" eb="2">
      <t>セイベツ</t>
    </rPh>
    <phoneticPr fontId="2"/>
  </si>
  <si>
    <t>年度</t>
    <rPh sb="0" eb="2">
      <t>ネンド</t>
    </rPh>
    <phoneticPr fontId="2"/>
  </si>
  <si>
    <t>大会名</t>
    <rPh sb="0" eb="3">
      <t>タイカイメイ</t>
    </rPh>
    <phoneticPr fontId="2"/>
  </si>
  <si>
    <t>１００ｍ</t>
  </si>
  <si>
    <t>８００ｍ</t>
  </si>
  <si>
    <t>１５００ｍ</t>
  </si>
  <si>
    <t>入力補助データ</t>
    <rPh sb="0" eb="2">
      <t>ニュウリョク</t>
    </rPh>
    <rPh sb="2" eb="4">
      <t>ホジョ</t>
    </rPh>
    <phoneticPr fontId="6"/>
  </si>
  <si>
    <t>出場種ID</t>
    <rPh sb="0" eb="2">
      <t>シュツジョウ</t>
    </rPh>
    <rPh sb="2" eb="3">
      <t>シュ</t>
    </rPh>
    <phoneticPr fontId="6"/>
  </si>
  <si>
    <t>出場種別</t>
    <rPh sb="0" eb="2">
      <t>シュツジョウ</t>
    </rPh>
    <rPh sb="2" eb="4">
      <t>シュベツ</t>
    </rPh>
    <phoneticPr fontId="6"/>
  </si>
  <si>
    <t>共通</t>
    <rPh sb="0" eb="2">
      <t>キョウツウ</t>
    </rPh>
    <phoneticPr fontId="6"/>
  </si>
  <si>
    <t>&lt;=3</t>
    <phoneticPr fontId="6"/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</si>
  <si>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</si>
  <si>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</si>
  <si>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</si>
  <si>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１．２年</t>
    <rPh sb="3" eb="4">
      <t>ネン</t>
    </rPh>
    <phoneticPr fontId="6"/>
  </si>
  <si>
    <t>&lt;3</t>
    <phoneticPr fontId="6"/>
  </si>
  <si>
    <t>２．３年</t>
    <rPh sb="3" eb="4">
      <t>ネン</t>
    </rPh>
    <phoneticPr fontId="6"/>
  </si>
  <si>
    <t>&gt;1</t>
    <phoneticPr fontId="6"/>
  </si>
  <si>
    <t>低学年</t>
    <rPh sb="0" eb="3">
      <t>テイガクネン</t>
    </rPh>
    <phoneticPr fontId="6"/>
  </si>
  <si>
    <t>その他</t>
  </si>
  <si>
    <t>&lt;=3</t>
    <phoneticPr fontId="6"/>
  </si>
  <si>
    <t>種目コード</t>
    <rPh sb="0" eb="2">
      <t>シュモク</t>
    </rPh>
    <phoneticPr fontId="6"/>
  </si>
  <si>
    <t>種目名</t>
    <rPh sb="0" eb="2">
      <t>シュモク</t>
    </rPh>
    <rPh sb="2" eb="3">
      <t>メイ</t>
    </rPh>
    <phoneticPr fontId="6"/>
  </si>
  <si>
    <t>種目種別</t>
    <rPh sb="0" eb="2">
      <t>シュモク</t>
    </rPh>
    <rPh sb="2" eb="4">
      <t>シュベツ</t>
    </rPh>
    <phoneticPr fontId="6"/>
  </si>
  <si>
    <t>１００ｍ</t>
    <phoneticPr fontId="6"/>
  </si>
  <si>
    <t>２００ｍ</t>
    <phoneticPr fontId="6"/>
  </si>
  <si>
    <t>４００ｍ</t>
    <phoneticPr fontId="6"/>
  </si>
  <si>
    <t>８００ｍ</t>
    <phoneticPr fontId="6"/>
  </si>
  <si>
    <t>１５００ｍ</t>
    <phoneticPr fontId="6"/>
  </si>
  <si>
    <t>３０００ｍ</t>
    <phoneticPr fontId="6"/>
  </si>
  <si>
    <t>１００ｍＨ</t>
    <phoneticPr fontId="6"/>
  </si>
  <si>
    <t>１１０ｍＨ</t>
    <phoneticPr fontId="6"/>
  </si>
  <si>
    <t>４×１００ｍＲ</t>
    <phoneticPr fontId="6"/>
  </si>
  <si>
    <t>４×２００ｍＲ</t>
    <phoneticPr fontId="6"/>
  </si>
  <si>
    <t>走高跳</t>
    <rPh sb="0" eb="1">
      <t>ハシ</t>
    </rPh>
    <rPh sb="1" eb="3">
      <t>タカト</t>
    </rPh>
    <phoneticPr fontId="6"/>
  </si>
  <si>
    <t>棒高跳び</t>
    <rPh sb="0" eb="3">
      <t>ボウタカト</t>
    </rPh>
    <phoneticPr fontId="6"/>
  </si>
  <si>
    <t>走幅跳</t>
    <rPh sb="0" eb="1">
      <t>ハシ</t>
    </rPh>
    <rPh sb="1" eb="3">
      <t>ハバト</t>
    </rPh>
    <phoneticPr fontId="6"/>
  </si>
  <si>
    <t>三段跳</t>
    <rPh sb="0" eb="1">
      <t>3</t>
    </rPh>
    <rPh sb="1" eb="2">
      <t>ダン</t>
    </rPh>
    <rPh sb="2" eb="3">
      <t>ト</t>
    </rPh>
    <phoneticPr fontId="6"/>
  </si>
  <si>
    <t>円盤投</t>
    <rPh sb="0" eb="3">
      <t>エンバンナ</t>
    </rPh>
    <phoneticPr fontId="6"/>
  </si>
  <si>
    <r>
      <t>円盤投(</t>
    </r>
    <r>
      <rPr>
        <sz val="11"/>
        <color theme="1"/>
        <rFont val="ＭＳ Ｐゴシック"/>
        <family val="2"/>
        <charset val="128"/>
        <scheme val="minor"/>
      </rPr>
      <t>1.5㎏)</t>
    </r>
    <rPh sb="0" eb="3">
      <t>エンバンナ</t>
    </rPh>
    <phoneticPr fontId="6"/>
  </si>
  <si>
    <t>砲丸投</t>
    <rPh sb="0" eb="3">
      <t>ホウガンナ</t>
    </rPh>
    <phoneticPr fontId="6"/>
  </si>
  <si>
    <t>砲丸投(2.7㎏)</t>
    <rPh sb="0" eb="3">
      <t>ホウガンナ</t>
    </rPh>
    <phoneticPr fontId="6"/>
  </si>
  <si>
    <t>砲丸投(5.0㎏)</t>
    <rPh sb="0" eb="3">
      <t>ホウガンナ</t>
    </rPh>
    <phoneticPr fontId="6"/>
  </si>
  <si>
    <t>砲丸投(4.0㎏)</t>
    <rPh sb="0" eb="3">
      <t>ホウガンナ</t>
    </rPh>
    <phoneticPr fontId="6"/>
  </si>
  <si>
    <t>ｼﾞｬﾍﾞﾘｯｸｽﾛｰ</t>
    <phoneticPr fontId="6"/>
  </si>
  <si>
    <t>男子四種競技</t>
    <rPh sb="0" eb="2">
      <t>ダンシ</t>
    </rPh>
    <rPh sb="2" eb="3">
      <t>4</t>
    </rPh>
    <rPh sb="3" eb="4">
      <t>シュ</t>
    </rPh>
    <rPh sb="4" eb="6">
      <t>キョウギ</t>
    </rPh>
    <phoneticPr fontId="6"/>
  </si>
  <si>
    <t>女子四種競技</t>
    <rPh sb="0" eb="2">
      <t>ジョシ</t>
    </rPh>
    <rPh sb="2" eb="3">
      <t>4</t>
    </rPh>
    <rPh sb="3" eb="4">
      <t>シュ</t>
    </rPh>
    <rPh sb="4" eb="6">
      <t>キョウギ</t>
    </rPh>
    <phoneticPr fontId="6"/>
  </si>
  <si>
    <t>種目種別ID</t>
    <rPh sb="0" eb="2">
      <t>シュモク</t>
    </rPh>
    <rPh sb="2" eb="4">
      <t>シュベツ</t>
    </rPh>
    <phoneticPr fontId="6"/>
  </si>
  <si>
    <t>トラック</t>
    <phoneticPr fontId="6"/>
  </si>
  <si>
    <t>フィールド</t>
    <phoneticPr fontId="6"/>
  </si>
  <si>
    <t>混成</t>
    <rPh sb="0" eb="2">
      <t>コンセイ</t>
    </rPh>
    <phoneticPr fontId="6"/>
  </si>
  <si>
    <t>種目詳細</t>
    <rPh sb="0" eb="2">
      <t>シュモク</t>
    </rPh>
    <rPh sb="2" eb="4">
      <t>ショウサイ</t>
    </rPh>
    <phoneticPr fontId="6"/>
  </si>
  <si>
    <t>種目１</t>
    <rPh sb="0" eb="2">
      <t>シュモク</t>
    </rPh>
    <phoneticPr fontId="6"/>
  </si>
  <si>
    <t>種目２</t>
    <rPh sb="0" eb="2">
      <t>シュモク</t>
    </rPh>
    <phoneticPr fontId="6"/>
  </si>
  <si>
    <t>種目３</t>
    <rPh sb="0" eb="2">
      <t>シュモク</t>
    </rPh>
    <phoneticPr fontId="6"/>
  </si>
  <si>
    <t>種目４</t>
    <rPh sb="0" eb="2">
      <t>シュモク</t>
    </rPh>
    <phoneticPr fontId="6"/>
  </si>
  <si>
    <t>１００ｍＨ</t>
    <phoneticPr fontId="6"/>
  </si>
  <si>
    <t>砲丸投</t>
    <rPh sb="0" eb="3">
      <t>ホウガンナゲ</t>
    </rPh>
    <phoneticPr fontId="6"/>
  </si>
  <si>
    <t>２００ｍ</t>
    <phoneticPr fontId="6"/>
  </si>
  <si>
    <t>性別ID</t>
    <rPh sb="0" eb="2">
      <t>セイベツ</t>
    </rPh>
    <phoneticPr fontId="6"/>
  </si>
  <si>
    <t>性別</t>
    <rPh sb="0" eb="2">
      <t>セイベツ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</si>
  <si>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</si>
  <si>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</si>
  <si>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読み込みデータフォルダ指定</t>
    <rPh sb="0" eb="1">
      <t>ヨ</t>
    </rPh>
    <rPh sb="2" eb="3">
      <t>コ</t>
    </rPh>
    <rPh sb="11" eb="13">
      <t>シテイ</t>
    </rPh>
    <phoneticPr fontId="6"/>
  </si>
  <si>
    <t>中体連データ</t>
    <rPh sb="0" eb="3">
      <t>チュウタイレン</t>
    </rPh>
    <phoneticPr fontId="6"/>
  </si>
  <si>
    <t>F:\地区マスタ\akasi01\2014</t>
    <phoneticPr fontId="6"/>
  </si>
  <si>
    <t>読み込み試合データ</t>
    <rPh sb="0" eb="1">
      <t>ヨ</t>
    </rPh>
    <rPh sb="2" eb="3">
      <t>コ</t>
    </rPh>
    <rPh sb="4" eb="6">
      <t>シアイ</t>
    </rPh>
    <phoneticPr fontId="6"/>
  </si>
  <si>
    <t>3010012</t>
    <phoneticPr fontId="6"/>
  </si>
  <si>
    <t>第２回明石市中学記録会</t>
    <phoneticPr fontId="6"/>
  </si>
  <si>
    <t>種目コード表</t>
    <rPh sb="0" eb="2">
      <t>シュモク</t>
    </rPh>
    <rPh sb="5" eb="6">
      <t>ヒョウ</t>
    </rPh>
    <phoneticPr fontId="6"/>
  </si>
  <si>
    <t>男上</t>
    <rPh sb="0" eb="1">
      <t>オトコ</t>
    </rPh>
    <rPh sb="1" eb="2">
      <t>ウエ</t>
    </rPh>
    <phoneticPr fontId="6"/>
  </si>
  <si>
    <t>男下</t>
    <rPh sb="0" eb="1">
      <t>オトコ</t>
    </rPh>
    <rPh sb="1" eb="2">
      <t>シタ</t>
    </rPh>
    <phoneticPr fontId="6"/>
  </si>
  <si>
    <t>女下</t>
    <rPh sb="0" eb="1">
      <t>オンナ</t>
    </rPh>
    <rPh sb="1" eb="2">
      <t>シタ</t>
    </rPh>
    <phoneticPr fontId="6"/>
  </si>
  <si>
    <t>女上</t>
    <rPh sb="0" eb="1">
      <t>オンナ</t>
    </rPh>
    <rPh sb="1" eb="2">
      <t>ウエ</t>
    </rPh>
    <phoneticPr fontId="6"/>
  </si>
  <si>
    <t>001</t>
  </si>
  <si>
    <t>002</t>
  </si>
  <si>
    <t>２００ｍ</t>
  </si>
  <si>
    <t>004</t>
  </si>
  <si>
    <t>４００ｍ</t>
  </si>
  <si>
    <t>008</t>
  </si>
  <si>
    <t>015</t>
  </si>
  <si>
    <t>030</t>
  </si>
  <si>
    <t>３０００ｍ</t>
  </si>
  <si>
    <t>110</t>
  </si>
  <si>
    <t>１００ｍＨ</t>
  </si>
  <si>
    <t>111</t>
  </si>
  <si>
    <t>１１０ｍＨ</t>
  </si>
  <si>
    <t>510</t>
  </si>
  <si>
    <t>走高跳</t>
  </si>
  <si>
    <t>520</t>
  </si>
  <si>
    <t>棒高跳</t>
  </si>
  <si>
    <t>530</t>
  </si>
  <si>
    <t>走幅跳</t>
  </si>
  <si>
    <t>540</t>
  </si>
  <si>
    <t>三段跳</t>
  </si>
  <si>
    <t>550</t>
  </si>
  <si>
    <t>円盤投</t>
  </si>
  <si>
    <t>551</t>
    <phoneticPr fontId="2"/>
  </si>
  <si>
    <t>円盤投(1.5kg)</t>
    <rPh sb="0" eb="3">
      <t>エンバンナ</t>
    </rPh>
    <phoneticPr fontId="2"/>
  </si>
  <si>
    <t>560</t>
  </si>
  <si>
    <t>砲丸投</t>
  </si>
  <si>
    <t>562</t>
    <phoneticPr fontId="2"/>
  </si>
  <si>
    <t>砲丸投(5kg)</t>
    <phoneticPr fontId="2"/>
  </si>
  <si>
    <t>570</t>
  </si>
  <si>
    <t>ｼﾞｬﾍﾞﾘｯｸｽﾛｰ</t>
  </si>
  <si>
    <t>計測区分</t>
    <rPh sb="0" eb="2">
      <t>ケイソク</t>
    </rPh>
    <rPh sb="2" eb="4">
      <t>クブン</t>
    </rPh>
    <phoneticPr fontId="6"/>
  </si>
  <si>
    <t>電気</t>
    <rPh sb="0" eb="2">
      <t>デンキ</t>
    </rPh>
    <phoneticPr fontId="6"/>
  </si>
  <si>
    <t>手動</t>
    <rPh sb="0" eb="2">
      <t>シュドウ</t>
    </rPh>
    <phoneticPr fontId="6"/>
  </si>
  <si>
    <t>大会コード</t>
    <rPh sb="0" eb="2">
      <t>タイカイ</t>
    </rPh>
    <phoneticPr fontId="6"/>
  </si>
  <si>
    <t>大会名</t>
    <rPh sb="0" eb="3">
      <t>タイカイメイ</t>
    </rPh>
    <phoneticPr fontId="6"/>
  </si>
  <si>
    <t>連番</t>
  </si>
  <si>
    <t>大会コード</t>
  </si>
  <si>
    <t>学年</t>
  </si>
  <si>
    <t>競技種目コード</t>
  </si>
  <si>
    <t>競技名称</t>
  </si>
  <si>
    <t>人数制限</t>
    <rPh sb="0" eb="2">
      <t>ニンズウ</t>
    </rPh>
    <rPh sb="2" eb="4">
      <t>セイゲン</t>
    </rPh>
    <phoneticPr fontId="6"/>
  </si>
  <si>
    <t>出場人数</t>
    <rPh sb="0" eb="2">
      <t>シュツジョウ</t>
    </rPh>
    <rPh sb="2" eb="4">
      <t>ニンズウ</t>
    </rPh>
    <phoneticPr fontId="6"/>
  </si>
  <si>
    <t>姫路市チャレンジ記録会</t>
    <rPh sb="0" eb="3">
      <t>ヒメジシ</t>
    </rPh>
    <rPh sb="8" eb="11">
      <t>キロクカイ</t>
    </rPh>
    <phoneticPr fontId="2"/>
  </si>
  <si>
    <t>年度</t>
    <rPh sb="0" eb="2">
      <t>ネンド</t>
    </rPh>
    <phoneticPr fontId="2"/>
  </si>
  <si>
    <t>姫路市チャレンジ記録会</t>
    <rPh sb="0" eb="3">
      <t>ヒメジシ</t>
    </rPh>
    <rPh sb="8" eb="11">
      <t>キロクカイ</t>
    </rPh>
    <phoneticPr fontId="2"/>
  </si>
  <si>
    <t>学年</t>
    <rPh sb="0" eb="2">
      <t>ガクネン</t>
    </rPh>
    <phoneticPr fontId="2"/>
  </si>
  <si>
    <t>転記元</t>
    <rPh sb="0" eb="2">
      <t>テンキ</t>
    </rPh>
    <rPh sb="2" eb="3">
      <t>モト</t>
    </rPh>
    <phoneticPr fontId="2"/>
  </si>
  <si>
    <t>連番</t>
    <rPh sb="0" eb="2">
      <t>レンバン</t>
    </rPh>
    <phoneticPr fontId="2"/>
  </si>
  <si>
    <t>記録を出した大会名</t>
    <rPh sb="0" eb="2">
      <t>キロク</t>
    </rPh>
    <rPh sb="3" eb="4">
      <t>ダ</t>
    </rPh>
    <rPh sb="6" eb="9">
      <t>タイカイメイ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</si>
  <si>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</si>
  <si>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</si>
  <si>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</si>
  <si>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種目</t>
    <rPh sb="0" eb="2">
      <t>シュモク</t>
    </rPh>
    <phoneticPr fontId="2"/>
  </si>
  <si>
    <t>種目番</t>
    <rPh sb="0" eb="2">
      <t>シュモク</t>
    </rPh>
    <rPh sb="2" eb="3">
      <t>バン</t>
    </rPh>
    <phoneticPr fontId="2"/>
  </si>
  <si>
    <t>フリガナ</t>
    <phoneticPr fontId="2"/>
  </si>
  <si>
    <t>フリガナ</t>
    <phoneticPr fontId="2"/>
  </si>
  <si>
    <t>小学４年生男子１００ｍ</t>
    <rPh sb="0" eb="2">
      <t>ショウガク</t>
    </rPh>
    <rPh sb="3" eb="5">
      <t>ネンセイ</t>
    </rPh>
    <rPh sb="5" eb="7">
      <t>ダンシ</t>
    </rPh>
    <phoneticPr fontId="2"/>
  </si>
  <si>
    <t>小学５．６年生男子１００ｍ</t>
    <rPh sb="0" eb="2">
      <t>ショウガク</t>
    </rPh>
    <rPh sb="5" eb="7">
      <t>ネンセイ</t>
    </rPh>
    <rPh sb="7" eb="8">
      <t>オトコ</t>
    </rPh>
    <rPh sb="8" eb="9">
      <t>コ</t>
    </rPh>
    <phoneticPr fontId="2"/>
  </si>
  <si>
    <t>小学４年生女子１００ｍ</t>
    <rPh sb="0" eb="2">
      <t>ショウガク</t>
    </rPh>
    <rPh sb="3" eb="5">
      <t>ネンセイ</t>
    </rPh>
    <rPh sb="5" eb="7">
      <t>ジョシ</t>
    </rPh>
    <phoneticPr fontId="2"/>
  </si>
  <si>
    <t>小学５．６年生女子１００ｍ</t>
    <rPh sb="0" eb="2">
      <t>ショウガク</t>
    </rPh>
    <rPh sb="5" eb="7">
      <t>ネンセイ</t>
    </rPh>
    <rPh sb="7" eb="9">
      <t>ジョシ</t>
    </rPh>
    <phoneticPr fontId="2"/>
  </si>
  <si>
    <t>ﾅﾝﾊﾞｰ
ｶｰﾄﾞ</t>
    <phoneticPr fontId="2"/>
  </si>
  <si>
    <t>学校名</t>
    <rPh sb="0" eb="3">
      <t>ガッコウメイ</t>
    </rPh>
    <phoneticPr fontId="2"/>
  </si>
  <si>
    <t>責任者氏名</t>
    <rPh sb="0" eb="3">
      <t>セキニンシャ</t>
    </rPh>
    <rPh sb="3" eb="5">
      <t>シメイ</t>
    </rPh>
    <phoneticPr fontId="2"/>
  </si>
  <si>
    <t>印</t>
    <rPh sb="0" eb="1">
      <t>イン</t>
    </rPh>
    <phoneticPr fontId="2"/>
  </si>
  <si>
    <t>連絡先(携帯)</t>
    <rPh sb="0" eb="3">
      <t>レンラクサキ</t>
    </rPh>
    <rPh sb="4" eb="6">
      <t>ケイタイ</t>
    </rPh>
    <phoneticPr fontId="2"/>
  </si>
  <si>
    <t>最大人数</t>
    <rPh sb="0" eb="2">
      <t>サイダイ</t>
    </rPh>
    <rPh sb="2" eb="4">
      <t>ニンズウ</t>
    </rPh>
    <phoneticPr fontId="2"/>
  </si>
  <si>
    <t>連番Min</t>
    <rPh sb="0" eb="2">
      <t>レンバン</t>
    </rPh>
    <phoneticPr fontId="2"/>
  </si>
  <si>
    <t>連番Max</t>
    <rPh sb="0" eb="2">
      <t>レンバン</t>
    </rPh>
    <phoneticPr fontId="2"/>
  </si>
  <si>
    <t>印刷行数</t>
    <rPh sb="0" eb="2">
      <t>インサツ</t>
    </rPh>
    <rPh sb="2" eb="4">
      <t>ギョウスウ</t>
    </rPh>
    <phoneticPr fontId="2"/>
  </si>
  <si>
    <t>学校コード</t>
  </si>
  <si>
    <t>性別1</t>
  </si>
  <si>
    <t>選手コード</t>
  </si>
  <si>
    <t>組</t>
  </si>
  <si>
    <t>レーン</t>
  </si>
  <si>
    <t>エントリ記録</t>
  </si>
  <si>
    <t>当日記録</t>
  </si>
  <si>
    <t>順位</t>
  </si>
  <si>
    <t>条件項目</t>
  </si>
  <si>
    <t>計測区分</t>
  </si>
  <si>
    <t>未記録区分</t>
  </si>
  <si>
    <t>大会順位</t>
  </si>
  <si>
    <t>学校データ</t>
    <rPh sb="0" eb="2">
      <t>ガッコウ</t>
    </rPh>
    <phoneticPr fontId="2"/>
  </si>
  <si>
    <t>選手名</t>
  </si>
  <si>
    <t>フリガナ</t>
  </si>
  <si>
    <t>入学年</t>
  </si>
  <si>
    <t>高校・一般男子走幅跳</t>
    <rPh sb="0" eb="2">
      <t>コウコウ</t>
    </rPh>
    <rPh sb="3" eb="5">
      <t>イッパン</t>
    </rPh>
    <rPh sb="5" eb="7">
      <t>ダンシ</t>
    </rPh>
    <rPh sb="7" eb="10">
      <t>ハシリハバトビ</t>
    </rPh>
    <phoneticPr fontId="2"/>
  </si>
  <si>
    <t>高校・一般男子砲丸投(6㎏)</t>
    <rPh sb="0" eb="2">
      <t>コウコウ</t>
    </rPh>
    <rPh sb="3" eb="5">
      <t>イッパン</t>
    </rPh>
    <rPh sb="5" eb="7">
      <t>ダンシ</t>
    </rPh>
    <rPh sb="7" eb="10">
      <t>ホウガンナ</t>
    </rPh>
    <phoneticPr fontId="2"/>
  </si>
  <si>
    <t>高校・一般女子走幅跳</t>
    <rPh sb="0" eb="2">
      <t>コウコウ</t>
    </rPh>
    <rPh sb="3" eb="5">
      <t>イッパン</t>
    </rPh>
    <rPh sb="5" eb="7">
      <t>ジョシ</t>
    </rPh>
    <rPh sb="7" eb="10">
      <t>ハシリハバトビ</t>
    </rPh>
    <phoneticPr fontId="2"/>
  </si>
  <si>
    <t>高校・一般女子砲丸投(4㎏)</t>
    <rPh sb="0" eb="2">
      <t>コウコウ</t>
    </rPh>
    <rPh sb="3" eb="5">
      <t>イッパン</t>
    </rPh>
    <rPh sb="5" eb="7">
      <t>ジョシ</t>
    </rPh>
    <rPh sb="7" eb="10">
      <t>ホウガンナ</t>
    </rPh>
    <phoneticPr fontId="2"/>
  </si>
  <si>
    <t>選手</t>
    <rPh sb="0" eb="2">
      <t>センシュ</t>
    </rPh>
    <phoneticPr fontId="2"/>
  </si>
  <si>
    <t>ﾅﾝﾊﾞｰｶｰﾄﾞ</t>
    <phoneticPr fontId="2"/>
  </si>
  <si>
    <t>氏名</t>
    <rPh sb="0" eb="2">
      <t>シメイ</t>
    </rPh>
    <phoneticPr fontId="2"/>
  </si>
  <si>
    <t>参加人数</t>
    <rPh sb="0" eb="2">
      <t>サンカ</t>
    </rPh>
    <rPh sb="2" eb="4">
      <t>ニンズウ</t>
    </rPh>
    <phoneticPr fontId="2"/>
  </si>
  <si>
    <t>姫路市チャレンジ記録会　参加申し込み書　（小学校用）</t>
    <rPh sb="0" eb="3">
      <t>ヒメジシ</t>
    </rPh>
    <rPh sb="8" eb="11">
      <t>キロクカイ</t>
    </rPh>
    <rPh sb="12" eb="14">
      <t>サンカ</t>
    </rPh>
    <rPh sb="14" eb="15">
      <t>モウ</t>
    </rPh>
    <rPh sb="16" eb="17">
      <t>コ</t>
    </rPh>
    <rPh sb="18" eb="19">
      <t>ショ</t>
    </rPh>
    <rPh sb="21" eb="24">
      <t>ショウガッコウ</t>
    </rPh>
    <rPh sb="24" eb="25">
      <t>ヨウ</t>
    </rPh>
    <phoneticPr fontId="2"/>
  </si>
  <si>
    <t>中学男子１００ｍ</t>
    <rPh sb="0" eb="2">
      <t>チュウガク</t>
    </rPh>
    <rPh sb="2" eb="4">
      <t>ダンシ</t>
    </rPh>
    <phoneticPr fontId="2"/>
  </si>
  <si>
    <t>中学男子１５００ｍ</t>
    <rPh sb="0" eb="2">
      <t>チュウガク</t>
    </rPh>
    <rPh sb="2" eb="4">
      <t>ダンシ</t>
    </rPh>
    <phoneticPr fontId="2"/>
  </si>
  <si>
    <t>中学男子走幅跳</t>
    <rPh sb="0" eb="2">
      <t>チュウガク</t>
    </rPh>
    <rPh sb="2" eb="4">
      <t>ダンシ</t>
    </rPh>
    <rPh sb="4" eb="5">
      <t>ソウ</t>
    </rPh>
    <rPh sb="5" eb="7">
      <t>ハバトビ</t>
    </rPh>
    <phoneticPr fontId="2"/>
  </si>
  <si>
    <t>中学女子１００ｍ</t>
    <rPh sb="0" eb="2">
      <t>チュウガク</t>
    </rPh>
    <rPh sb="2" eb="4">
      <t>ジョシ</t>
    </rPh>
    <phoneticPr fontId="2"/>
  </si>
  <si>
    <t>中学女子８００ｍ</t>
    <rPh sb="0" eb="2">
      <t>チュウガク</t>
    </rPh>
    <rPh sb="2" eb="4">
      <t>ジョシ</t>
    </rPh>
    <phoneticPr fontId="2"/>
  </si>
  <si>
    <t>中学女子走幅跳</t>
    <rPh sb="0" eb="2">
      <t>チュウガク</t>
    </rPh>
    <rPh sb="4" eb="7">
      <t>ハシリハバトビ</t>
    </rPh>
    <phoneticPr fontId="2"/>
  </si>
  <si>
    <t>高校・一般男子１００ｍ</t>
    <rPh sb="0" eb="2">
      <t>コウコウ</t>
    </rPh>
    <rPh sb="3" eb="5">
      <t>イッパン</t>
    </rPh>
    <rPh sb="5" eb="7">
      <t>ダンシ</t>
    </rPh>
    <phoneticPr fontId="2"/>
  </si>
  <si>
    <t>高校・一般男子１５００ｍ</t>
    <rPh sb="0" eb="2">
      <t>コウコウ</t>
    </rPh>
    <rPh sb="3" eb="5">
      <t>イッパン</t>
    </rPh>
    <rPh sb="5" eb="7">
      <t>ダンシ</t>
    </rPh>
    <phoneticPr fontId="2"/>
  </si>
  <si>
    <t>高校・一般女子１００ｍ</t>
    <rPh sb="0" eb="2">
      <t>コウコウ</t>
    </rPh>
    <rPh sb="3" eb="5">
      <t>イッパン</t>
    </rPh>
    <rPh sb="5" eb="7">
      <t>ジョシ</t>
    </rPh>
    <phoneticPr fontId="2"/>
  </si>
  <si>
    <t>高校・一般女子８００ｍ</t>
    <rPh sb="0" eb="2">
      <t>コウコウ</t>
    </rPh>
    <rPh sb="3" eb="5">
      <t>イッパン</t>
    </rPh>
    <rPh sb="5" eb="7">
      <t>ジョシ</t>
    </rPh>
    <phoneticPr fontId="2"/>
  </si>
  <si>
    <t>小学１～３年生男子５０ｍ</t>
    <rPh sb="0" eb="2">
      <t>ショウガク</t>
    </rPh>
    <rPh sb="5" eb="7">
      <t>ネンセイ</t>
    </rPh>
    <rPh sb="7" eb="9">
      <t>ダンシ</t>
    </rPh>
    <phoneticPr fontId="2"/>
  </si>
  <si>
    <t>710</t>
    <phoneticPr fontId="2"/>
  </si>
  <si>
    <t>小学５．６年生男子三種競技</t>
    <rPh sb="0" eb="2">
      <t>ショウガク</t>
    </rPh>
    <rPh sb="5" eb="7">
      <t>ネンセイ</t>
    </rPh>
    <rPh sb="7" eb="9">
      <t>ダンシ</t>
    </rPh>
    <rPh sb="9" eb="10">
      <t>3</t>
    </rPh>
    <rPh sb="10" eb="11">
      <t>シュ</t>
    </rPh>
    <rPh sb="11" eb="13">
      <t>キョウギ</t>
    </rPh>
    <phoneticPr fontId="2"/>
  </si>
  <si>
    <t>001</t>
    <phoneticPr fontId="2"/>
  </si>
  <si>
    <t>小学１～３年生女子５０ｍ</t>
    <rPh sb="0" eb="2">
      <t>ショウガク</t>
    </rPh>
    <rPh sb="5" eb="7">
      <t>ネンセイ</t>
    </rPh>
    <rPh sb="7" eb="9">
      <t>ジョシ</t>
    </rPh>
    <phoneticPr fontId="2"/>
  </si>
  <si>
    <t>760</t>
    <phoneticPr fontId="2"/>
  </si>
  <si>
    <t>小学５．６年生女子三種競技</t>
    <rPh sb="0" eb="2">
      <t>ショウガク</t>
    </rPh>
    <rPh sb="5" eb="7">
      <t>ネンセイ</t>
    </rPh>
    <rPh sb="7" eb="9">
      <t>ジョシ</t>
    </rPh>
    <rPh sb="9" eb="10">
      <t>3</t>
    </rPh>
    <rPh sb="10" eb="11">
      <t>シュ</t>
    </rPh>
    <rPh sb="11" eb="13">
      <t>キョウギ</t>
    </rPh>
    <phoneticPr fontId="2"/>
  </si>
  <si>
    <t>015</t>
    <phoneticPr fontId="2"/>
  </si>
  <si>
    <t>530</t>
    <phoneticPr fontId="2"/>
  </si>
  <si>
    <t>562</t>
    <phoneticPr fontId="2"/>
  </si>
  <si>
    <t>中学男子砲丸投（5㎏）</t>
    <rPh sb="0" eb="2">
      <t>チュウガク</t>
    </rPh>
    <rPh sb="2" eb="4">
      <t>ダンシ</t>
    </rPh>
    <rPh sb="4" eb="7">
      <t>ホウガンナ</t>
    </rPh>
    <phoneticPr fontId="2"/>
  </si>
  <si>
    <t>008</t>
    <phoneticPr fontId="2"/>
  </si>
  <si>
    <t>560</t>
    <phoneticPr fontId="2"/>
  </si>
  <si>
    <t>中学女子砲丸投（2.7㎏）</t>
    <rPh sb="0" eb="2">
      <t>チュウガク</t>
    </rPh>
    <rPh sb="2" eb="4">
      <t>ジョシ</t>
    </rPh>
    <rPh sb="4" eb="7">
      <t>ホウガンナ</t>
    </rPh>
    <phoneticPr fontId="2"/>
  </si>
  <si>
    <t>100</t>
    <phoneticPr fontId="2"/>
  </si>
  <si>
    <t>563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</si>
</sst>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 #,##0;[Red]_ \-#,##0"/>
    <numFmt numFmtId="177" formatCode="000"/>
    <numFmt numFmtId="178" formatCode="0.00_ "/>
    <numFmt numFmtId="179" formatCode="#&quot;年&quot;"/>
  </numFmts>
  <fonts count="22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FE975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</borders>
  <cellStyleXfs count="7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158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3" borderId="0" xfId="1" applyFill="1" applyProtection="1"/>
    <xf numFmtId="0" fontId="5" fillId="3" borderId="0" xfId="1" applyFont="1" applyFill="1" applyProtection="1"/>
    <xf numFmtId="176" fontId="7" fillId="4" borderId="3" xfId="1" applyNumberFormat="1" applyFont="1" applyFill="1" applyBorder="1" applyAlignment="1" applyProtection="1">
      <alignment horizontal="center" vertical="center"/>
    </xf>
    <xf numFmtId="176" fontId="7" fillId="4" borderId="4" xfId="1" applyNumberFormat="1" applyFont="1" applyFill="1" applyBorder="1" applyAlignment="1" applyProtection="1">
      <alignment horizontal="center" vertical="center"/>
    </xf>
    <xf numFmtId="176" fontId="4" fillId="0" borderId="5" xfId="1" applyNumberFormat="1" applyFill="1" applyBorder="1" applyProtection="1"/>
    <xf numFmtId="176" fontId="0" fillId="0" borderId="6" xfId="1" applyNumberFormat="1" applyFont="1" applyFill="1" applyBorder="1" applyProtection="1"/>
    <xf numFmtId="0" fontId="0" fillId="3" borderId="0" xfId="1" applyFont="1" applyFill="1" applyProtection="1"/>
    <xf numFmtId="176" fontId="4" fillId="0" borderId="6" xfId="1" applyNumberFormat="1" applyFill="1" applyBorder="1" applyProtection="1"/>
    <xf numFmtId="176" fontId="4" fillId="0" borderId="7" xfId="1" applyNumberFormat="1" applyFill="1" applyBorder="1" applyProtection="1"/>
    <xf numFmtId="176" fontId="4" fillId="0" borderId="8" xfId="1" quotePrefix="1" applyNumberFormat="1" applyFill="1" applyBorder="1" applyProtection="1"/>
    <xf numFmtId="177" fontId="4" fillId="0" borderId="5" xfId="1" applyNumberFormat="1" applyFill="1" applyBorder="1" applyProtection="1"/>
    <xf numFmtId="0" fontId="8" fillId="3" borderId="0" xfId="1" applyFont="1" applyFill="1" applyProtection="1"/>
    <xf numFmtId="177" fontId="4" fillId="0" borderId="7" xfId="1" applyNumberFormat="1" applyFill="1" applyBorder="1" applyProtection="1"/>
    <xf numFmtId="176" fontId="0" fillId="0" borderId="8" xfId="1" applyNumberFormat="1" applyFont="1" applyFill="1" applyBorder="1" applyProtection="1"/>
    <xf numFmtId="176" fontId="4" fillId="0" borderId="8" xfId="1" applyNumberFormat="1" applyFill="1" applyBorder="1" applyProtection="1"/>
    <xf numFmtId="0" fontId="7" fillId="4" borderId="3" xfId="1" applyFont="1" applyFill="1" applyBorder="1" applyAlignment="1" applyProtection="1">
      <alignment horizontal="center" vertical="center"/>
    </xf>
    <xf numFmtId="0" fontId="7" fillId="4" borderId="9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4" fillId="0" borderId="5" xfId="1" applyFill="1" applyBorder="1" applyProtection="1"/>
    <xf numFmtId="0" fontId="4" fillId="0" borderId="10" xfId="1" applyFill="1" applyBorder="1" applyProtection="1"/>
    <xf numFmtId="0" fontId="4" fillId="0" borderId="6" xfId="1" applyFill="1" applyBorder="1" applyProtection="1"/>
    <xf numFmtId="0" fontId="4" fillId="0" borderId="7" xfId="1" applyFill="1" applyBorder="1" applyProtection="1"/>
    <xf numFmtId="0" fontId="4" fillId="0" borderId="11" xfId="1" applyFill="1" applyBorder="1" applyProtection="1"/>
    <xf numFmtId="0" fontId="4" fillId="0" borderId="8" xfId="1" applyFill="1" applyBorder="1" applyProtection="1"/>
    <xf numFmtId="0" fontId="4" fillId="0" borderId="13" xfId="1" applyFill="1" applyBorder="1" applyProtection="1"/>
    <xf numFmtId="0" fontId="4" fillId="0" borderId="13" xfId="1" applyFont="1" applyFill="1" applyBorder="1" applyProtection="1"/>
    <xf numFmtId="49" fontId="4" fillId="0" borderId="13" xfId="1" applyNumberFormat="1" applyFont="1" applyFill="1" applyBorder="1" applyProtection="1"/>
    <xf numFmtId="49" fontId="4" fillId="0" borderId="14" xfId="1" applyNumberFormat="1" applyFill="1" applyBorder="1" applyProtection="1"/>
    <xf numFmtId="0" fontId="4" fillId="0" borderId="15" xfId="1" applyFill="1" applyBorder="1" applyProtection="1"/>
    <xf numFmtId="178" fontId="4" fillId="3" borderId="0" xfId="1" applyNumberFormat="1" applyFill="1" applyAlignment="1" applyProtection="1"/>
    <xf numFmtId="49" fontId="4" fillId="0" borderId="16" xfId="1" applyNumberFormat="1" applyFill="1" applyBorder="1" applyProtection="1"/>
    <xf numFmtId="0" fontId="4" fillId="0" borderId="17" xfId="1" applyFill="1" applyBorder="1" applyProtection="1"/>
    <xf numFmtId="49" fontId="0" fillId="0" borderId="16" xfId="1" applyNumberFormat="1" applyFont="1" applyFill="1" applyBorder="1" applyProtection="1"/>
    <xf numFmtId="0" fontId="0" fillId="0" borderId="17" xfId="1" applyFont="1" applyFill="1" applyBorder="1" applyProtection="1"/>
    <xf numFmtId="49" fontId="4" fillId="0" borderId="18" xfId="1" applyNumberFormat="1" applyFill="1" applyBorder="1" applyProtection="1"/>
    <xf numFmtId="0" fontId="4" fillId="0" borderId="19" xfId="1" applyFill="1" applyBorder="1" applyProtection="1"/>
    <xf numFmtId="0" fontId="10" fillId="0" borderId="14" xfId="3" applyNumberFormat="1" applyFont="1" applyFill="1" applyBorder="1" applyAlignment="1">
      <alignment wrapText="1"/>
    </xf>
    <xf numFmtId="0" fontId="4" fillId="0" borderId="15" xfId="1" applyBorder="1"/>
    <xf numFmtId="0" fontId="11" fillId="0" borderId="18" xfId="3" applyNumberFormat="1" applyFont="1" applyFill="1" applyBorder="1" applyAlignment="1">
      <alignment wrapText="1"/>
    </xf>
    <xf numFmtId="0" fontId="4" fillId="0" borderId="19" xfId="1" applyBorder="1"/>
    <xf numFmtId="0" fontId="4" fillId="0" borderId="0" xfId="2">
      <alignment vertical="center"/>
    </xf>
    <xf numFmtId="0" fontId="11" fillId="0" borderId="20" xfId="4" applyFont="1" applyFill="1" applyBorder="1" applyAlignment="1">
      <alignment wrapText="1"/>
    </xf>
    <xf numFmtId="0" fontId="11" fillId="5" borderId="21" xfId="4" applyFont="1" applyFill="1" applyBorder="1" applyAlignment="1">
      <alignment horizontal="center"/>
    </xf>
    <xf numFmtId="0" fontId="11" fillId="0" borderId="20" xfId="4" applyFont="1" applyFill="1" applyBorder="1" applyAlignment="1">
      <alignment horizontal="right" wrapText="1"/>
    </xf>
    <xf numFmtId="0" fontId="11" fillId="0" borderId="20" xfId="4" applyNumberFormat="1" applyFont="1" applyFill="1" applyBorder="1" applyAlignment="1">
      <alignment horizontal="right" wrapText="1"/>
    </xf>
    <xf numFmtId="0" fontId="11" fillId="0" borderId="22" xfId="4" applyNumberFormat="1" applyFont="1" applyFill="1" applyBorder="1" applyAlignment="1">
      <alignment horizontal="right" wrapText="1"/>
    </xf>
    <xf numFmtId="49" fontId="11" fillId="0" borderId="20" xfId="4" applyNumberFormat="1" applyFont="1" applyFill="1" applyBorder="1" applyAlignment="1">
      <alignment wrapText="1"/>
    </xf>
    <xf numFmtId="49" fontId="4" fillId="0" borderId="0" xfId="2" applyNumberFormat="1">
      <alignment vertical="center"/>
    </xf>
    <xf numFmtId="49" fontId="11" fillId="5" borderId="21" xfId="4" applyNumberFormat="1" applyFont="1" applyFill="1" applyBorder="1" applyAlignment="1">
      <alignment horizontal="center"/>
    </xf>
    <xf numFmtId="0" fontId="0" fillId="6" borderId="0" xfId="0" applyFill="1">
      <alignment vertical="center"/>
    </xf>
    <xf numFmtId="0" fontId="3" fillId="6" borderId="0" xfId="0" applyFont="1" applyFill="1">
      <alignment vertical="center"/>
    </xf>
    <xf numFmtId="0" fontId="14" fillId="0" borderId="0" xfId="0" applyFont="1">
      <alignment vertical="center"/>
    </xf>
    <xf numFmtId="0" fontId="0" fillId="6" borderId="0" xfId="0" applyFill="1" applyProtection="1">
      <alignment vertical="center"/>
    </xf>
    <xf numFmtId="0" fontId="3" fillId="6" borderId="0" xfId="0" applyFont="1" applyFill="1" applyProtection="1">
      <alignment vertical="center"/>
    </xf>
    <xf numFmtId="0" fontId="3" fillId="6" borderId="0" xfId="0" applyFont="1" applyFill="1" applyAlignment="1" applyProtection="1">
      <alignment horizontal="distributed" vertical="center" justifyLastLine="1"/>
    </xf>
    <xf numFmtId="0" fontId="0" fillId="0" borderId="35" xfId="0" applyFill="1" applyBorder="1" applyProtection="1">
      <alignment vertical="center"/>
      <protection hidden="1"/>
    </xf>
    <xf numFmtId="0" fontId="0" fillId="0" borderId="36" xfId="0" applyFill="1" applyBorder="1" applyProtection="1">
      <alignment vertical="center"/>
      <protection hidden="1"/>
    </xf>
    <xf numFmtId="0" fontId="0" fillId="0" borderId="37" xfId="0" applyFill="1" applyBorder="1" applyAlignment="1" applyProtection="1">
      <alignment vertical="center" shrinkToFit="1"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Protection="1">
      <alignment vertical="center"/>
      <protection hidden="1"/>
    </xf>
    <xf numFmtId="0" fontId="0" fillId="0" borderId="32" xfId="0" applyFill="1" applyBorder="1" applyProtection="1">
      <alignment vertical="center"/>
      <protection hidden="1"/>
    </xf>
    <xf numFmtId="0" fontId="0" fillId="0" borderId="23" xfId="0" applyFill="1" applyBorder="1" applyAlignment="1" applyProtection="1">
      <alignment vertical="center" shrinkToFit="1"/>
      <protection hidden="1"/>
    </xf>
    <xf numFmtId="0" fontId="0" fillId="0" borderId="29" xfId="0" applyFill="1" applyBorder="1" applyAlignment="1" applyProtection="1">
      <alignment vertical="center" shrinkToFit="1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Protection="1">
      <alignment vertical="center"/>
      <protection hidden="1"/>
    </xf>
    <xf numFmtId="0" fontId="0" fillId="0" borderId="45" xfId="0" applyBorder="1" applyAlignment="1">
      <alignment horizontal="distributed" vertical="center" justifyLastLine="1" shrinkToFit="1"/>
    </xf>
    <xf numFmtId="0" fontId="0" fillId="0" borderId="47" xfId="0" applyBorder="1" applyAlignment="1">
      <alignment horizontal="distributed" vertical="center" justifyLastLine="1" shrinkToFi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>
      <alignment vertical="center"/>
    </xf>
    <xf numFmtId="0" fontId="15" fillId="0" borderId="0" xfId="0" applyFont="1">
      <alignment vertical="center"/>
    </xf>
    <xf numFmtId="0" fontId="0" fillId="0" borderId="43" xfId="0" applyBorder="1" applyProtection="1">
      <alignment vertical="center"/>
      <protection locked="0"/>
    </xf>
    <xf numFmtId="0" fontId="11" fillId="5" borderId="71" xfId="5" applyFont="1" applyFill="1" applyBorder="1" applyAlignment="1">
      <alignment horizontal="center"/>
    </xf>
    <xf numFmtId="0" fontId="0" fillId="7" borderId="34" xfId="0" applyFill="1" applyBorder="1" applyAlignment="1" applyProtection="1">
      <alignment horizontal="distributed" vertical="center" justifyLastLine="1"/>
    </xf>
    <xf numFmtId="0" fontId="0" fillId="7" borderId="39" xfId="0" applyFill="1" applyBorder="1" applyAlignment="1" applyProtection="1">
      <alignment horizontal="distributed" vertical="center" justifyLastLine="1"/>
    </xf>
    <xf numFmtId="0" fontId="0" fillId="0" borderId="33" xfId="0" applyFill="1" applyBorder="1" applyProtection="1">
      <alignment vertical="center"/>
      <protection hidden="1"/>
    </xf>
    <xf numFmtId="0" fontId="0" fillId="0" borderId="25" xfId="0" applyFill="1" applyBorder="1" applyAlignment="1" applyProtection="1">
      <alignment vertical="center" shrinkToFit="1"/>
      <protection hidden="1"/>
    </xf>
    <xf numFmtId="0" fontId="0" fillId="0" borderId="30" xfId="0" applyFill="1" applyBorder="1" applyAlignment="1" applyProtection="1">
      <alignment vertical="center" shrinkToFit="1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Protection="1">
      <alignment vertical="center"/>
      <protection hidden="1"/>
    </xf>
    <xf numFmtId="0" fontId="0" fillId="7" borderId="72" xfId="0" applyFill="1" applyBorder="1" applyAlignment="1" applyProtection="1">
      <alignment horizontal="distributed" vertical="center" justifyLastLine="1"/>
    </xf>
    <xf numFmtId="0" fontId="0" fillId="0" borderId="58" xfId="0" applyFill="1" applyBorder="1" applyAlignment="1" applyProtection="1">
      <alignment vertical="center" shrinkToFit="1"/>
      <protection hidden="1"/>
    </xf>
    <xf numFmtId="0" fontId="19" fillId="6" borderId="0" xfId="0" applyFont="1" applyFill="1" applyAlignment="1" applyProtection="1">
      <alignment horizontal="center" shrinkToFit="1"/>
    </xf>
    <xf numFmtId="0" fontId="19" fillId="6" borderId="0" xfId="0" applyFont="1" applyFill="1" applyAlignment="1" applyProtection="1">
      <alignment horizontal="distributed" justifyLastLine="1"/>
    </xf>
    <xf numFmtId="0" fontId="0" fillId="6" borderId="0" xfId="0" applyFill="1" applyProtection="1">
      <alignment vertical="center"/>
      <protection hidden="1"/>
    </xf>
    <xf numFmtId="0" fontId="12" fillId="8" borderId="31" xfId="0" applyFont="1" applyFill="1" applyBorder="1" applyAlignment="1" applyProtection="1">
      <alignment horizontal="distributed" vertical="center" justifyLastLine="1"/>
      <protection hidden="1"/>
    </xf>
    <xf numFmtId="0" fontId="0" fillId="6" borderId="0" xfId="0" applyFill="1" applyAlignment="1" applyProtection="1">
      <alignment horizontal="distributed" vertical="center"/>
      <protection hidden="1"/>
    </xf>
    <xf numFmtId="0" fontId="13" fillId="8" borderId="31" xfId="0" applyFont="1" applyFill="1" applyBorder="1" applyAlignment="1" applyProtection="1">
      <alignment horizontal="distributed" vertical="center" justifyLastLine="1"/>
      <protection hidden="1"/>
    </xf>
    <xf numFmtId="0" fontId="11" fillId="0" borderId="0" xfId="6" applyFont="1" applyFill="1" applyBorder="1" applyAlignment="1">
      <alignment wrapText="1"/>
    </xf>
    <xf numFmtId="0" fontId="11" fillId="0" borderId="0" xfId="6" applyFont="1" applyFill="1" applyBorder="1" applyAlignment="1">
      <alignment horizontal="right" wrapText="1"/>
    </xf>
    <xf numFmtId="179" fontId="11" fillId="0" borderId="0" xfId="6" applyNumberFormat="1" applyFont="1" applyFill="1" applyBorder="1" applyAlignment="1">
      <alignment horizontal="right" wrapText="1"/>
    </xf>
    <xf numFmtId="0" fontId="11" fillId="0" borderId="0" xfId="6" applyNumberFormat="1" applyFont="1" applyFill="1" applyBorder="1" applyAlignment="1">
      <alignment horizontal="right" wrapText="1"/>
    </xf>
    <xf numFmtId="0" fontId="11" fillId="5" borderId="0" xfId="6" applyFont="1" applyFill="1" applyBorder="1" applyAlignment="1">
      <alignment horizontal="center"/>
    </xf>
    <xf numFmtId="0" fontId="0" fillId="0" borderId="0" xfId="0" applyBorder="1">
      <alignment vertical="center"/>
    </xf>
    <xf numFmtId="0" fontId="0" fillId="0" borderId="74" xfId="0" applyFill="1" applyBorder="1" applyProtection="1">
      <alignment vertical="center"/>
      <protection hidden="1"/>
    </xf>
    <xf numFmtId="0" fontId="0" fillId="6" borderId="73" xfId="0" applyFill="1" applyBorder="1">
      <alignment vertical="center"/>
    </xf>
    <xf numFmtId="0" fontId="3" fillId="0" borderId="27" xfId="0" applyFont="1" applyFill="1" applyBorder="1" applyAlignment="1" applyProtection="1">
      <alignment horizontal="distributed" vertical="center" justifyLastLine="1"/>
      <protection locked="0" hidden="1"/>
    </xf>
    <xf numFmtId="0" fontId="3" fillId="0" borderId="40" xfId="0" applyFont="1" applyFill="1" applyBorder="1" applyAlignment="1" applyProtection="1">
      <alignment horizontal="left" vertical="center" shrinkToFit="1"/>
      <protection locked="0" hidden="1"/>
    </xf>
    <xf numFmtId="0" fontId="3" fillId="0" borderId="41" xfId="0" applyFont="1" applyFill="1" applyBorder="1" applyAlignment="1" applyProtection="1">
      <alignment horizontal="left" vertical="center" shrinkToFit="1"/>
      <protection locked="0" hidden="1"/>
    </xf>
    <xf numFmtId="0" fontId="3" fillId="0" borderId="42" xfId="0" applyFont="1" applyFill="1" applyBorder="1" applyAlignment="1" applyProtection="1">
      <alignment horizontal="left" vertical="center" shrinkToFit="1"/>
      <protection locked="0" hidden="1"/>
    </xf>
    <xf numFmtId="0" fontId="3" fillId="0" borderId="40" xfId="0" applyFont="1" applyBorder="1" applyAlignment="1" applyProtection="1">
      <alignment vertical="center"/>
      <protection locked="0" hidden="1"/>
    </xf>
    <xf numFmtId="0" fontId="0" fillId="0" borderId="41" xfId="0" applyBorder="1" applyAlignment="1" applyProtection="1">
      <alignment vertical="center"/>
      <protection locked="0" hidden="1"/>
    </xf>
    <xf numFmtId="0" fontId="0" fillId="0" borderId="42" xfId="0" applyBorder="1" applyAlignment="1" applyProtection="1">
      <alignment vertical="center"/>
      <protection locked="0" hidden="1"/>
    </xf>
    <xf numFmtId="0" fontId="3" fillId="0" borderId="40" xfId="0" applyFont="1" applyFill="1" applyBorder="1" applyAlignment="1" applyProtection="1">
      <alignment vertical="center"/>
      <protection locked="0" hidden="1"/>
    </xf>
    <xf numFmtId="0" fontId="3" fillId="0" borderId="40" xfId="0" applyFont="1" applyFill="1" applyBorder="1" applyAlignment="1" applyProtection="1">
      <alignment horizontal="center" vertical="center" justifyLastLine="1"/>
      <protection locked="0" hidden="1"/>
    </xf>
    <xf numFmtId="0" fontId="3" fillId="0" borderId="42" xfId="0" applyFont="1" applyFill="1" applyBorder="1" applyAlignment="1" applyProtection="1">
      <alignment horizontal="center" vertical="center" justifyLastLine="1"/>
      <protection locked="0" hidden="1"/>
    </xf>
    <xf numFmtId="0" fontId="13" fillId="8" borderId="0" xfId="0" applyFont="1" applyFill="1" applyAlignment="1" applyProtection="1">
      <alignment horizontal="distributed" vertical="center" justifyLastLine="1"/>
    </xf>
    <xf numFmtId="0" fontId="13" fillId="8" borderId="28" xfId="0" applyFont="1" applyFill="1" applyBorder="1" applyAlignment="1" applyProtection="1">
      <alignment horizontal="distributed" vertical="center" justifyLastLine="1"/>
    </xf>
    <xf numFmtId="0" fontId="12" fillId="8" borderId="0" xfId="0" applyFont="1" applyFill="1" applyAlignment="1" applyProtection="1">
      <alignment horizontal="distributed" vertical="center" justifyLastLine="1"/>
    </xf>
    <xf numFmtId="0" fontId="3" fillId="9" borderId="27" xfId="0" applyFont="1" applyFill="1" applyBorder="1" applyAlignment="1" applyProtection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3" fillId="0" borderId="27" xfId="0" applyFont="1" applyFill="1" applyBorder="1" applyAlignment="1" applyProtection="1">
      <alignment horizontal="distributed" vertical="center" justifyLastLine="1"/>
      <protection locked="0" hidden="1"/>
    </xf>
    <xf numFmtId="0" fontId="0" fillId="0" borderId="27" xfId="0" applyBorder="1" applyAlignment="1" applyProtection="1">
      <alignment horizontal="distributed" vertical="center" justifyLastLine="1"/>
      <protection locked="0" hidden="1"/>
    </xf>
    <xf numFmtId="0" fontId="13" fillId="0" borderId="27" xfId="0" applyFont="1" applyFill="1" applyBorder="1" applyAlignment="1" applyProtection="1">
      <alignment horizontal="distributed" vertical="center" justifyLastLine="1"/>
      <protection locked="0" hidden="1"/>
    </xf>
    <xf numFmtId="0" fontId="0" fillId="0" borderId="27" xfId="0" applyFill="1" applyBorder="1" applyAlignment="1" applyProtection="1">
      <alignment horizontal="distributed" vertical="center" justifyLastLine="1"/>
      <protection locked="0" hidden="1"/>
    </xf>
    <xf numFmtId="0" fontId="0" fillId="0" borderId="1" xfId="1" applyFont="1" applyFill="1" applyBorder="1" applyAlignment="1" applyProtection="1">
      <alignment horizontal="center" vertical="center"/>
    </xf>
    <xf numFmtId="0" fontId="4" fillId="0" borderId="2" xfId="2" applyBorder="1" applyAlignment="1" applyProtection="1">
      <alignment horizontal="center" vertical="center"/>
    </xf>
    <xf numFmtId="176" fontId="7" fillId="4" borderId="3" xfId="1" applyNumberFormat="1" applyFont="1" applyFill="1" applyBorder="1" applyAlignment="1" applyProtection="1">
      <alignment horizontal="center" vertical="center"/>
    </xf>
    <xf numFmtId="0" fontId="4" fillId="0" borderId="12" xfId="1" applyBorder="1" applyAlignment="1">
      <alignment horizontal="center" vertical="center"/>
    </xf>
    <xf numFmtId="0" fontId="0" fillId="0" borderId="45" xfId="0" applyBorder="1" applyAlignment="1">
      <alignment horizontal="distributed" vertical="center" wrapText="1" justifyLastLine="1"/>
    </xf>
    <xf numFmtId="0" fontId="0" fillId="0" borderId="47" xfId="0" applyBorder="1" applyAlignment="1">
      <alignment horizontal="distributed" vertical="center" wrapText="1" justifyLastLine="1"/>
    </xf>
    <xf numFmtId="0" fontId="0" fillId="0" borderId="51" xfId="0" applyBorder="1" applyAlignment="1">
      <alignment horizontal="distributed" vertical="center" wrapText="1" justifyLastLine="1"/>
    </xf>
    <xf numFmtId="0" fontId="0" fillId="0" borderId="52" xfId="0" applyBorder="1" applyAlignment="1">
      <alignment horizontal="distributed" vertical="center" wrapText="1" justifyLastLine="1"/>
    </xf>
    <xf numFmtId="0" fontId="0" fillId="0" borderId="53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distributed" vertical="center" justifyLastLine="1"/>
    </xf>
    <xf numFmtId="0" fontId="0" fillId="0" borderId="56" xfId="0" applyBorder="1" applyAlignment="1">
      <alignment horizontal="distributed" vertical="center" justifyLastLine="1"/>
    </xf>
    <xf numFmtId="0" fontId="0" fillId="0" borderId="59" xfId="0" applyBorder="1" applyAlignment="1">
      <alignment horizontal="distributed" vertical="center" wrapText="1" justifyLastLine="1"/>
    </xf>
    <xf numFmtId="0" fontId="0" fillId="0" borderId="60" xfId="0" applyBorder="1" applyAlignment="1">
      <alignment horizontal="distributed" vertical="center" wrapText="1" justifyLastLine="1"/>
    </xf>
    <xf numFmtId="0" fontId="0" fillId="0" borderId="51" xfId="0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0" fillId="0" borderId="57" xfId="0" applyBorder="1" applyAlignment="1">
      <alignment horizontal="distributed" vertical="center" wrapText="1" justifyLastLine="1"/>
    </xf>
    <xf numFmtId="0" fontId="0" fillId="0" borderId="58" xfId="0" applyBorder="1" applyAlignment="1">
      <alignment horizontal="distributed" vertical="center" wrapText="1" justifyLastLine="1"/>
    </xf>
    <xf numFmtId="0" fontId="0" fillId="0" borderId="46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 wrapText="1" shrinkToFit="1"/>
    </xf>
    <xf numFmtId="0" fontId="0" fillId="0" borderId="61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9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</cellXfs>
  <cellStyles count="7">
    <cellStyle name="標準" xfId="0" builtinId="0"/>
    <cellStyle name="標準 2" xfId="2"/>
    <cellStyle name="標準_2007部員名簿" xfId="1"/>
    <cellStyle name="標準_Sheet2" xfId="3"/>
    <cellStyle name="標準_送信データ" xfId="6"/>
    <cellStyle name="標準_送信用データ" xfId="5"/>
    <cellStyle name="標準_大会データ" xfId="4"/>
  </cellStyles>
  <dxfs count="1">
    <dxf>
      <font>
        <b/>
        <i val="0"/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EFE9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556260</xdr:colOff>
          <xdr:row>1</xdr:row>
          <xdr:rowOff>182880</xdr:rowOff>
        </xdr:from>
        <xdr:to>
          <xdr:col>9</xdr:col>
          <xdr:colOff>1524000</xdr:colOff>
          <xdr:row>3</xdr:row>
          <xdr:rowOff>228600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登録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1</xdr:row>
          <xdr:rowOff>190500</xdr:rowOff>
        </xdr:from>
        <xdr:to>
          <xdr:col>10</xdr:col>
          <xdr:colOff>1173480</xdr:colOff>
          <xdr:row>3</xdr:row>
          <xdr:rowOff>236220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①並べ替え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5</xdr:row>
          <xdr:rowOff>45720</xdr:rowOff>
        </xdr:from>
        <xdr:to>
          <xdr:col>10</xdr:col>
          <xdr:colOff>1181100</xdr:colOff>
          <xdr:row>7</xdr:row>
          <xdr:rowOff>22860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7</xdr:row>
          <xdr:rowOff>213360</xdr:rowOff>
        </xdr:from>
        <xdr:to>
          <xdr:col>10</xdr:col>
          <xdr:colOff>1181100</xdr:colOff>
          <xdr:row>9</xdr:row>
          <xdr:rowOff>259080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③送信データ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作成</a:t>
              </a: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clientData fPrintsWithSheet="0"/>
      </xdr:twoCellAnchor>
    </mc:Choice>
    <mc:Fallback/>
  </mc:AlternateContent>
  <xdr:twoCellAnchor editAs="oneCell">
    <xdr:from>
      <xdr:col>11</xdr:col>
      <xdr:colOff>161925</xdr:colOff>
      <xdr:row>1</xdr:row>
      <xdr:rowOff>85724</xdr:rowOff>
    </xdr:from>
    <xdr:to>
      <xdr:col>11</xdr:col>
      <xdr:colOff>676275</xdr:colOff>
      <xdr:row>4</xdr:row>
      <xdr:rowOff>38100</xdr:rowOff>
    </xdr:to>
    <xdr:sp macro="[0]!データ訂正" textlink="">
      <xdr:nvSpPr>
        <xdr:cNvPr id="2" name="角丸四角形 1"/>
        <xdr:cNvSpPr/>
      </xdr:nvSpPr>
      <xdr:spPr>
        <a:xfrm>
          <a:off x="9214485" y="169544"/>
          <a:ext cx="514350" cy="607696"/>
        </a:xfrm>
        <a:prstGeom prst="roundRect">
          <a:avLst/>
        </a:prstGeom>
        <a:solidFill>
          <a:srgbClr val="FFC000"/>
        </a:solidFill>
        <a:ln>
          <a:solidFill>
            <a:schemeClr val="accent6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訂正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5</xdr:row>
          <xdr:rowOff>236220</xdr:rowOff>
        </xdr:from>
        <xdr:to>
          <xdr:col>11</xdr:col>
          <xdr:colOff>716280</xdr:colOff>
          <xdr:row>9</xdr:row>
          <xdr:rowOff>251460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終了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1</xdr:row>
      <xdr:rowOff>171450</xdr:rowOff>
    </xdr:from>
    <xdr:to>
      <xdr:col>13</xdr:col>
      <xdr:colOff>1304925</xdr:colOff>
      <xdr:row>5</xdr:row>
      <xdr:rowOff>219075</xdr:rowOff>
    </xdr:to>
    <xdr:sp macro="[0]!角丸四角形1_Click" textlink="">
      <xdr:nvSpPr>
        <xdr:cNvPr id="2" name="角丸四角形 1"/>
        <xdr:cNvSpPr/>
      </xdr:nvSpPr>
      <xdr:spPr>
        <a:xfrm>
          <a:off x="6981825" y="257175"/>
          <a:ext cx="3324225" cy="1123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責任者氏名・連絡先を入力</a:t>
          </a:r>
          <a:r>
            <a:rPr kumimoji="1" lang="ja-JP" altLang="en-US" sz="1400">
              <a:solidFill>
                <a:sysClr val="windowText" lastClr="000000"/>
              </a:solidFill>
            </a:rPr>
            <a:t>して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このボタン</a:t>
          </a:r>
          <a:r>
            <a:rPr kumimoji="1" lang="ja-JP" altLang="en-US" sz="1400">
              <a:solidFill>
                <a:sysClr val="windowText" lastClr="000000"/>
              </a:solidFill>
            </a:rPr>
            <a:t>を押してください</a:t>
          </a:r>
          <a:r>
            <a:rPr kumimoji="1" lang="ja-JP" altLang="en-US" sz="1400">
              <a:solidFill>
                <a:srgbClr val="FF0000"/>
              </a:solidFill>
            </a:rPr>
            <a:t>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印刷が始まります。（用紙は</a:t>
          </a:r>
          <a:r>
            <a:rPr kumimoji="1" lang="en-US" altLang="ja-JP" sz="1400">
              <a:solidFill>
                <a:srgbClr val="FF0000"/>
              </a:solidFill>
            </a:rPr>
            <a:t>A4</a:t>
          </a:r>
          <a:r>
            <a:rPr kumimoji="1" lang="ja-JP" altLang="en-US" sz="1400">
              <a:solidFill>
                <a:srgbClr val="FF0000"/>
              </a:solidFill>
            </a:rPr>
            <a:t>横</a:t>
          </a:r>
          <a:r>
            <a:rPr kumimoji="1" lang="ja-JP" altLang="en-US" sz="1400">
              <a:solidFill>
                <a:sysClr val="windowText" lastClr="000000"/>
              </a:solidFill>
            </a:rPr>
            <a:t>です）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 fPrintsWithSheet="0"/>
  </xdr:twoCellAnchor>
  <xdr:twoCellAnchor editAs="oneCell">
    <xdr:from>
      <xdr:col>15</xdr:col>
      <xdr:colOff>95250</xdr:colOff>
      <xdr:row>3</xdr:row>
      <xdr:rowOff>304800</xdr:rowOff>
    </xdr:from>
    <xdr:to>
      <xdr:col>31</xdr:col>
      <xdr:colOff>47625</xdr:colOff>
      <xdr:row>5</xdr:row>
      <xdr:rowOff>142875</xdr:rowOff>
    </xdr:to>
    <xdr:sp macro="[0]!メニューへ" textlink="">
      <xdr:nvSpPr>
        <xdr:cNvPr id="3" name="角丸四角形 2"/>
        <xdr:cNvSpPr/>
      </xdr:nvSpPr>
      <xdr:spPr>
        <a:xfrm>
          <a:off x="10877550" y="704850"/>
          <a:ext cx="638175" cy="60007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howOutlineSymbols="0"/>
    <pageSetUpPr autoPageBreaks="0"/>
  </sheetPr>
  <dimension ref="A1:AR570"/>
  <sheetViews>
    <sheetView showGridLines="0" tabSelected="1" showOutlineSymbols="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E10" sqref="E10:F10"/>
    </sheetView>
  </sheetViews>
  <sheetFormatPr defaultRowHeight="13.2"/>
  <cols>
    <col min="1" max="1" width="2.44140625" customWidth="1"/>
    <col min="2" max="2" width="4.77734375" customWidth="1"/>
    <col min="3" max="3" width="7.77734375" hidden="1" customWidth="1"/>
    <col min="4" max="4" width="20.88671875" customWidth="1"/>
    <col min="5" max="5" width="10.33203125" hidden="1" customWidth="1"/>
    <col min="6" max="6" width="21.88671875" customWidth="1"/>
    <col min="7" max="7" width="24.33203125" customWidth="1"/>
    <col min="8" max="8" width="5.44140625" customWidth="1"/>
    <col min="9" max="9" width="14.21875" customWidth="1"/>
    <col min="10" max="10" width="22.109375" customWidth="1"/>
    <col min="11" max="13" width="15.88671875" customWidth="1"/>
    <col min="14" max="23" width="9" hidden="1" customWidth="1"/>
    <col min="24" max="24" width="9" customWidth="1"/>
  </cols>
  <sheetData>
    <row r="1" spans="1:44" ht="6.7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</row>
    <row r="2" spans="1:44" ht="22.5" customHeight="1" thickBot="1">
      <c r="A2" s="57"/>
      <c r="B2" s="113" t="s">
        <v>276</v>
      </c>
      <c r="C2" s="113"/>
      <c r="D2" s="114"/>
      <c r="E2" s="116" t="s">
        <v>277</v>
      </c>
      <c r="F2" s="117"/>
      <c r="G2" s="91"/>
      <c r="H2" s="57"/>
      <c r="I2" s="57"/>
      <c r="J2" s="57"/>
      <c r="K2" s="57"/>
      <c r="L2" s="57"/>
      <c r="M2" s="57"/>
      <c r="N2" s="57" t="str">
        <f>LEFT(E2,1)</f>
        <v>小</v>
      </c>
      <c r="O2" s="57"/>
      <c r="P2" s="57"/>
      <c r="Q2" s="57"/>
      <c r="R2" s="57"/>
      <c r="S2" s="57"/>
      <c r="T2" s="57"/>
      <c r="U2" s="57"/>
      <c r="V2" s="57"/>
      <c r="W2" s="57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</row>
    <row r="3" spans="1:44" ht="7.5" customHeight="1" thickBot="1">
      <c r="A3" s="57"/>
      <c r="B3" s="57"/>
      <c r="C3" s="57"/>
      <c r="D3" s="57"/>
      <c r="E3" s="57"/>
      <c r="F3" s="57"/>
      <c r="G3" s="91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</row>
    <row r="4" spans="1:44" ht="22.5" customHeight="1" thickBot="1">
      <c r="A4" s="57"/>
      <c r="B4" s="115" t="s">
        <v>283</v>
      </c>
      <c r="C4" s="115"/>
      <c r="D4" s="114"/>
      <c r="E4" s="118"/>
      <c r="F4" s="119"/>
      <c r="G4" s="92" t="s">
        <v>285</v>
      </c>
      <c r="H4" s="111"/>
      <c r="I4" s="112"/>
      <c r="J4" s="57"/>
      <c r="K4" s="57"/>
      <c r="L4" s="57"/>
      <c r="M4" s="57"/>
      <c r="N4" s="57">
        <f>Inp_Nen</f>
        <v>0</v>
      </c>
      <c r="O4" s="57"/>
      <c r="P4" s="57"/>
      <c r="Q4" s="57"/>
      <c r="R4" s="57"/>
      <c r="S4" s="57"/>
      <c r="T4" s="57"/>
      <c r="U4" s="57"/>
      <c r="V4" s="57"/>
      <c r="W4" s="57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</row>
    <row r="5" spans="1:44" ht="7.5" customHeight="1" thickBot="1">
      <c r="A5" s="57"/>
      <c r="B5" s="57"/>
      <c r="C5" s="57"/>
      <c r="D5" s="57"/>
      <c r="E5" s="57"/>
      <c r="F5" s="57"/>
      <c r="G5" s="93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</row>
    <row r="6" spans="1:44" s="4" customFormat="1" ht="22.5" customHeight="1" thickBot="1">
      <c r="A6" s="58"/>
      <c r="B6" s="115" t="s">
        <v>405</v>
      </c>
      <c r="C6" s="115"/>
      <c r="D6" s="114"/>
      <c r="E6" s="120"/>
      <c r="F6" s="121"/>
      <c r="G6" s="94" t="s">
        <v>281</v>
      </c>
      <c r="H6" s="104"/>
      <c r="I6" s="105"/>
      <c r="J6" s="106"/>
      <c r="K6" s="58"/>
      <c r="L6" s="58"/>
      <c r="M6" s="58"/>
      <c r="N6" s="58">
        <f>H4</f>
        <v>0</v>
      </c>
      <c r="O6" s="58"/>
      <c r="P6" s="58" t="s">
        <v>406</v>
      </c>
      <c r="Q6" s="58" t="e">
        <f>VLOOKUP(R6,大会データ!$F$5:$I$102,4,FALSE)</f>
        <v>#N/A</v>
      </c>
      <c r="R6" s="58">
        <f>H6</f>
        <v>0</v>
      </c>
      <c r="S6" s="58" t="str">
        <f>IF(E8="","",E8)</f>
        <v/>
      </c>
      <c r="T6" s="58">
        <f>F8</f>
        <v>0</v>
      </c>
      <c r="U6" s="58">
        <f>H8</f>
        <v>0</v>
      </c>
      <c r="V6" s="58">
        <f>E6</f>
        <v>0</v>
      </c>
      <c r="W6" s="58" t="str">
        <f>IF(E10="","",E10)</f>
        <v/>
      </c>
      <c r="X6" s="55" t="str">
        <f>IF(H10="","",H10)</f>
        <v/>
      </c>
      <c r="Y6" s="54"/>
      <c r="Z6" s="54"/>
      <c r="AA6" s="54"/>
      <c r="AB6" s="54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</row>
    <row r="7" spans="1:44" s="4" customFormat="1" ht="13.5" customHeight="1" thickBot="1">
      <c r="A7" s="58"/>
      <c r="B7" s="58"/>
      <c r="C7" s="58"/>
      <c r="D7" s="58"/>
      <c r="E7" s="89" t="s">
        <v>450</v>
      </c>
      <c r="F7" s="90" t="s">
        <v>451</v>
      </c>
      <c r="G7" s="93"/>
      <c r="H7" s="58"/>
      <c r="I7" s="58"/>
      <c r="J7" s="59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</row>
    <row r="8" spans="1:44" s="4" customFormat="1" ht="22.5" customHeight="1" thickBot="1">
      <c r="A8" s="58"/>
      <c r="B8" s="115" t="s">
        <v>449</v>
      </c>
      <c r="C8" s="115"/>
      <c r="D8" s="114"/>
      <c r="E8" s="103"/>
      <c r="F8" s="103"/>
      <c r="G8" s="94" t="s">
        <v>415</v>
      </c>
      <c r="H8" s="107"/>
      <c r="I8" s="108"/>
      <c r="J8" s="109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</row>
    <row r="9" spans="1:44" s="4" customFormat="1" ht="7.5" customHeight="1" thickBot="1">
      <c r="A9" s="58"/>
      <c r="B9" s="58"/>
      <c r="C9" s="58"/>
      <c r="D9" s="58"/>
      <c r="E9" s="58"/>
      <c r="F9" s="58"/>
      <c r="G9" s="93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</row>
    <row r="10" spans="1:44" s="4" customFormat="1" ht="22.5" customHeight="1" thickBot="1">
      <c r="A10" s="58"/>
      <c r="B10" s="115" t="s">
        <v>279</v>
      </c>
      <c r="C10" s="115"/>
      <c r="D10" s="114"/>
      <c r="E10" s="120"/>
      <c r="F10" s="121"/>
      <c r="G10" s="94" t="s">
        <v>408</v>
      </c>
      <c r="H10" s="110"/>
      <c r="I10" s="108"/>
      <c r="J10" s="109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</row>
    <row r="11" spans="1:44" ht="7.5" customHeight="1">
      <c r="A11" s="54"/>
      <c r="B11" s="57"/>
      <c r="C11" s="57"/>
      <c r="D11" s="57"/>
      <c r="E11" s="57"/>
      <c r="F11" s="57"/>
      <c r="G11" s="91"/>
      <c r="H11" s="57"/>
      <c r="I11" s="57"/>
      <c r="J11" s="57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1:44">
      <c r="A12" s="54"/>
      <c r="B12" s="79" t="s">
        <v>280</v>
      </c>
      <c r="C12" s="79" t="s">
        <v>413</v>
      </c>
      <c r="D12" s="79" t="s">
        <v>281</v>
      </c>
      <c r="E12" s="87" t="s">
        <v>450</v>
      </c>
      <c r="F12" s="79" t="s">
        <v>282</v>
      </c>
      <c r="G12" s="80" t="s">
        <v>414</v>
      </c>
      <c r="H12" s="79" t="s">
        <v>405</v>
      </c>
      <c r="I12" s="79" t="s">
        <v>278</v>
      </c>
      <c r="J12" s="79" t="s">
        <v>287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</row>
    <row r="13" spans="1:44">
      <c r="A13" s="54"/>
      <c r="B13" s="60"/>
      <c r="C13" s="61">
        <v>2</v>
      </c>
      <c r="D13" s="62"/>
      <c r="E13" s="62"/>
      <c r="F13" s="62"/>
      <c r="G13" s="62"/>
      <c r="H13" s="63"/>
      <c r="I13" s="63"/>
      <c r="J13" s="6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</row>
    <row r="14" spans="1:44">
      <c r="A14" s="54"/>
      <c r="B14" s="60"/>
      <c r="C14" s="65"/>
      <c r="D14" s="66"/>
      <c r="E14" s="67"/>
      <c r="F14" s="66"/>
      <c r="G14" s="67"/>
      <c r="H14" s="68"/>
      <c r="I14" s="69"/>
      <c r="J14" s="70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  <row r="15" spans="1:44">
      <c r="A15" s="54"/>
      <c r="B15" s="60"/>
      <c r="C15" s="65"/>
      <c r="D15" s="66"/>
      <c r="E15" s="67"/>
      <c r="F15" s="66"/>
      <c r="G15" s="67"/>
      <c r="H15" s="68"/>
      <c r="I15" s="69"/>
      <c r="J15" s="70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</row>
    <row r="16" spans="1:44">
      <c r="A16" s="54"/>
      <c r="B16" s="60"/>
      <c r="C16" s="65"/>
      <c r="D16" s="66"/>
      <c r="E16" s="67"/>
      <c r="F16" s="66"/>
      <c r="G16" s="67"/>
      <c r="H16" s="68"/>
      <c r="I16" s="69"/>
      <c r="J16" s="70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1:44">
      <c r="A17" s="54"/>
      <c r="B17" s="60"/>
      <c r="C17" s="65"/>
      <c r="D17" s="66"/>
      <c r="E17" s="67"/>
      <c r="F17" s="66"/>
      <c r="G17" s="67"/>
      <c r="H17" s="68"/>
      <c r="I17" s="69"/>
      <c r="J17" s="70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</row>
    <row r="18" spans="1:44">
      <c r="A18" s="54"/>
      <c r="B18" s="60"/>
      <c r="C18" s="65"/>
      <c r="D18" s="66"/>
      <c r="E18" s="67"/>
      <c r="F18" s="66"/>
      <c r="G18" s="67"/>
      <c r="H18" s="68"/>
      <c r="I18" s="69"/>
      <c r="J18" s="70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</row>
    <row r="19" spans="1:44">
      <c r="A19" s="54"/>
      <c r="B19" s="60"/>
      <c r="C19" s="65"/>
      <c r="D19" s="66"/>
      <c r="E19" s="67"/>
      <c r="F19" s="66"/>
      <c r="G19" s="67"/>
      <c r="H19" s="68"/>
      <c r="I19" s="69"/>
      <c r="J19" s="70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</row>
    <row r="20" spans="1:44">
      <c r="A20" s="54"/>
      <c r="B20" s="60"/>
      <c r="C20" s="65"/>
      <c r="D20" s="66"/>
      <c r="E20" s="67"/>
      <c r="F20" s="66"/>
      <c r="G20" s="67"/>
      <c r="H20" s="68"/>
      <c r="I20" s="69"/>
      <c r="J20" s="70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</row>
    <row r="21" spans="1:44">
      <c r="A21" s="54"/>
      <c r="B21" s="60"/>
      <c r="C21" s="65"/>
      <c r="D21" s="66"/>
      <c r="E21" s="67"/>
      <c r="F21" s="66"/>
      <c r="G21" s="67"/>
      <c r="H21" s="68"/>
      <c r="I21" s="69"/>
      <c r="J21" s="70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1:44">
      <c r="A22" s="54"/>
      <c r="B22" s="60"/>
      <c r="C22" s="65"/>
      <c r="D22" s="66"/>
      <c r="E22" s="67"/>
      <c r="F22" s="66"/>
      <c r="G22" s="67"/>
      <c r="H22" s="68"/>
      <c r="I22" s="69"/>
      <c r="J22" s="70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</row>
    <row r="23" spans="1:44">
      <c r="A23" s="54"/>
      <c r="B23" s="60"/>
      <c r="C23" s="65"/>
      <c r="D23" s="66"/>
      <c r="E23" s="67"/>
      <c r="F23" s="66"/>
      <c r="G23" s="67"/>
      <c r="H23" s="68"/>
      <c r="I23" s="69"/>
      <c r="J23" s="70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1:44">
      <c r="A24" s="54"/>
      <c r="B24" s="60"/>
      <c r="C24" s="65"/>
      <c r="D24" s="66"/>
      <c r="E24" s="67"/>
      <c r="F24" s="66"/>
      <c r="G24" s="67"/>
      <c r="H24" s="68"/>
      <c r="I24" s="69"/>
      <c r="J24" s="70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1:44">
      <c r="A25" s="54"/>
      <c r="B25" s="60"/>
      <c r="C25" s="65"/>
      <c r="D25" s="66"/>
      <c r="E25" s="67"/>
      <c r="F25" s="66"/>
      <c r="G25" s="67"/>
      <c r="H25" s="68"/>
      <c r="I25" s="69"/>
      <c r="J25" s="70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</row>
    <row r="26" spans="1:44">
      <c r="A26" s="54"/>
      <c r="B26" s="60"/>
      <c r="C26" s="65"/>
      <c r="D26" s="66"/>
      <c r="E26" s="67"/>
      <c r="F26" s="66"/>
      <c r="G26" s="67"/>
      <c r="H26" s="68"/>
      <c r="I26" s="69"/>
      <c r="J26" s="70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</row>
    <row r="27" spans="1:44">
      <c r="A27" s="54"/>
      <c r="B27" s="60"/>
      <c r="C27" s="65"/>
      <c r="D27" s="66"/>
      <c r="E27" s="67"/>
      <c r="F27" s="66"/>
      <c r="G27" s="67"/>
      <c r="H27" s="68"/>
      <c r="I27" s="69"/>
      <c r="J27" s="70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</row>
    <row r="28" spans="1:44">
      <c r="A28" s="54"/>
      <c r="B28" s="60"/>
      <c r="C28" s="65"/>
      <c r="D28" s="66"/>
      <c r="E28" s="67"/>
      <c r="F28" s="66"/>
      <c r="G28" s="67"/>
      <c r="H28" s="68"/>
      <c r="I28" s="69"/>
      <c r="J28" s="70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1:44">
      <c r="A29" s="54"/>
      <c r="B29" s="60"/>
      <c r="C29" s="65"/>
      <c r="D29" s="66"/>
      <c r="E29" s="67"/>
      <c r="F29" s="66"/>
      <c r="G29" s="67"/>
      <c r="H29" s="68"/>
      <c r="I29" s="69"/>
      <c r="J29" s="70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</row>
    <row r="30" spans="1:44">
      <c r="A30" s="54"/>
      <c r="B30" s="60"/>
      <c r="C30" s="65"/>
      <c r="D30" s="66"/>
      <c r="E30" s="67"/>
      <c r="F30" s="66"/>
      <c r="G30" s="67"/>
      <c r="H30" s="68"/>
      <c r="I30" s="69"/>
      <c r="J30" s="70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</row>
    <row r="31" spans="1:44">
      <c r="A31" s="54"/>
      <c r="B31" s="60"/>
      <c r="C31" s="65"/>
      <c r="D31" s="66"/>
      <c r="E31" s="67"/>
      <c r="F31" s="66"/>
      <c r="G31" s="67"/>
      <c r="H31" s="68"/>
      <c r="I31" s="69"/>
      <c r="J31" s="70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</row>
    <row r="32" spans="1:44">
      <c r="A32" s="54"/>
      <c r="B32" s="60"/>
      <c r="C32" s="65"/>
      <c r="D32" s="66"/>
      <c r="E32" s="67"/>
      <c r="F32" s="66"/>
      <c r="G32" s="67"/>
      <c r="H32" s="68"/>
      <c r="I32" s="69"/>
      <c r="J32" s="70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</row>
    <row r="33" spans="1:44">
      <c r="A33" s="54"/>
      <c r="B33" s="60"/>
      <c r="C33" s="65"/>
      <c r="D33" s="66"/>
      <c r="E33" s="67"/>
      <c r="F33" s="66"/>
      <c r="G33" s="67"/>
      <c r="H33" s="68"/>
      <c r="I33" s="69"/>
      <c r="J33" s="70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</row>
    <row r="34" spans="1:44">
      <c r="A34" s="54"/>
      <c r="B34" s="60"/>
      <c r="C34" s="65"/>
      <c r="D34" s="66"/>
      <c r="E34" s="67"/>
      <c r="F34" s="66"/>
      <c r="G34" s="67"/>
      <c r="H34" s="68"/>
      <c r="I34" s="69"/>
      <c r="J34" s="70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</row>
    <row r="35" spans="1:44">
      <c r="A35" s="54"/>
      <c r="B35" s="60"/>
      <c r="C35" s="65"/>
      <c r="D35" s="66"/>
      <c r="E35" s="67"/>
      <c r="F35" s="66"/>
      <c r="G35" s="67"/>
      <c r="H35" s="68"/>
      <c r="I35" s="69"/>
      <c r="J35" s="70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</row>
    <row r="36" spans="1:44">
      <c r="A36" s="54"/>
      <c r="B36" s="60"/>
      <c r="C36" s="65"/>
      <c r="D36" s="66"/>
      <c r="E36" s="67"/>
      <c r="F36" s="66"/>
      <c r="G36" s="67"/>
      <c r="H36" s="68"/>
      <c r="I36" s="69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</row>
    <row r="37" spans="1:44">
      <c r="A37" s="54"/>
      <c r="B37" s="60"/>
      <c r="C37" s="65"/>
      <c r="D37" s="66"/>
      <c r="E37" s="67"/>
      <c r="F37" s="66"/>
      <c r="G37" s="67"/>
      <c r="H37" s="68"/>
      <c r="I37" s="69"/>
      <c r="J37" s="70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1:44">
      <c r="A38" s="54"/>
      <c r="B38" s="60"/>
      <c r="C38" s="65"/>
      <c r="D38" s="66"/>
      <c r="E38" s="67"/>
      <c r="F38" s="66"/>
      <c r="G38" s="67"/>
      <c r="H38" s="68"/>
      <c r="I38" s="69"/>
      <c r="J38" s="70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1:44">
      <c r="A39" s="54"/>
      <c r="B39" s="60"/>
      <c r="C39" s="65"/>
      <c r="D39" s="66"/>
      <c r="E39" s="67"/>
      <c r="F39" s="66"/>
      <c r="G39" s="67"/>
      <c r="H39" s="68"/>
      <c r="I39" s="69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1:44">
      <c r="A40" s="54"/>
      <c r="B40" s="60"/>
      <c r="C40" s="65"/>
      <c r="D40" s="66"/>
      <c r="E40" s="67"/>
      <c r="F40" s="66"/>
      <c r="G40" s="67"/>
      <c r="H40" s="68"/>
      <c r="I40" s="69"/>
      <c r="J40" s="70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>
      <c r="A41" s="54"/>
      <c r="B41" s="60"/>
      <c r="C41" s="65"/>
      <c r="D41" s="66"/>
      <c r="E41" s="67"/>
      <c r="F41" s="66"/>
      <c r="G41" s="67"/>
      <c r="H41" s="68"/>
      <c r="I41" s="69"/>
      <c r="J41" s="70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>
      <c r="A42" s="54"/>
      <c r="B42" s="60"/>
      <c r="C42" s="65"/>
      <c r="D42" s="66"/>
      <c r="E42" s="67"/>
      <c r="F42" s="66"/>
      <c r="G42" s="67"/>
      <c r="H42" s="68"/>
      <c r="I42" s="69"/>
      <c r="J42" s="70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1:44">
      <c r="A43" s="54"/>
      <c r="B43" s="60"/>
      <c r="C43" s="65"/>
      <c r="D43" s="66"/>
      <c r="E43" s="67"/>
      <c r="F43" s="66"/>
      <c r="G43" s="67"/>
      <c r="H43" s="68"/>
      <c r="I43" s="69"/>
      <c r="J43" s="70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44">
      <c r="A44" s="54"/>
      <c r="B44" s="60"/>
      <c r="C44" s="65"/>
      <c r="D44" s="66"/>
      <c r="E44" s="67"/>
      <c r="F44" s="66"/>
      <c r="G44" s="67"/>
      <c r="H44" s="68"/>
      <c r="I44" s="69"/>
      <c r="J44" s="70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1:44">
      <c r="A45" s="54"/>
      <c r="B45" s="60"/>
      <c r="C45" s="65"/>
      <c r="D45" s="66"/>
      <c r="E45" s="67"/>
      <c r="F45" s="66"/>
      <c r="G45" s="67"/>
      <c r="H45" s="68"/>
      <c r="I45" s="69"/>
      <c r="J45" s="70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1:44">
      <c r="A46" s="54"/>
      <c r="B46" s="60"/>
      <c r="C46" s="65"/>
      <c r="D46" s="66"/>
      <c r="E46" s="67"/>
      <c r="F46" s="66"/>
      <c r="G46" s="67"/>
      <c r="H46" s="68"/>
      <c r="I46" s="69"/>
      <c r="J46" s="70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1:44">
      <c r="A47" s="54"/>
      <c r="B47" s="60"/>
      <c r="C47" s="65"/>
      <c r="D47" s="66"/>
      <c r="E47" s="67"/>
      <c r="F47" s="66"/>
      <c r="G47" s="67"/>
      <c r="H47" s="68"/>
      <c r="I47" s="69"/>
      <c r="J47" s="70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1:44">
      <c r="A48" s="54"/>
      <c r="B48" s="60"/>
      <c r="C48" s="65"/>
      <c r="D48" s="66"/>
      <c r="E48" s="67"/>
      <c r="F48" s="66"/>
      <c r="G48" s="67"/>
      <c r="H48" s="68"/>
      <c r="I48" s="69"/>
      <c r="J48" s="70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1:44">
      <c r="A49" s="54"/>
      <c r="B49" s="60"/>
      <c r="C49" s="65"/>
      <c r="D49" s="66"/>
      <c r="E49" s="67"/>
      <c r="F49" s="66"/>
      <c r="G49" s="67"/>
      <c r="H49" s="68"/>
      <c r="I49" s="69"/>
      <c r="J49" s="70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1:44">
      <c r="A50" s="54"/>
      <c r="B50" s="60"/>
      <c r="C50" s="65"/>
      <c r="D50" s="66"/>
      <c r="E50" s="67"/>
      <c r="F50" s="66"/>
      <c r="G50" s="67"/>
      <c r="H50" s="68"/>
      <c r="I50" s="69"/>
      <c r="J50" s="70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1:44">
      <c r="A51" s="54"/>
      <c r="B51" s="60"/>
      <c r="C51" s="65"/>
      <c r="D51" s="66"/>
      <c r="E51" s="67"/>
      <c r="F51" s="66"/>
      <c r="G51" s="67"/>
      <c r="H51" s="68"/>
      <c r="I51" s="69"/>
      <c r="J51" s="70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1:44">
      <c r="A52" s="54"/>
      <c r="B52" s="60"/>
      <c r="C52" s="65"/>
      <c r="D52" s="66"/>
      <c r="E52" s="67"/>
      <c r="F52" s="66"/>
      <c r="G52" s="67"/>
      <c r="H52" s="68"/>
      <c r="I52" s="69"/>
      <c r="J52" s="70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1:44">
      <c r="A53" s="54"/>
      <c r="B53" s="60"/>
      <c r="C53" s="65"/>
      <c r="D53" s="66"/>
      <c r="E53" s="67"/>
      <c r="F53" s="66"/>
      <c r="G53" s="67"/>
      <c r="H53" s="68"/>
      <c r="I53" s="69"/>
      <c r="J53" s="70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1:44">
      <c r="A54" s="54"/>
      <c r="B54" s="60"/>
      <c r="C54" s="65"/>
      <c r="D54" s="66"/>
      <c r="E54" s="67"/>
      <c r="F54" s="66"/>
      <c r="G54" s="67"/>
      <c r="H54" s="68"/>
      <c r="I54" s="69"/>
      <c r="J54" s="70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1:44">
      <c r="A55" s="54"/>
      <c r="B55" s="60"/>
      <c r="C55" s="65"/>
      <c r="D55" s="66"/>
      <c r="E55" s="67"/>
      <c r="F55" s="66"/>
      <c r="G55" s="67"/>
      <c r="H55" s="68"/>
      <c r="I55" s="69"/>
      <c r="J55" s="70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</row>
    <row r="56" spans="1:44">
      <c r="A56" s="54"/>
      <c r="B56" s="60"/>
      <c r="C56" s="65"/>
      <c r="D56" s="66"/>
      <c r="E56" s="67"/>
      <c r="F56" s="66"/>
      <c r="G56" s="67"/>
      <c r="H56" s="68"/>
      <c r="I56" s="69"/>
      <c r="J56" s="70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1:44">
      <c r="A57" s="54"/>
      <c r="B57" s="60"/>
      <c r="C57" s="65"/>
      <c r="D57" s="66"/>
      <c r="E57" s="67"/>
      <c r="F57" s="66"/>
      <c r="G57" s="67"/>
      <c r="H57" s="68"/>
      <c r="I57" s="69"/>
      <c r="J57" s="70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</row>
    <row r="58" spans="1:44">
      <c r="A58" s="54"/>
      <c r="B58" s="60"/>
      <c r="C58" s="65"/>
      <c r="D58" s="66"/>
      <c r="E58" s="67"/>
      <c r="F58" s="66"/>
      <c r="G58" s="67"/>
      <c r="H58" s="68"/>
      <c r="I58" s="69"/>
      <c r="J58" s="70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</row>
    <row r="59" spans="1:44">
      <c r="A59" s="54"/>
      <c r="B59" s="60"/>
      <c r="C59" s="65"/>
      <c r="D59" s="66"/>
      <c r="E59" s="67"/>
      <c r="F59" s="66"/>
      <c r="G59" s="67"/>
      <c r="H59" s="68"/>
      <c r="I59" s="69"/>
      <c r="J59" s="70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1:44">
      <c r="A60" s="54"/>
      <c r="B60" s="60"/>
      <c r="C60" s="65"/>
      <c r="D60" s="66"/>
      <c r="E60" s="67"/>
      <c r="F60" s="66"/>
      <c r="G60" s="67"/>
      <c r="H60" s="68"/>
      <c r="I60" s="69"/>
      <c r="J60" s="70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</row>
    <row r="61" spans="1:44">
      <c r="A61" s="54"/>
      <c r="B61" s="60"/>
      <c r="C61" s="65"/>
      <c r="D61" s="66"/>
      <c r="E61" s="67"/>
      <c r="F61" s="66"/>
      <c r="G61" s="67"/>
      <c r="H61" s="68"/>
      <c r="I61" s="69"/>
      <c r="J61" s="70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</row>
    <row r="62" spans="1:44">
      <c r="A62" s="54"/>
      <c r="B62" s="60"/>
      <c r="C62" s="65"/>
      <c r="D62" s="66"/>
      <c r="E62" s="67"/>
      <c r="F62" s="66"/>
      <c r="G62" s="67"/>
      <c r="H62" s="68"/>
      <c r="I62" s="69"/>
      <c r="J62" s="70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</row>
    <row r="63" spans="1:44">
      <c r="A63" s="54"/>
      <c r="B63" s="60"/>
      <c r="C63" s="65"/>
      <c r="D63" s="66"/>
      <c r="E63" s="67"/>
      <c r="F63" s="66"/>
      <c r="G63" s="67"/>
      <c r="H63" s="68"/>
      <c r="I63" s="69"/>
      <c r="J63" s="70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</row>
    <row r="64" spans="1:44">
      <c r="A64" s="54"/>
      <c r="B64" s="60"/>
      <c r="C64" s="65"/>
      <c r="D64" s="66"/>
      <c r="E64" s="67"/>
      <c r="F64" s="66"/>
      <c r="G64" s="67"/>
      <c r="H64" s="68"/>
      <c r="I64" s="69"/>
      <c r="J64" s="70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</row>
    <row r="65" spans="1:44">
      <c r="A65" s="54"/>
      <c r="B65" s="60"/>
      <c r="C65" s="65"/>
      <c r="D65" s="66"/>
      <c r="E65" s="67"/>
      <c r="F65" s="66"/>
      <c r="G65" s="67"/>
      <c r="H65" s="68"/>
      <c r="I65" s="69"/>
      <c r="J65" s="70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</row>
    <row r="66" spans="1:44">
      <c r="A66" s="54"/>
      <c r="B66" s="60"/>
      <c r="C66" s="65"/>
      <c r="D66" s="66"/>
      <c r="E66" s="67"/>
      <c r="F66" s="66"/>
      <c r="G66" s="67"/>
      <c r="H66" s="68"/>
      <c r="I66" s="69"/>
      <c r="J66" s="70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</row>
    <row r="67" spans="1:44">
      <c r="A67" s="54"/>
      <c r="B67" s="60"/>
      <c r="C67" s="65"/>
      <c r="D67" s="66"/>
      <c r="E67" s="67"/>
      <c r="F67" s="66"/>
      <c r="G67" s="67"/>
      <c r="H67" s="68"/>
      <c r="I67" s="69"/>
      <c r="J67" s="70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</row>
    <row r="68" spans="1:44">
      <c r="A68" s="54"/>
      <c r="B68" s="60"/>
      <c r="C68" s="65"/>
      <c r="D68" s="66"/>
      <c r="E68" s="67"/>
      <c r="F68" s="66"/>
      <c r="G68" s="67"/>
      <c r="H68" s="68"/>
      <c r="I68" s="69"/>
      <c r="J68" s="70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</row>
    <row r="69" spans="1:44">
      <c r="A69" s="54"/>
      <c r="B69" s="60"/>
      <c r="C69" s="65"/>
      <c r="D69" s="66"/>
      <c r="E69" s="67"/>
      <c r="F69" s="66"/>
      <c r="G69" s="67"/>
      <c r="H69" s="68"/>
      <c r="I69" s="69"/>
      <c r="J69" s="70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1:44">
      <c r="A70" s="54"/>
      <c r="B70" s="60"/>
      <c r="C70" s="65"/>
      <c r="D70" s="66"/>
      <c r="E70" s="67"/>
      <c r="F70" s="66"/>
      <c r="G70" s="67"/>
      <c r="H70" s="68"/>
      <c r="I70" s="69"/>
      <c r="J70" s="70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</row>
    <row r="71" spans="1:44">
      <c r="A71" s="54"/>
      <c r="B71" s="60"/>
      <c r="C71" s="65"/>
      <c r="D71" s="66"/>
      <c r="E71" s="67"/>
      <c r="F71" s="66"/>
      <c r="G71" s="67"/>
      <c r="H71" s="68"/>
      <c r="I71" s="69"/>
      <c r="J71" s="70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</row>
    <row r="72" spans="1:44">
      <c r="A72" s="54"/>
      <c r="B72" s="60"/>
      <c r="C72" s="65"/>
      <c r="D72" s="66"/>
      <c r="E72" s="67"/>
      <c r="F72" s="66"/>
      <c r="G72" s="67"/>
      <c r="H72" s="68"/>
      <c r="I72" s="69"/>
      <c r="J72" s="70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</row>
    <row r="73" spans="1:44">
      <c r="A73" s="54"/>
      <c r="B73" s="60"/>
      <c r="C73" s="65"/>
      <c r="D73" s="66"/>
      <c r="E73" s="67"/>
      <c r="F73" s="66"/>
      <c r="G73" s="67"/>
      <c r="H73" s="68"/>
      <c r="I73" s="69"/>
      <c r="J73" s="70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</row>
    <row r="74" spans="1:44">
      <c r="A74" s="54"/>
      <c r="B74" s="60"/>
      <c r="C74" s="65"/>
      <c r="D74" s="66"/>
      <c r="E74" s="67"/>
      <c r="F74" s="66"/>
      <c r="G74" s="67"/>
      <c r="H74" s="68"/>
      <c r="I74" s="69"/>
      <c r="J74" s="70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</row>
    <row r="75" spans="1:44">
      <c r="A75" s="54"/>
      <c r="B75" s="60"/>
      <c r="C75" s="65"/>
      <c r="D75" s="66"/>
      <c r="E75" s="67"/>
      <c r="F75" s="66"/>
      <c r="G75" s="67"/>
      <c r="H75" s="68"/>
      <c r="I75" s="69"/>
      <c r="J75" s="70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</row>
    <row r="76" spans="1:44">
      <c r="A76" s="54"/>
      <c r="B76" s="60"/>
      <c r="C76" s="65"/>
      <c r="D76" s="66"/>
      <c r="E76" s="67"/>
      <c r="F76" s="66"/>
      <c r="G76" s="67"/>
      <c r="H76" s="68"/>
      <c r="I76" s="69"/>
      <c r="J76" s="70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</row>
    <row r="77" spans="1:44">
      <c r="A77" s="54"/>
      <c r="B77" s="60"/>
      <c r="C77" s="65"/>
      <c r="D77" s="66"/>
      <c r="E77" s="67"/>
      <c r="F77" s="66"/>
      <c r="G77" s="67"/>
      <c r="H77" s="68"/>
      <c r="I77" s="69"/>
      <c r="J77" s="70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</row>
    <row r="78" spans="1:44">
      <c r="A78" s="54"/>
      <c r="B78" s="60"/>
      <c r="C78" s="65"/>
      <c r="D78" s="66"/>
      <c r="E78" s="67"/>
      <c r="F78" s="66"/>
      <c r="G78" s="67"/>
      <c r="H78" s="68"/>
      <c r="I78" s="69"/>
      <c r="J78" s="70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</row>
    <row r="79" spans="1:44">
      <c r="A79" s="54"/>
      <c r="B79" s="60"/>
      <c r="C79" s="65"/>
      <c r="D79" s="66"/>
      <c r="E79" s="67"/>
      <c r="F79" s="66"/>
      <c r="G79" s="67"/>
      <c r="H79" s="68"/>
      <c r="I79" s="69"/>
      <c r="J79" s="70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1:44">
      <c r="A80" s="54"/>
      <c r="B80" s="60"/>
      <c r="C80" s="65"/>
      <c r="D80" s="66"/>
      <c r="E80" s="67"/>
      <c r="F80" s="66"/>
      <c r="G80" s="67"/>
      <c r="H80" s="68"/>
      <c r="I80" s="69"/>
      <c r="J80" s="70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</row>
    <row r="81" spans="1:44">
      <c r="A81" s="54"/>
      <c r="B81" s="60"/>
      <c r="C81" s="65"/>
      <c r="D81" s="66"/>
      <c r="E81" s="67"/>
      <c r="F81" s="66"/>
      <c r="G81" s="67"/>
      <c r="H81" s="68"/>
      <c r="I81" s="69"/>
      <c r="J81" s="70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</row>
    <row r="82" spans="1:44">
      <c r="A82" s="54"/>
      <c r="B82" s="60"/>
      <c r="C82" s="65"/>
      <c r="D82" s="66"/>
      <c r="E82" s="67"/>
      <c r="F82" s="66"/>
      <c r="G82" s="67"/>
      <c r="H82" s="68"/>
      <c r="I82" s="69"/>
      <c r="J82" s="70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</row>
    <row r="83" spans="1:44">
      <c r="A83" s="54"/>
      <c r="B83" s="60"/>
      <c r="C83" s="65"/>
      <c r="D83" s="66"/>
      <c r="E83" s="67"/>
      <c r="F83" s="66"/>
      <c r="G83" s="67"/>
      <c r="H83" s="68"/>
      <c r="I83" s="69"/>
      <c r="J83" s="70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</row>
    <row r="84" spans="1:44">
      <c r="A84" s="54"/>
      <c r="B84" s="60"/>
      <c r="C84" s="65"/>
      <c r="D84" s="66"/>
      <c r="E84" s="67"/>
      <c r="F84" s="66"/>
      <c r="G84" s="67"/>
      <c r="H84" s="68"/>
      <c r="I84" s="69"/>
      <c r="J84" s="70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</row>
    <row r="85" spans="1:44">
      <c r="A85" s="54"/>
      <c r="B85" s="60"/>
      <c r="C85" s="65"/>
      <c r="D85" s="66"/>
      <c r="E85" s="67"/>
      <c r="F85" s="66"/>
      <c r="G85" s="67"/>
      <c r="H85" s="68"/>
      <c r="I85" s="69"/>
      <c r="J85" s="70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</row>
    <row r="86" spans="1:44">
      <c r="A86" s="54"/>
      <c r="B86" s="60"/>
      <c r="C86" s="65"/>
      <c r="D86" s="66"/>
      <c r="E86" s="67"/>
      <c r="F86" s="66"/>
      <c r="G86" s="67"/>
      <c r="H86" s="68"/>
      <c r="I86" s="69"/>
      <c r="J86" s="70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</row>
    <row r="87" spans="1:44">
      <c r="A87" s="54"/>
      <c r="B87" s="60"/>
      <c r="C87" s="65"/>
      <c r="D87" s="66"/>
      <c r="E87" s="67"/>
      <c r="F87" s="66"/>
      <c r="G87" s="67"/>
      <c r="H87" s="68"/>
      <c r="I87" s="69"/>
      <c r="J87" s="70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</row>
    <row r="88" spans="1:44">
      <c r="A88" s="54"/>
      <c r="B88" s="60"/>
      <c r="C88" s="65"/>
      <c r="D88" s="66"/>
      <c r="E88" s="67"/>
      <c r="F88" s="66"/>
      <c r="G88" s="67"/>
      <c r="H88" s="68"/>
      <c r="I88" s="69"/>
      <c r="J88" s="70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</row>
    <row r="89" spans="1:44">
      <c r="A89" s="54"/>
      <c r="B89" s="60"/>
      <c r="C89" s="65"/>
      <c r="D89" s="66"/>
      <c r="E89" s="67"/>
      <c r="F89" s="66"/>
      <c r="G89" s="67"/>
      <c r="H89" s="68"/>
      <c r="I89" s="69"/>
      <c r="J89" s="70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</row>
    <row r="90" spans="1:44">
      <c r="A90" s="54"/>
      <c r="B90" s="60"/>
      <c r="C90" s="65"/>
      <c r="D90" s="66"/>
      <c r="E90" s="67"/>
      <c r="F90" s="66"/>
      <c r="G90" s="67"/>
      <c r="H90" s="68"/>
      <c r="I90" s="69"/>
      <c r="J90" s="70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</row>
    <row r="91" spans="1:44">
      <c r="A91" s="54"/>
      <c r="B91" s="60"/>
      <c r="C91" s="65"/>
      <c r="D91" s="66"/>
      <c r="E91" s="67"/>
      <c r="F91" s="66"/>
      <c r="G91" s="67"/>
      <c r="H91" s="68"/>
      <c r="I91" s="69"/>
      <c r="J91" s="70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</row>
    <row r="92" spans="1:44">
      <c r="A92" s="54"/>
      <c r="B92" s="60"/>
      <c r="C92" s="65"/>
      <c r="D92" s="66"/>
      <c r="E92" s="67"/>
      <c r="F92" s="66"/>
      <c r="G92" s="67"/>
      <c r="H92" s="68"/>
      <c r="I92" s="69"/>
      <c r="J92" s="70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</row>
    <row r="93" spans="1:44">
      <c r="A93" s="54"/>
      <c r="B93" s="60"/>
      <c r="C93" s="65"/>
      <c r="D93" s="66"/>
      <c r="E93" s="67"/>
      <c r="F93" s="66"/>
      <c r="G93" s="67"/>
      <c r="H93" s="68"/>
      <c r="I93" s="69"/>
      <c r="J93" s="70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</row>
    <row r="94" spans="1:44">
      <c r="A94" s="54"/>
      <c r="B94" s="60"/>
      <c r="C94" s="65"/>
      <c r="D94" s="66"/>
      <c r="E94" s="67"/>
      <c r="F94" s="66"/>
      <c r="G94" s="67"/>
      <c r="H94" s="68"/>
      <c r="I94" s="69"/>
      <c r="J94" s="70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</row>
    <row r="95" spans="1:44">
      <c r="A95" s="54"/>
      <c r="B95" s="60"/>
      <c r="C95" s="65"/>
      <c r="D95" s="66"/>
      <c r="E95" s="67"/>
      <c r="F95" s="66"/>
      <c r="G95" s="67"/>
      <c r="H95" s="68"/>
      <c r="I95" s="69"/>
      <c r="J95" s="70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</row>
    <row r="96" spans="1:44">
      <c r="A96" s="54"/>
      <c r="B96" s="60"/>
      <c r="C96" s="65"/>
      <c r="D96" s="66"/>
      <c r="E96" s="67"/>
      <c r="F96" s="66"/>
      <c r="G96" s="67"/>
      <c r="H96" s="68"/>
      <c r="I96" s="69"/>
      <c r="J96" s="70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</row>
    <row r="97" spans="1:44">
      <c r="A97" s="54"/>
      <c r="B97" s="60"/>
      <c r="C97" s="65"/>
      <c r="D97" s="66"/>
      <c r="E97" s="67"/>
      <c r="F97" s="66"/>
      <c r="G97" s="67"/>
      <c r="H97" s="68"/>
      <c r="I97" s="69"/>
      <c r="J97" s="70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</row>
    <row r="98" spans="1:44">
      <c r="A98" s="54"/>
      <c r="B98" s="60"/>
      <c r="C98" s="65"/>
      <c r="D98" s="66"/>
      <c r="E98" s="67"/>
      <c r="F98" s="66"/>
      <c r="G98" s="67"/>
      <c r="H98" s="68"/>
      <c r="I98" s="69"/>
      <c r="J98" s="70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</row>
    <row r="99" spans="1:44">
      <c r="A99" s="54"/>
      <c r="B99" s="60"/>
      <c r="C99" s="65"/>
      <c r="D99" s="66"/>
      <c r="E99" s="67"/>
      <c r="F99" s="66"/>
      <c r="G99" s="67"/>
      <c r="H99" s="68"/>
      <c r="I99" s="69"/>
      <c r="J99" s="70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</row>
    <row r="100" spans="1:44">
      <c r="A100" s="54"/>
      <c r="B100" s="60"/>
      <c r="C100" s="65"/>
      <c r="D100" s="66"/>
      <c r="E100" s="67"/>
      <c r="F100" s="66"/>
      <c r="G100" s="67"/>
      <c r="H100" s="68"/>
      <c r="I100" s="69"/>
      <c r="J100" s="70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</row>
    <row r="101" spans="1:44">
      <c r="A101" s="54"/>
      <c r="B101" s="60"/>
      <c r="C101" s="65"/>
      <c r="D101" s="66"/>
      <c r="E101" s="67"/>
      <c r="F101" s="66"/>
      <c r="G101" s="67"/>
      <c r="H101" s="68"/>
      <c r="I101" s="69"/>
      <c r="J101" s="70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</row>
    <row r="102" spans="1:44">
      <c r="A102" s="54"/>
      <c r="B102" s="60"/>
      <c r="C102" s="65"/>
      <c r="D102" s="66"/>
      <c r="E102" s="67"/>
      <c r="F102" s="66"/>
      <c r="G102" s="67"/>
      <c r="H102" s="68"/>
      <c r="I102" s="69"/>
      <c r="J102" s="70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</row>
    <row r="103" spans="1:44">
      <c r="A103" s="54"/>
      <c r="B103" s="60"/>
      <c r="C103" s="65"/>
      <c r="D103" s="66"/>
      <c r="E103" s="67"/>
      <c r="F103" s="66"/>
      <c r="G103" s="67"/>
      <c r="H103" s="68"/>
      <c r="I103" s="69"/>
      <c r="J103" s="70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</row>
    <row r="104" spans="1:44">
      <c r="A104" s="54"/>
      <c r="B104" s="60"/>
      <c r="C104" s="65"/>
      <c r="D104" s="66"/>
      <c r="E104" s="67"/>
      <c r="F104" s="66"/>
      <c r="G104" s="67"/>
      <c r="H104" s="68"/>
      <c r="I104" s="69"/>
      <c r="J104" s="70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</row>
    <row r="105" spans="1:44">
      <c r="A105" s="54"/>
      <c r="B105" s="60"/>
      <c r="C105" s="65"/>
      <c r="D105" s="66"/>
      <c r="E105" s="67"/>
      <c r="F105" s="66"/>
      <c r="G105" s="67"/>
      <c r="H105" s="68"/>
      <c r="I105" s="69"/>
      <c r="J105" s="70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</row>
    <row r="106" spans="1:44">
      <c r="A106" s="54"/>
      <c r="B106" s="60"/>
      <c r="C106" s="65"/>
      <c r="D106" s="66"/>
      <c r="E106" s="67"/>
      <c r="F106" s="66"/>
      <c r="G106" s="67"/>
      <c r="H106" s="68"/>
      <c r="I106" s="69"/>
      <c r="J106" s="70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</row>
    <row r="107" spans="1:44">
      <c r="A107" s="54"/>
      <c r="B107" s="60"/>
      <c r="C107" s="65"/>
      <c r="D107" s="66"/>
      <c r="E107" s="67"/>
      <c r="F107" s="66"/>
      <c r="G107" s="67"/>
      <c r="H107" s="68"/>
      <c r="I107" s="69"/>
      <c r="J107" s="70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</row>
    <row r="108" spans="1:44">
      <c r="A108" s="54"/>
      <c r="B108" s="60"/>
      <c r="C108" s="65"/>
      <c r="D108" s="66"/>
      <c r="E108" s="67"/>
      <c r="F108" s="66"/>
      <c r="G108" s="67"/>
      <c r="H108" s="68"/>
      <c r="I108" s="69"/>
      <c r="J108" s="70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</row>
    <row r="109" spans="1:44">
      <c r="A109" s="54"/>
      <c r="B109" s="60"/>
      <c r="C109" s="65"/>
      <c r="D109" s="66"/>
      <c r="E109" s="67"/>
      <c r="F109" s="66"/>
      <c r="G109" s="67"/>
      <c r="H109" s="68"/>
      <c r="I109" s="69"/>
      <c r="J109" s="70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</row>
    <row r="110" spans="1:44">
      <c r="A110" s="54"/>
      <c r="B110" s="60"/>
      <c r="C110" s="65"/>
      <c r="D110" s="66"/>
      <c r="E110" s="67"/>
      <c r="F110" s="66"/>
      <c r="G110" s="67"/>
      <c r="H110" s="68"/>
      <c r="I110" s="69"/>
      <c r="J110" s="70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</row>
    <row r="111" spans="1:44">
      <c r="A111" s="54"/>
      <c r="B111" s="60"/>
      <c r="C111" s="65"/>
      <c r="D111" s="66"/>
      <c r="E111" s="67"/>
      <c r="F111" s="66"/>
      <c r="G111" s="67"/>
      <c r="H111" s="68"/>
      <c r="I111" s="69"/>
      <c r="J111" s="70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</row>
    <row r="112" spans="1:44">
      <c r="A112" s="54"/>
      <c r="B112" s="60"/>
      <c r="C112" s="65"/>
      <c r="D112" s="66"/>
      <c r="E112" s="67"/>
      <c r="F112" s="66"/>
      <c r="G112" s="67"/>
      <c r="H112" s="68"/>
      <c r="I112" s="69"/>
      <c r="J112" s="70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</row>
    <row r="113" spans="1:44">
      <c r="A113" s="54"/>
      <c r="B113" s="60"/>
      <c r="C113" s="65"/>
      <c r="D113" s="66"/>
      <c r="E113" s="67"/>
      <c r="F113" s="66"/>
      <c r="G113" s="67"/>
      <c r="H113" s="68"/>
      <c r="I113" s="69"/>
      <c r="J113" s="70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</row>
    <row r="114" spans="1:44">
      <c r="A114" s="54"/>
      <c r="B114" s="60"/>
      <c r="C114" s="65"/>
      <c r="D114" s="66"/>
      <c r="E114" s="67"/>
      <c r="F114" s="66"/>
      <c r="G114" s="67"/>
      <c r="H114" s="68"/>
      <c r="I114" s="69"/>
      <c r="J114" s="70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</row>
    <row r="115" spans="1:44">
      <c r="A115" s="54"/>
      <c r="B115" s="60"/>
      <c r="C115" s="65"/>
      <c r="D115" s="66"/>
      <c r="E115" s="67"/>
      <c r="F115" s="66"/>
      <c r="G115" s="67"/>
      <c r="H115" s="68"/>
      <c r="I115" s="69"/>
      <c r="J115" s="70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</row>
    <row r="116" spans="1:44">
      <c r="A116" s="54"/>
      <c r="B116" s="60"/>
      <c r="C116" s="65"/>
      <c r="D116" s="66"/>
      <c r="E116" s="67"/>
      <c r="F116" s="66"/>
      <c r="G116" s="67"/>
      <c r="H116" s="68"/>
      <c r="I116" s="69"/>
      <c r="J116" s="70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</row>
    <row r="117" spans="1:44">
      <c r="A117" s="54"/>
      <c r="B117" s="60"/>
      <c r="C117" s="65"/>
      <c r="D117" s="66"/>
      <c r="E117" s="67"/>
      <c r="F117" s="66"/>
      <c r="G117" s="67"/>
      <c r="H117" s="68"/>
      <c r="I117" s="69"/>
      <c r="J117" s="70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</row>
    <row r="118" spans="1:44">
      <c r="A118" s="54"/>
      <c r="B118" s="60"/>
      <c r="C118" s="65"/>
      <c r="D118" s="66"/>
      <c r="E118" s="67"/>
      <c r="F118" s="66"/>
      <c r="G118" s="67"/>
      <c r="H118" s="68"/>
      <c r="I118" s="69"/>
      <c r="J118" s="70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</row>
    <row r="119" spans="1:44">
      <c r="A119" s="54"/>
      <c r="B119" s="60"/>
      <c r="C119" s="65"/>
      <c r="D119" s="66"/>
      <c r="E119" s="67"/>
      <c r="F119" s="66"/>
      <c r="G119" s="67"/>
      <c r="H119" s="68"/>
      <c r="I119" s="69"/>
      <c r="J119" s="70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</row>
    <row r="120" spans="1:44">
      <c r="A120" s="54"/>
      <c r="B120" s="60"/>
      <c r="C120" s="65"/>
      <c r="D120" s="66"/>
      <c r="E120" s="67"/>
      <c r="F120" s="66"/>
      <c r="G120" s="67"/>
      <c r="H120" s="68"/>
      <c r="I120" s="69"/>
      <c r="J120" s="70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</row>
    <row r="121" spans="1:44">
      <c r="A121" s="54"/>
      <c r="B121" s="60"/>
      <c r="C121" s="65"/>
      <c r="D121" s="66"/>
      <c r="E121" s="67"/>
      <c r="F121" s="66"/>
      <c r="G121" s="67"/>
      <c r="H121" s="68"/>
      <c r="I121" s="69"/>
      <c r="J121" s="70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</row>
    <row r="122" spans="1:44">
      <c r="A122" s="54"/>
      <c r="B122" s="60"/>
      <c r="C122" s="65"/>
      <c r="D122" s="66"/>
      <c r="E122" s="67"/>
      <c r="F122" s="66"/>
      <c r="G122" s="67"/>
      <c r="H122" s="68"/>
      <c r="I122" s="69"/>
      <c r="J122" s="70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</row>
    <row r="123" spans="1:44">
      <c r="A123" s="54"/>
      <c r="B123" s="60"/>
      <c r="C123" s="65"/>
      <c r="D123" s="66"/>
      <c r="E123" s="67"/>
      <c r="F123" s="66"/>
      <c r="G123" s="67"/>
      <c r="H123" s="68"/>
      <c r="I123" s="69"/>
      <c r="J123" s="70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</row>
    <row r="124" spans="1:44">
      <c r="A124" s="54"/>
      <c r="B124" s="60"/>
      <c r="C124" s="65"/>
      <c r="D124" s="66"/>
      <c r="E124" s="67"/>
      <c r="F124" s="66"/>
      <c r="G124" s="67"/>
      <c r="H124" s="68"/>
      <c r="I124" s="69"/>
      <c r="J124" s="70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</row>
    <row r="125" spans="1:44">
      <c r="A125" s="54"/>
      <c r="B125" s="60"/>
      <c r="C125" s="65"/>
      <c r="D125" s="66"/>
      <c r="E125" s="67"/>
      <c r="F125" s="66"/>
      <c r="G125" s="67"/>
      <c r="H125" s="68"/>
      <c r="I125" s="69"/>
      <c r="J125" s="70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</row>
    <row r="126" spans="1:44">
      <c r="A126" s="54"/>
      <c r="B126" s="60"/>
      <c r="C126" s="65"/>
      <c r="D126" s="66"/>
      <c r="E126" s="67"/>
      <c r="F126" s="66"/>
      <c r="G126" s="67"/>
      <c r="H126" s="68"/>
      <c r="I126" s="69"/>
      <c r="J126" s="70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</row>
    <row r="127" spans="1:44">
      <c r="A127" s="54"/>
      <c r="B127" s="60"/>
      <c r="C127" s="65"/>
      <c r="D127" s="66"/>
      <c r="E127" s="67"/>
      <c r="F127" s="66"/>
      <c r="G127" s="67"/>
      <c r="H127" s="68"/>
      <c r="I127" s="69"/>
      <c r="J127" s="70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</row>
    <row r="128" spans="1:44">
      <c r="A128" s="54"/>
      <c r="B128" s="60"/>
      <c r="C128" s="65"/>
      <c r="D128" s="66"/>
      <c r="E128" s="67"/>
      <c r="F128" s="66"/>
      <c r="G128" s="67"/>
      <c r="H128" s="68"/>
      <c r="I128" s="69"/>
      <c r="J128" s="70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</row>
    <row r="129" spans="1:44">
      <c r="A129" s="54"/>
      <c r="B129" s="60"/>
      <c r="C129" s="65"/>
      <c r="D129" s="66"/>
      <c r="E129" s="67"/>
      <c r="F129" s="66"/>
      <c r="G129" s="67"/>
      <c r="H129" s="68"/>
      <c r="I129" s="69"/>
      <c r="J129" s="70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</row>
    <row r="130" spans="1:44">
      <c r="A130" s="54"/>
      <c r="B130" s="60"/>
      <c r="C130" s="65"/>
      <c r="D130" s="66"/>
      <c r="E130" s="67"/>
      <c r="F130" s="66"/>
      <c r="G130" s="67"/>
      <c r="H130" s="68"/>
      <c r="I130" s="69"/>
      <c r="J130" s="70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</row>
    <row r="131" spans="1:44">
      <c r="A131" s="54"/>
      <c r="B131" s="60"/>
      <c r="C131" s="65"/>
      <c r="D131" s="66"/>
      <c r="E131" s="67"/>
      <c r="F131" s="66"/>
      <c r="G131" s="67"/>
      <c r="H131" s="68"/>
      <c r="I131" s="69"/>
      <c r="J131" s="70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</row>
    <row r="132" spans="1:44">
      <c r="A132" s="54"/>
      <c r="B132" s="60"/>
      <c r="C132" s="65"/>
      <c r="D132" s="66"/>
      <c r="E132" s="67"/>
      <c r="F132" s="66"/>
      <c r="G132" s="67"/>
      <c r="H132" s="68"/>
      <c r="I132" s="69"/>
      <c r="J132" s="70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</row>
    <row r="133" spans="1:44">
      <c r="A133" s="54"/>
      <c r="B133" s="60"/>
      <c r="C133" s="65"/>
      <c r="D133" s="66"/>
      <c r="E133" s="67"/>
      <c r="F133" s="66"/>
      <c r="G133" s="67"/>
      <c r="H133" s="68"/>
      <c r="I133" s="69"/>
      <c r="J133" s="70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</row>
    <row r="134" spans="1:44">
      <c r="A134" s="54"/>
      <c r="B134" s="60"/>
      <c r="C134" s="65"/>
      <c r="D134" s="66"/>
      <c r="E134" s="67"/>
      <c r="F134" s="66"/>
      <c r="G134" s="67"/>
      <c r="H134" s="68"/>
      <c r="I134" s="69"/>
      <c r="J134" s="70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</row>
    <row r="135" spans="1:44">
      <c r="A135" s="54"/>
      <c r="B135" s="60"/>
      <c r="C135" s="65"/>
      <c r="D135" s="66"/>
      <c r="E135" s="67"/>
      <c r="F135" s="66"/>
      <c r="G135" s="67"/>
      <c r="H135" s="68"/>
      <c r="I135" s="69"/>
      <c r="J135" s="70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</row>
    <row r="136" spans="1:44">
      <c r="A136" s="54"/>
      <c r="B136" s="60"/>
      <c r="C136" s="65"/>
      <c r="D136" s="66"/>
      <c r="E136" s="67"/>
      <c r="F136" s="66"/>
      <c r="G136" s="67"/>
      <c r="H136" s="68"/>
      <c r="I136" s="69"/>
      <c r="J136" s="70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</row>
    <row r="137" spans="1:44">
      <c r="A137" s="54"/>
      <c r="B137" s="60"/>
      <c r="C137" s="65"/>
      <c r="D137" s="66"/>
      <c r="E137" s="67"/>
      <c r="F137" s="66"/>
      <c r="G137" s="67"/>
      <c r="H137" s="68"/>
      <c r="I137" s="69"/>
      <c r="J137" s="70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</row>
    <row r="138" spans="1:44">
      <c r="A138" s="54"/>
      <c r="B138" s="60"/>
      <c r="C138" s="65"/>
      <c r="D138" s="66"/>
      <c r="E138" s="67"/>
      <c r="F138" s="66"/>
      <c r="G138" s="67"/>
      <c r="H138" s="68"/>
      <c r="I138" s="69"/>
      <c r="J138" s="70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</row>
    <row r="139" spans="1:44">
      <c r="A139" s="54"/>
      <c r="B139" s="60"/>
      <c r="C139" s="65"/>
      <c r="D139" s="66"/>
      <c r="E139" s="67"/>
      <c r="F139" s="66"/>
      <c r="G139" s="67"/>
      <c r="H139" s="68"/>
      <c r="I139" s="69"/>
      <c r="J139" s="70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</row>
    <row r="140" spans="1:44">
      <c r="A140" s="54"/>
      <c r="B140" s="60"/>
      <c r="C140" s="65"/>
      <c r="D140" s="66"/>
      <c r="E140" s="67"/>
      <c r="F140" s="66"/>
      <c r="G140" s="67"/>
      <c r="H140" s="68"/>
      <c r="I140" s="69"/>
      <c r="J140" s="70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</row>
    <row r="141" spans="1:44">
      <c r="A141" s="54"/>
      <c r="B141" s="60"/>
      <c r="C141" s="65"/>
      <c r="D141" s="66"/>
      <c r="E141" s="67"/>
      <c r="F141" s="66"/>
      <c r="G141" s="67"/>
      <c r="H141" s="68"/>
      <c r="I141" s="69"/>
      <c r="J141" s="70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</row>
    <row r="142" spans="1:44">
      <c r="A142" s="54"/>
      <c r="B142" s="60"/>
      <c r="C142" s="65"/>
      <c r="D142" s="66"/>
      <c r="E142" s="67"/>
      <c r="F142" s="66"/>
      <c r="G142" s="67"/>
      <c r="H142" s="68"/>
      <c r="I142" s="69"/>
      <c r="J142" s="70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</row>
    <row r="143" spans="1:44">
      <c r="A143" s="54"/>
      <c r="B143" s="60"/>
      <c r="C143" s="65"/>
      <c r="D143" s="66"/>
      <c r="E143" s="67"/>
      <c r="F143" s="66"/>
      <c r="G143" s="67"/>
      <c r="H143" s="68"/>
      <c r="I143" s="69"/>
      <c r="J143" s="70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</row>
    <row r="144" spans="1:44">
      <c r="A144" s="54"/>
      <c r="B144" s="60"/>
      <c r="C144" s="65"/>
      <c r="D144" s="66"/>
      <c r="E144" s="67"/>
      <c r="F144" s="66"/>
      <c r="G144" s="67"/>
      <c r="H144" s="68"/>
      <c r="I144" s="69"/>
      <c r="J144" s="70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</row>
    <row r="145" spans="1:44">
      <c r="A145" s="54"/>
      <c r="B145" s="60"/>
      <c r="C145" s="65"/>
      <c r="D145" s="66"/>
      <c r="E145" s="67"/>
      <c r="F145" s="66"/>
      <c r="G145" s="67"/>
      <c r="H145" s="68"/>
      <c r="I145" s="69"/>
      <c r="J145" s="70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</row>
    <row r="146" spans="1:44">
      <c r="A146" s="54"/>
      <c r="B146" s="60"/>
      <c r="C146" s="65"/>
      <c r="D146" s="66"/>
      <c r="E146" s="67"/>
      <c r="F146" s="66"/>
      <c r="G146" s="67"/>
      <c r="H146" s="68"/>
      <c r="I146" s="69"/>
      <c r="J146" s="70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</row>
    <row r="147" spans="1:44">
      <c r="A147" s="54"/>
      <c r="B147" s="60"/>
      <c r="C147" s="65"/>
      <c r="D147" s="66"/>
      <c r="E147" s="67"/>
      <c r="F147" s="66"/>
      <c r="G147" s="67"/>
      <c r="H147" s="68"/>
      <c r="I147" s="69"/>
      <c r="J147" s="70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</row>
    <row r="148" spans="1:44">
      <c r="A148" s="54"/>
      <c r="B148" s="60"/>
      <c r="C148" s="65"/>
      <c r="D148" s="66"/>
      <c r="E148" s="67"/>
      <c r="F148" s="66"/>
      <c r="G148" s="67"/>
      <c r="H148" s="68"/>
      <c r="I148" s="69"/>
      <c r="J148" s="70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</row>
    <row r="149" spans="1:44">
      <c r="A149" s="54"/>
      <c r="B149" s="60"/>
      <c r="C149" s="65"/>
      <c r="D149" s="66"/>
      <c r="E149" s="67"/>
      <c r="F149" s="66"/>
      <c r="G149" s="67"/>
      <c r="H149" s="68"/>
      <c r="I149" s="69"/>
      <c r="J149" s="70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</row>
    <row r="150" spans="1:44">
      <c r="A150" s="54"/>
      <c r="B150" s="60"/>
      <c r="C150" s="65"/>
      <c r="D150" s="66"/>
      <c r="E150" s="67"/>
      <c r="F150" s="66"/>
      <c r="G150" s="67"/>
      <c r="H150" s="68"/>
      <c r="I150" s="69"/>
      <c r="J150" s="70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</row>
    <row r="151" spans="1:44">
      <c r="A151" s="54"/>
      <c r="B151" s="60"/>
      <c r="C151" s="65"/>
      <c r="D151" s="66"/>
      <c r="E151" s="67"/>
      <c r="F151" s="66"/>
      <c r="G151" s="67"/>
      <c r="H151" s="68"/>
      <c r="I151" s="69"/>
      <c r="J151" s="70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</row>
    <row r="152" spans="1:44">
      <c r="A152" s="54"/>
      <c r="B152" s="60"/>
      <c r="C152" s="65"/>
      <c r="D152" s="66"/>
      <c r="E152" s="67"/>
      <c r="F152" s="66"/>
      <c r="G152" s="67"/>
      <c r="H152" s="68"/>
      <c r="I152" s="69"/>
      <c r="J152" s="70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</row>
    <row r="153" spans="1:44">
      <c r="A153" s="54"/>
      <c r="B153" s="60"/>
      <c r="C153" s="65"/>
      <c r="D153" s="66"/>
      <c r="E153" s="67"/>
      <c r="F153" s="66"/>
      <c r="G153" s="67"/>
      <c r="H153" s="68"/>
      <c r="I153" s="69"/>
      <c r="J153" s="70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</row>
    <row r="154" spans="1:44">
      <c r="A154" s="54"/>
      <c r="B154" s="60"/>
      <c r="C154" s="65"/>
      <c r="D154" s="66"/>
      <c r="E154" s="67"/>
      <c r="F154" s="66"/>
      <c r="G154" s="67"/>
      <c r="H154" s="68"/>
      <c r="I154" s="69"/>
      <c r="J154" s="70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</row>
    <row r="155" spans="1:44">
      <c r="A155" s="54"/>
      <c r="B155" s="60"/>
      <c r="C155" s="65"/>
      <c r="D155" s="66"/>
      <c r="E155" s="67"/>
      <c r="F155" s="66"/>
      <c r="G155" s="67"/>
      <c r="H155" s="68"/>
      <c r="I155" s="69"/>
      <c r="J155" s="70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</row>
    <row r="156" spans="1:44">
      <c r="A156" s="54"/>
      <c r="B156" s="60"/>
      <c r="C156" s="65"/>
      <c r="D156" s="66"/>
      <c r="E156" s="67"/>
      <c r="F156" s="66"/>
      <c r="G156" s="67"/>
      <c r="H156" s="68"/>
      <c r="I156" s="69"/>
      <c r="J156" s="70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</row>
    <row r="157" spans="1:44">
      <c r="A157" s="54"/>
      <c r="B157" s="60"/>
      <c r="C157" s="65"/>
      <c r="D157" s="66"/>
      <c r="E157" s="67"/>
      <c r="F157" s="66"/>
      <c r="G157" s="67"/>
      <c r="H157" s="68"/>
      <c r="I157" s="69"/>
      <c r="J157" s="70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</row>
    <row r="158" spans="1:44">
      <c r="A158" s="54"/>
      <c r="B158" s="60"/>
      <c r="C158" s="65"/>
      <c r="D158" s="66"/>
      <c r="E158" s="67"/>
      <c r="F158" s="66"/>
      <c r="G158" s="67"/>
      <c r="H158" s="68"/>
      <c r="I158" s="69"/>
      <c r="J158" s="70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</row>
    <row r="159" spans="1:44">
      <c r="A159" s="54"/>
      <c r="B159" s="60"/>
      <c r="C159" s="65"/>
      <c r="D159" s="66"/>
      <c r="E159" s="67"/>
      <c r="F159" s="66"/>
      <c r="G159" s="67"/>
      <c r="H159" s="68"/>
      <c r="I159" s="69"/>
      <c r="J159" s="70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</row>
    <row r="160" spans="1:44">
      <c r="A160" s="54"/>
      <c r="B160" s="60"/>
      <c r="C160" s="65"/>
      <c r="D160" s="66"/>
      <c r="E160" s="67"/>
      <c r="F160" s="66"/>
      <c r="G160" s="67"/>
      <c r="H160" s="68"/>
      <c r="I160" s="69"/>
      <c r="J160" s="70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</row>
    <row r="161" spans="1:44">
      <c r="A161" s="54"/>
      <c r="B161" s="60"/>
      <c r="C161" s="65"/>
      <c r="D161" s="66"/>
      <c r="E161" s="67"/>
      <c r="F161" s="66"/>
      <c r="G161" s="67"/>
      <c r="H161" s="68"/>
      <c r="I161" s="69"/>
      <c r="J161" s="70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</row>
    <row r="162" spans="1:44">
      <c r="A162" s="54"/>
      <c r="B162" s="60"/>
      <c r="C162" s="65"/>
      <c r="D162" s="66"/>
      <c r="E162" s="67"/>
      <c r="F162" s="66"/>
      <c r="G162" s="67"/>
      <c r="H162" s="68"/>
      <c r="I162" s="69"/>
      <c r="J162" s="70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</row>
    <row r="163" spans="1:44">
      <c r="A163" s="54"/>
      <c r="B163" s="60"/>
      <c r="C163" s="65"/>
      <c r="D163" s="66"/>
      <c r="E163" s="67"/>
      <c r="F163" s="66"/>
      <c r="G163" s="67"/>
      <c r="H163" s="68"/>
      <c r="I163" s="69"/>
      <c r="J163" s="70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</row>
    <row r="164" spans="1:44">
      <c r="A164" s="54"/>
      <c r="B164" s="60"/>
      <c r="C164" s="65"/>
      <c r="D164" s="66"/>
      <c r="E164" s="67"/>
      <c r="F164" s="66"/>
      <c r="G164" s="67"/>
      <c r="H164" s="68"/>
      <c r="I164" s="69"/>
      <c r="J164" s="70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</row>
    <row r="165" spans="1:44">
      <c r="A165" s="54"/>
      <c r="B165" s="60"/>
      <c r="C165" s="65"/>
      <c r="D165" s="66"/>
      <c r="E165" s="67"/>
      <c r="F165" s="66"/>
      <c r="G165" s="67"/>
      <c r="H165" s="68"/>
      <c r="I165" s="69"/>
      <c r="J165" s="70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</row>
    <row r="166" spans="1:44">
      <c r="A166" s="54"/>
      <c r="B166" s="60"/>
      <c r="C166" s="65"/>
      <c r="D166" s="66"/>
      <c r="E166" s="67"/>
      <c r="F166" s="66"/>
      <c r="G166" s="67"/>
      <c r="H166" s="68"/>
      <c r="I166" s="69"/>
      <c r="J166" s="70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</row>
    <row r="167" spans="1:44">
      <c r="A167" s="54"/>
      <c r="B167" s="60"/>
      <c r="C167" s="65"/>
      <c r="D167" s="66"/>
      <c r="E167" s="67"/>
      <c r="F167" s="66"/>
      <c r="G167" s="67"/>
      <c r="H167" s="68"/>
      <c r="I167" s="69"/>
      <c r="J167" s="70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</row>
    <row r="168" spans="1:44">
      <c r="A168" s="54"/>
      <c r="B168" s="60"/>
      <c r="C168" s="65"/>
      <c r="D168" s="66"/>
      <c r="E168" s="67"/>
      <c r="F168" s="66"/>
      <c r="G168" s="67"/>
      <c r="H168" s="68"/>
      <c r="I168" s="69"/>
      <c r="J168" s="70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</row>
    <row r="169" spans="1:44">
      <c r="A169" s="54"/>
      <c r="B169" s="60"/>
      <c r="C169" s="65"/>
      <c r="D169" s="66"/>
      <c r="E169" s="67"/>
      <c r="F169" s="66"/>
      <c r="G169" s="67"/>
      <c r="H169" s="68"/>
      <c r="I169" s="69"/>
      <c r="J169" s="70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</row>
    <row r="170" spans="1:44">
      <c r="A170" s="54"/>
      <c r="B170" s="60"/>
      <c r="C170" s="65"/>
      <c r="D170" s="66"/>
      <c r="E170" s="67"/>
      <c r="F170" s="66"/>
      <c r="G170" s="67"/>
      <c r="H170" s="68"/>
      <c r="I170" s="69"/>
      <c r="J170" s="70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</row>
    <row r="171" spans="1:44">
      <c r="A171" s="54"/>
      <c r="B171" s="60"/>
      <c r="C171" s="65"/>
      <c r="D171" s="66"/>
      <c r="E171" s="67"/>
      <c r="F171" s="66"/>
      <c r="G171" s="67"/>
      <c r="H171" s="68"/>
      <c r="I171" s="69"/>
      <c r="J171" s="70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</row>
    <row r="172" spans="1:44">
      <c r="A172" s="54"/>
      <c r="B172" s="60"/>
      <c r="C172" s="65"/>
      <c r="D172" s="66"/>
      <c r="E172" s="67"/>
      <c r="F172" s="66"/>
      <c r="G172" s="67"/>
      <c r="H172" s="68"/>
      <c r="I172" s="69"/>
      <c r="J172" s="70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</row>
    <row r="173" spans="1:44">
      <c r="A173" s="54"/>
      <c r="B173" s="60"/>
      <c r="C173" s="65"/>
      <c r="D173" s="66"/>
      <c r="E173" s="67"/>
      <c r="F173" s="66"/>
      <c r="G173" s="67"/>
      <c r="H173" s="68"/>
      <c r="I173" s="69"/>
      <c r="J173" s="70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</row>
    <row r="174" spans="1:44">
      <c r="A174" s="54"/>
      <c r="B174" s="60"/>
      <c r="C174" s="65"/>
      <c r="D174" s="66"/>
      <c r="E174" s="67"/>
      <c r="F174" s="66"/>
      <c r="G174" s="67"/>
      <c r="H174" s="68"/>
      <c r="I174" s="69"/>
      <c r="J174" s="70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</row>
    <row r="175" spans="1:44">
      <c r="A175" s="54"/>
      <c r="B175" s="60"/>
      <c r="C175" s="65"/>
      <c r="D175" s="66"/>
      <c r="E175" s="67"/>
      <c r="F175" s="66"/>
      <c r="G175" s="67"/>
      <c r="H175" s="68"/>
      <c r="I175" s="69"/>
      <c r="J175" s="70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</row>
    <row r="176" spans="1:44">
      <c r="A176" s="54"/>
      <c r="B176" s="60"/>
      <c r="C176" s="65"/>
      <c r="D176" s="66"/>
      <c r="E176" s="67"/>
      <c r="F176" s="66"/>
      <c r="G176" s="67"/>
      <c r="H176" s="68"/>
      <c r="I176" s="69"/>
      <c r="J176" s="70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</row>
    <row r="177" spans="1:44">
      <c r="A177" s="54"/>
      <c r="B177" s="60"/>
      <c r="C177" s="65"/>
      <c r="D177" s="66"/>
      <c r="E177" s="67"/>
      <c r="F177" s="66"/>
      <c r="G177" s="67"/>
      <c r="H177" s="68"/>
      <c r="I177" s="69"/>
      <c r="J177" s="70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</row>
    <row r="178" spans="1:44">
      <c r="A178" s="54"/>
      <c r="B178" s="60"/>
      <c r="C178" s="65"/>
      <c r="D178" s="66"/>
      <c r="E178" s="67"/>
      <c r="F178" s="66"/>
      <c r="G178" s="67"/>
      <c r="H178" s="68"/>
      <c r="I178" s="69"/>
      <c r="J178" s="70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</row>
    <row r="179" spans="1:44">
      <c r="A179" s="54"/>
      <c r="B179" s="60"/>
      <c r="C179" s="65"/>
      <c r="D179" s="66"/>
      <c r="E179" s="67"/>
      <c r="F179" s="66"/>
      <c r="G179" s="67"/>
      <c r="H179" s="68"/>
      <c r="I179" s="69"/>
      <c r="J179" s="70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</row>
    <row r="180" spans="1:44">
      <c r="A180" s="54"/>
      <c r="B180" s="60"/>
      <c r="C180" s="65"/>
      <c r="D180" s="66"/>
      <c r="E180" s="67"/>
      <c r="F180" s="66"/>
      <c r="G180" s="67"/>
      <c r="H180" s="68"/>
      <c r="I180" s="69"/>
      <c r="J180" s="70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</row>
    <row r="181" spans="1:44">
      <c r="A181" s="54"/>
      <c r="B181" s="60"/>
      <c r="C181" s="65"/>
      <c r="D181" s="66"/>
      <c r="E181" s="67"/>
      <c r="F181" s="66"/>
      <c r="G181" s="67"/>
      <c r="H181" s="68"/>
      <c r="I181" s="69"/>
      <c r="J181" s="70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</row>
    <row r="182" spans="1:44">
      <c r="A182" s="54"/>
      <c r="B182" s="60"/>
      <c r="C182" s="65"/>
      <c r="D182" s="66"/>
      <c r="E182" s="67"/>
      <c r="F182" s="66"/>
      <c r="G182" s="67"/>
      <c r="H182" s="68"/>
      <c r="I182" s="69"/>
      <c r="J182" s="70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</row>
    <row r="183" spans="1:44">
      <c r="A183" s="54"/>
      <c r="B183" s="60"/>
      <c r="C183" s="65"/>
      <c r="D183" s="66"/>
      <c r="E183" s="67"/>
      <c r="F183" s="66"/>
      <c r="G183" s="67"/>
      <c r="H183" s="68"/>
      <c r="I183" s="69"/>
      <c r="J183" s="70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</row>
    <row r="184" spans="1:44">
      <c r="A184" s="54"/>
      <c r="B184" s="60"/>
      <c r="C184" s="65"/>
      <c r="D184" s="66"/>
      <c r="E184" s="67"/>
      <c r="F184" s="66"/>
      <c r="G184" s="67"/>
      <c r="H184" s="68"/>
      <c r="I184" s="69"/>
      <c r="J184" s="70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</row>
    <row r="185" spans="1:44">
      <c r="A185" s="54"/>
      <c r="B185" s="60"/>
      <c r="C185" s="65"/>
      <c r="D185" s="66"/>
      <c r="E185" s="67"/>
      <c r="F185" s="66"/>
      <c r="G185" s="67"/>
      <c r="H185" s="68"/>
      <c r="I185" s="69"/>
      <c r="J185" s="70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</row>
    <row r="186" spans="1:44">
      <c r="A186" s="54"/>
      <c r="B186" s="60"/>
      <c r="C186" s="65"/>
      <c r="D186" s="66"/>
      <c r="E186" s="67"/>
      <c r="F186" s="66"/>
      <c r="G186" s="67"/>
      <c r="H186" s="68"/>
      <c r="I186" s="69"/>
      <c r="J186" s="70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</row>
    <row r="187" spans="1:44">
      <c r="A187" s="54"/>
      <c r="B187" s="60"/>
      <c r="C187" s="65"/>
      <c r="D187" s="66"/>
      <c r="E187" s="67"/>
      <c r="F187" s="66"/>
      <c r="G187" s="67"/>
      <c r="H187" s="68"/>
      <c r="I187" s="69"/>
      <c r="J187" s="70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</row>
    <row r="188" spans="1:44">
      <c r="A188" s="54"/>
      <c r="B188" s="60"/>
      <c r="C188" s="65"/>
      <c r="D188" s="66"/>
      <c r="E188" s="67"/>
      <c r="F188" s="66"/>
      <c r="G188" s="67"/>
      <c r="H188" s="68"/>
      <c r="I188" s="69"/>
      <c r="J188" s="70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</row>
    <row r="189" spans="1:44">
      <c r="A189" s="54"/>
      <c r="B189" s="60"/>
      <c r="C189" s="65"/>
      <c r="D189" s="66"/>
      <c r="E189" s="67"/>
      <c r="F189" s="66"/>
      <c r="G189" s="67"/>
      <c r="H189" s="68"/>
      <c r="I189" s="69"/>
      <c r="J189" s="70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</row>
    <row r="190" spans="1:44">
      <c r="A190" s="54"/>
      <c r="B190" s="60"/>
      <c r="C190" s="65"/>
      <c r="D190" s="66"/>
      <c r="E190" s="67"/>
      <c r="F190" s="66"/>
      <c r="G190" s="67"/>
      <c r="H190" s="68"/>
      <c r="I190" s="69"/>
      <c r="J190" s="70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</row>
    <row r="191" spans="1:44">
      <c r="A191" s="54"/>
      <c r="B191" s="60"/>
      <c r="C191" s="65"/>
      <c r="D191" s="66"/>
      <c r="E191" s="67"/>
      <c r="F191" s="66"/>
      <c r="G191" s="67"/>
      <c r="H191" s="68"/>
      <c r="I191" s="69"/>
      <c r="J191" s="70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</row>
    <row r="192" spans="1:44">
      <c r="A192" s="54"/>
      <c r="B192" s="60"/>
      <c r="C192" s="65"/>
      <c r="D192" s="66"/>
      <c r="E192" s="67"/>
      <c r="F192" s="66"/>
      <c r="G192" s="67"/>
      <c r="H192" s="68"/>
      <c r="I192" s="69"/>
      <c r="J192" s="70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</row>
    <row r="193" spans="1:44">
      <c r="A193" s="54"/>
      <c r="B193" s="60"/>
      <c r="C193" s="65"/>
      <c r="D193" s="66"/>
      <c r="E193" s="67"/>
      <c r="F193" s="66"/>
      <c r="G193" s="67"/>
      <c r="H193" s="68"/>
      <c r="I193" s="69"/>
      <c r="J193" s="70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</row>
    <row r="194" spans="1:44">
      <c r="A194" s="54"/>
      <c r="B194" s="60"/>
      <c r="C194" s="65"/>
      <c r="D194" s="66"/>
      <c r="E194" s="67"/>
      <c r="F194" s="66"/>
      <c r="G194" s="67"/>
      <c r="H194" s="68"/>
      <c r="I194" s="69"/>
      <c r="J194" s="70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</row>
    <row r="195" spans="1:44">
      <c r="A195" s="54"/>
      <c r="B195" s="60"/>
      <c r="C195" s="65"/>
      <c r="D195" s="66"/>
      <c r="E195" s="67"/>
      <c r="F195" s="66"/>
      <c r="G195" s="67"/>
      <c r="H195" s="68"/>
      <c r="I195" s="69"/>
      <c r="J195" s="70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</row>
    <row r="196" spans="1:44">
      <c r="A196" s="54"/>
      <c r="B196" s="60"/>
      <c r="C196" s="65"/>
      <c r="D196" s="66"/>
      <c r="E196" s="67"/>
      <c r="F196" s="66"/>
      <c r="G196" s="67"/>
      <c r="H196" s="68"/>
      <c r="I196" s="69"/>
      <c r="J196" s="70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</row>
    <row r="197" spans="1:44">
      <c r="A197" s="54"/>
      <c r="B197" s="60"/>
      <c r="C197" s="65"/>
      <c r="D197" s="66"/>
      <c r="E197" s="67"/>
      <c r="F197" s="66"/>
      <c r="G197" s="67"/>
      <c r="H197" s="68"/>
      <c r="I197" s="69"/>
      <c r="J197" s="70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</row>
    <row r="198" spans="1:44">
      <c r="A198" s="54"/>
      <c r="B198" s="60"/>
      <c r="C198" s="65"/>
      <c r="D198" s="66"/>
      <c r="E198" s="67"/>
      <c r="F198" s="66"/>
      <c r="G198" s="67"/>
      <c r="H198" s="68"/>
      <c r="I198" s="69"/>
      <c r="J198" s="70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</row>
    <row r="199" spans="1:44">
      <c r="A199" s="54"/>
      <c r="B199" s="60"/>
      <c r="C199" s="65"/>
      <c r="D199" s="66"/>
      <c r="E199" s="67"/>
      <c r="F199" s="66"/>
      <c r="G199" s="67"/>
      <c r="H199" s="68"/>
      <c r="I199" s="69"/>
      <c r="J199" s="70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</row>
    <row r="200" spans="1:44">
      <c r="A200" s="54"/>
      <c r="B200" s="60"/>
      <c r="C200" s="65"/>
      <c r="D200" s="66"/>
      <c r="E200" s="67"/>
      <c r="F200" s="66"/>
      <c r="G200" s="67"/>
      <c r="H200" s="68"/>
      <c r="I200" s="69"/>
      <c r="J200" s="70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</row>
    <row r="201" spans="1:44">
      <c r="A201" s="54"/>
      <c r="B201" s="60"/>
      <c r="C201" s="65"/>
      <c r="D201" s="66"/>
      <c r="E201" s="67"/>
      <c r="F201" s="66"/>
      <c r="G201" s="67"/>
      <c r="H201" s="68"/>
      <c r="I201" s="69"/>
      <c r="J201" s="70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</row>
    <row r="202" spans="1:44">
      <c r="A202" s="54"/>
      <c r="B202" s="60"/>
      <c r="C202" s="65"/>
      <c r="D202" s="66"/>
      <c r="E202" s="67"/>
      <c r="F202" s="66"/>
      <c r="G202" s="67"/>
      <c r="H202" s="68"/>
      <c r="I202" s="69"/>
      <c r="J202" s="70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</row>
    <row r="203" spans="1:44">
      <c r="A203" s="54"/>
      <c r="B203" s="60"/>
      <c r="C203" s="65"/>
      <c r="D203" s="66"/>
      <c r="E203" s="67"/>
      <c r="F203" s="66"/>
      <c r="G203" s="67"/>
      <c r="H203" s="68"/>
      <c r="I203" s="69"/>
      <c r="J203" s="70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</row>
    <row r="204" spans="1:44">
      <c r="A204" s="54"/>
      <c r="B204" s="60"/>
      <c r="C204" s="65"/>
      <c r="D204" s="66"/>
      <c r="E204" s="67"/>
      <c r="F204" s="66"/>
      <c r="G204" s="67"/>
      <c r="H204" s="68"/>
      <c r="I204" s="69"/>
      <c r="J204" s="70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</row>
    <row r="205" spans="1:44">
      <c r="A205" s="54"/>
      <c r="B205" s="60"/>
      <c r="C205" s="65"/>
      <c r="D205" s="66"/>
      <c r="E205" s="67"/>
      <c r="F205" s="66"/>
      <c r="G205" s="67"/>
      <c r="H205" s="68"/>
      <c r="I205" s="69"/>
      <c r="J205" s="70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</row>
    <row r="206" spans="1:44">
      <c r="A206" s="54"/>
      <c r="B206" s="60"/>
      <c r="C206" s="65"/>
      <c r="D206" s="66"/>
      <c r="E206" s="67"/>
      <c r="F206" s="66"/>
      <c r="G206" s="67"/>
      <c r="H206" s="68"/>
      <c r="I206" s="69"/>
      <c r="J206" s="70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</row>
    <row r="207" spans="1:44">
      <c r="A207" s="54"/>
      <c r="B207" s="60"/>
      <c r="C207" s="65"/>
      <c r="D207" s="66"/>
      <c r="E207" s="67"/>
      <c r="F207" s="66"/>
      <c r="G207" s="67"/>
      <c r="H207" s="68"/>
      <c r="I207" s="69"/>
      <c r="J207" s="70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</row>
    <row r="208" spans="1:44">
      <c r="A208" s="54"/>
      <c r="B208" s="60"/>
      <c r="C208" s="65"/>
      <c r="D208" s="66"/>
      <c r="E208" s="67"/>
      <c r="F208" s="66"/>
      <c r="G208" s="67"/>
      <c r="H208" s="68"/>
      <c r="I208" s="69"/>
      <c r="J208" s="70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</row>
    <row r="209" spans="1:44">
      <c r="A209" s="54"/>
      <c r="B209" s="60"/>
      <c r="C209" s="65"/>
      <c r="D209" s="66"/>
      <c r="E209" s="67"/>
      <c r="F209" s="66"/>
      <c r="G209" s="67"/>
      <c r="H209" s="68"/>
      <c r="I209" s="69"/>
      <c r="J209" s="70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</row>
    <row r="210" spans="1:44">
      <c r="A210" s="54"/>
      <c r="B210" s="60"/>
      <c r="C210" s="65"/>
      <c r="D210" s="66"/>
      <c r="E210" s="67"/>
      <c r="F210" s="66"/>
      <c r="G210" s="67"/>
      <c r="H210" s="68"/>
      <c r="I210" s="69"/>
      <c r="J210" s="70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</row>
    <row r="211" spans="1:44">
      <c r="A211" s="54"/>
      <c r="B211" s="60"/>
      <c r="C211" s="65"/>
      <c r="D211" s="66"/>
      <c r="E211" s="67"/>
      <c r="F211" s="66"/>
      <c r="G211" s="67"/>
      <c r="H211" s="68"/>
      <c r="I211" s="69"/>
      <c r="J211" s="70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</row>
    <row r="212" spans="1:44">
      <c r="A212" s="54"/>
      <c r="B212" s="60"/>
      <c r="C212" s="65"/>
      <c r="D212" s="66"/>
      <c r="E212" s="67"/>
      <c r="F212" s="66"/>
      <c r="G212" s="67"/>
      <c r="H212" s="68"/>
      <c r="I212" s="69"/>
      <c r="J212" s="70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</row>
    <row r="213" spans="1:44">
      <c r="A213" s="54"/>
      <c r="B213" s="60"/>
      <c r="C213" s="65"/>
      <c r="D213" s="66"/>
      <c r="E213" s="67"/>
      <c r="F213" s="66"/>
      <c r="G213" s="67"/>
      <c r="H213" s="68"/>
      <c r="I213" s="69"/>
      <c r="J213" s="70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</row>
    <row r="214" spans="1:44">
      <c r="A214" s="54"/>
      <c r="B214" s="60"/>
      <c r="C214" s="65"/>
      <c r="D214" s="66"/>
      <c r="E214" s="67"/>
      <c r="F214" s="66"/>
      <c r="G214" s="67"/>
      <c r="H214" s="68"/>
      <c r="I214" s="69"/>
      <c r="J214" s="70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</row>
    <row r="215" spans="1:44">
      <c r="A215" s="54"/>
      <c r="B215" s="60"/>
      <c r="C215" s="65"/>
      <c r="D215" s="66"/>
      <c r="E215" s="67"/>
      <c r="F215" s="66"/>
      <c r="G215" s="67"/>
      <c r="H215" s="68"/>
      <c r="I215" s="69"/>
      <c r="J215" s="70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</row>
    <row r="216" spans="1:44">
      <c r="A216" s="54"/>
      <c r="B216" s="60"/>
      <c r="C216" s="65"/>
      <c r="D216" s="66"/>
      <c r="E216" s="67"/>
      <c r="F216" s="66"/>
      <c r="G216" s="67"/>
      <c r="H216" s="68"/>
      <c r="I216" s="69"/>
      <c r="J216" s="70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</row>
    <row r="217" spans="1:44">
      <c r="A217" s="54"/>
      <c r="B217" s="60"/>
      <c r="C217" s="65"/>
      <c r="D217" s="66"/>
      <c r="E217" s="67"/>
      <c r="F217" s="66"/>
      <c r="G217" s="67"/>
      <c r="H217" s="68"/>
      <c r="I217" s="69"/>
      <c r="J217" s="70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</row>
    <row r="218" spans="1:44">
      <c r="A218" s="54"/>
      <c r="B218" s="60"/>
      <c r="C218" s="65"/>
      <c r="D218" s="66"/>
      <c r="E218" s="67"/>
      <c r="F218" s="66"/>
      <c r="G218" s="67"/>
      <c r="H218" s="68"/>
      <c r="I218" s="69"/>
      <c r="J218" s="70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</row>
    <row r="219" spans="1:44">
      <c r="A219" s="54"/>
      <c r="B219" s="60"/>
      <c r="C219" s="65"/>
      <c r="D219" s="66"/>
      <c r="E219" s="67"/>
      <c r="F219" s="66"/>
      <c r="G219" s="67"/>
      <c r="H219" s="68"/>
      <c r="I219" s="69"/>
      <c r="J219" s="70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</row>
    <row r="220" spans="1:44">
      <c r="A220" s="54"/>
      <c r="B220" s="60"/>
      <c r="C220" s="65"/>
      <c r="D220" s="66"/>
      <c r="E220" s="67"/>
      <c r="F220" s="66"/>
      <c r="G220" s="67"/>
      <c r="H220" s="68"/>
      <c r="I220" s="69"/>
      <c r="J220" s="70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</row>
    <row r="221" spans="1:44">
      <c r="A221" s="54"/>
      <c r="B221" s="60"/>
      <c r="C221" s="65"/>
      <c r="D221" s="66"/>
      <c r="E221" s="67"/>
      <c r="F221" s="66"/>
      <c r="G221" s="67"/>
      <c r="H221" s="68"/>
      <c r="I221" s="69"/>
      <c r="J221" s="70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</row>
    <row r="222" spans="1:44">
      <c r="A222" s="54"/>
      <c r="B222" s="60"/>
      <c r="C222" s="65"/>
      <c r="D222" s="66"/>
      <c r="E222" s="67"/>
      <c r="F222" s="66"/>
      <c r="G222" s="67"/>
      <c r="H222" s="68"/>
      <c r="I222" s="69"/>
      <c r="J222" s="70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</row>
    <row r="223" spans="1:44">
      <c r="A223" s="54"/>
      <c r="B223" s="60"/>
      <c r="C223" s="65"/>
      <c r="D223" s="66"/>
      <c r="E223" s="67"/>
      <c r="F223" s="66"/>
      <c r="G223" s="67"/>
      <c r="H223" s="68"/>
      <c r="I223" s="69"/>
      <c r="J223" s="70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</row>
    <row r="224" spans="1:44">
      <c r="A224" s="54"/>
      <c r="B224" s="60"/>
      <c r="C224" s="65"/>
      <c r="D224" s="66"/>
      <c r="E224" s="67"/>
      <c r="F224" s="66"/>
      <c r="G224" s="67"/>
      <c r="H224" s="68"/>
      <c r="I224" s="69"/>
      <c r="J224" s="70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</row>
    <row r="225" spans="1:44">
      <c r="A225" s="54"/>
      <c r="B225" s="60"/>
      <c r="C225" s="65"/>
      <c r="D225" s="66"/>
      <c r="E225" s="67"/>
      <c r="F225" s="66"/>
      <c r="G225" s="67"/>
      <c r="H225" s="68"/>
      <c r="I225" s="69"/>
      <c r="J225" s="70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</row>
    <row r="226" spans="1:44">
      <c r="A226" s="54"/>
      <c r="B226" s="60"/>
      <c r="C226" s="65"/>
      <c r="D226" s="66"/>
      <c r="E226" s="67"/>
      <c r="F226" s="66"/>
      <c r="G226" s="67"/>
      <c r="H226" s="68"/>
      <c r="I226" s="69"/>
      <c r="J226" s="70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</row>
    <row r="227" spans="1:44">
      <c r="A227" s="54"/>
      <c r="B227" s="60"/>
      <c r="C227" s="65"/>
      <c r="D227" s="66"/>
      <c r="E227" s="67"/>
      <c r="F227" s="66"/>
      <c r="G227" s="67"/>
      <c r="H227" s="68"/>
      <c r="I227" s="69"/>
      <c r="J227" s="70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</row>
    <row r="228" spans="1:44">
      <c r="A228" s="54"/>
      <c r="B228" s="60"/>
      <c r="C228" s="65"/>
      <c r="D228" s="66"/>
      <c r="E228" s="67"/>
      <c r="F228" s="66"/>
      <c r="G228" s="67"/>
      <c r="H228" s="68"/>
      <c r="I228" s="69"/>
      <c r="J228" s="70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</row>
    <row r="229" spans="1:44">
      <c r="A229" s="54"/>
      <c r="B229" s="60"/>
      <c r="C229" s="65"/>
      <c r="D229" s="66"/>
      <c r="E229" s="67"/>
      <c r="F229" s="66"/>
      <c r="G229" s="67"/>
      <c r="H229" s="68"/>
      <c r="I229" s="69"/>
      <c r="J229" s="70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</row>
    <row r="230" spans="1:44">
      <c r="A230" s="54"/>
      <c r="B230" s="60"/>
      <c r="C230" s="65"/>
      <c r="D230" s="66"/>
      <c r="E230" s="67"/>
      <c r="F230" s="66"/>
      <c r="G230" s="67"/>
      <c r="H230" s="68"/>
      <c r="I230" s="69"/>
      <c r="J230" s="70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</row>
    <row r="231" spans="1:44">
      <c r="A231" s="54"/>
      <c r="B231" s="60"/>
      <c r="C231" s="65"/>
      <c r="D231" s="66"/>
      <c r="E231" s="67"/>
      <c r="F231" s="66"/>
      <c r="G231" s="67"/>
      <c r="H231" s="68"/>
      <c r="I231" s="69"/>
      <c r="J231" s="70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</row>
    <row r="232" spans="1:44">
      <c r="A232" s="54"/>
      <c r="B232" s="60"/>
      <c r="C232" s="65"/>
      <c r="D232" s="66"/>
      <c r="E232" s="67"/>
      <c r="F232" s="66"/>
      <c r="G232" s="67"/>
      <c r="H232" s="68"/>
      <c r="I232" s="69"/>
      <c r="J232" s="70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</row>
    <row r="233" spans="1:44">
      <c r="A233" s="54"/>
      <c r="B233" s="60"/>
      <c r="C233" s="65"/>
      <c r="D233" s="66"/>
      <c r="E233" s="67"/>
      <c r="F233" s="66"/>
      <c r="G233" s="67"/>
      <c r="H233" s="68"/>
      <c r="I233" s="69"/>
      <c r="J233" s="70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</row>
    <row r="234" spans="1:44">
      <c r="A234" s="54"/>
      <c r="B234" s="60"/>
      <c r="C234" s="65"/>
      <c r="D234" s="66"/>
      <c r="E234" s="67"/>
      <c r="F234" s="66"/>
      <c r="G234" s="67"/>
      <c r="H234" s="68"/>
      <c r="I234" s="69"/>
      <c r="J234" s="70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</row>
    <row r="235" spans="1:44">
      <c r="A235" s="54"/>
      <c r="B235" s="60"/>
      <c r="C235" s="65"/>
      <c r="D235" s="66"/>
      <c r="E235" s="67"/>
      <c r="F235" s="66"/>
      <c r="G235" s="67"/>
      <c r="H235" s="68"/>
      <c r="I235" s="69"/>
      <c r="J235" s="70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</row>
    <row r="236" spans="1:44">
      <c r="A236" s="54"/>
      <c r="B236" s="60"/>
      <c r="C236" s="65"/>
      <c r="D236" s="66"/>
      <c r="E236" s="67"/>
      <c r="F236" s="66"/>
      <c r="G236" s="67"/>
      <c r="H236" s="68"/>
      <c r="I236" s="69"/>
      <c r="J236" s="70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</row>
    <row r="237" spans="1:44">
      <c r="A237" s="54"/>
      <c r="B237" s="60"/>
      <c r="C237" s="65"/>
      <c r="D237" s="66"/>
      <c r="E237" s="67"/>
      <c r="F237" s="66"/>
      <c r="G237" s="67"/>
      <c r="H237" s="68"/>
      <c r="I237" s="69"/>
      <c r="J237" s="70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</row>
    <row r="238" spans="1:44">
      <c r="A238" s="54"/>
      <c r="B238" s="60"/>
      <c r="C238" s="65"/>
      <c r="D238" s="66"/>
      <c r="E238" s="67"/>
      <c r="F238" s="66"/>
      <c r="G238" s="67"/>
      <c r="H238" s="68"/>
      <c r="I238" s="69"/>
      <c r="J238" s="70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</row>
    <row r="239" spans="1:44">
      <c r="A239" s="54"/>
      <c r="B239" s="60"/>
      <c r="C239" s="65"/>
      <c r="D239" s="66"/>
      <c r="E239" s="67"/>
      <c r="F239" s="66"/>
      <c r="G239" s="67"/>
      <c r="H239" s="68"/>
      <c r="I239" s="69"/>
      <c r="J239" s="70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</row>
    <row r="240" spans="1:44">
      <c r="A240" s="54"/>
      <c r="B240" s="60"/>
      <c r="C240" s="65"/>
      <c r="D240" s="66"/>
      <c r="E240" s="67"/>
      <c r="F240" s="66"/>
      <c r="G240" s="67"/>
      <c r="H240" s="68"/>
      <c r="I240" s="69"/>
      <c r="J240" s="70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</row>
    <row r="241" spans="1:44">
      <c r="A241" s="54"/>
      <c r="B241" s="60"/>
      <c r="C241" s="65"/>
      <c r="D241" s="66"/>
      <c r="E241" s="67"/>
      <c r="F241" s="66"/>
      <c r="G241" s="67"/>
      <c r="H241" s="68"/>
      <c r="I241" s="69"/>
      <c r="J241" s="70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</row>
    <row r="242" spans="1:44">
      <c r="A242" s="54"/>
      <c r="B242" s="60"/>
      <c r="C242" s="65"/>
      <c r="D242" s="66"/>
      <c r="E242" s="67"/>
      <c r="F242" s="66"/>
      <c r="G242" s="67"/>
      <c r="H242" s="68"/>
      <c r="I242" s="69"/>
      <c r="J242" s="70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</row>
    <row r="243" spans="1:44">
      <c r="A243" s="54"/>
      <c r="B243" s="60"/>
      <c r="C243" s="65"/>
      <c r="D243" s="66"/>
      <c r="E243" s="67"/>
      <c r="F243" s="66"/>
      <c r="G243" s="67"/>
      <c r="H243" s="68"/>
      <c r="I243" s="69"/>
      <c r="J243" s="70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</row>
    <row r="244" spans="1:44">
      <c r="A244" s="54"/>
      <c r="B244" s="60"/>
      <c r="C244" s="65"/>
      <c r="D244" s="66"/>
      <c r="E244" s="67"/>
      <c r="F244" s="66"/>
      <c r="G244" s="67"/>
      <c r="H244" s="68"/>
      <c r="I244" s="69"/>
      <c r="J244" s="70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</row>
    <row r="245" spans="1:44">
      <c r="A245" s="54"/>
      <c r="B245" s="60"/>
      <c r="C245" s="65"/>
      <c r="D245" s="66"/>
      <c r="E245" s="67"/>
      <c r="F245" s="66"/>
      <c r="G245" s="67"/>
      <c r="H245" s="68"/>
      <c r="I245" s="69"/>
      <c r="J245" s="70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</row>
    <row r="246" spans="1:44">
      <c r="A246" s="54"/>
      <c r="B246" s="60"/>
      <c r="C246" s="65"/>
      <c r="D246" s="66"/>
      <c r="E246" s="67"/>
      <c r="F246" s="66"/>
      <c r="G246" s="67"/>
      <c r="H246" s="68"/>
      <c r="I246" s="69"/>
      <c r="J246" s="70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</row>
    <row r="247" spans="1:44">
      <c r="A247" s="54"/>
      <c r="B247" s="60"/>
      <c r="C247" s="65"/>
      <c r="D247" s="66"/>
      <c r="E247" s="67"/>
      <c r="F247" s="66"/>
      <c r="G247" s="67"/>
      <c r="H247" s="68"/>
      <c r="I247" s="69"/>
      <c r="J247" s="70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</row>
    <row r="248" spans="1:44">
      <c r="A248" s="54"/>
      <c r="B248" s="60"/>
      <c r="C248" s="65"/>
      <c r="D248" s="66"/>
      <c r="E248" s="67"/>
      <c r="F248" s="66"/>
      <c r="G248" s="67"/>
      <c r="H248" s="68"/>
      <c r="I248" s="69"/>
      <c r="J248" s="70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</row>
    <row r="249" spans="1:44">
      <c r="A249" s="54"/>
      <c r="B249" s="60"/>
      <c r="C249" s="65"/>
      <c r="D249" s="66"/>
      <c r="E249" s="67"/>
      <c r="F249" s="66"/>
      <c r="G249" s="67"/>
      <c r="H249" s="68"/>
      <c r="I249" s="69"/>
      <c r="J249" s="70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</row>
    <row r="250" spans="1:44">
      <c r="A250" s="54"/>
      <c r="B250" s="60"/>
      <c r="C250" s="65"/>
      <c r="D250" s="66"/>
      <c r="E250" s="67"/>
      <c r="F250" s="66"/>
      <c r="G250" s="67"/>
      <c r="H250" s="68"/>
      <c r="I250" s="69"/>
      <c r="J250" s="70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</row>
    <row r="251" spans="1:44">
      <c r="A251" s="54"/>
      <c r="B251" s="60"/>
      <c r="C251" s="65"/>
      <c r="D251" s="66"/>
      <c r="E251" s="67"/>
      <c r="F251" s="66"/>
      <c r="G251" s="67"/>
      <c r="H251" s="68"/>
      <c r="I251" s="69"/>
      <c r="J251" s="70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</row>
    <row r="252" spans="1:44">
      <c r="A252" s="54"/>
      <c r="B252" s="60"/>
      <c r="C252" s="65"/>
      <c r="D252" s="66"/>
      <c r="E252" s="67"/>
      <c r="F252" s="66"/>
      <c r="G252" s="67"/>
      <c r="H252" s="68"/>
      <c r="I252" s="69"/>
      <c r="J252" s="70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</row>
    <row r="253" spans="1:44">
      <c r="A253" s="54"/>
      <c r="B253" s="60"/>
      <c r="C253" s="65"/>
      <c r="D253" s="66"/>
      <c r="E253" s="67"/>
      <c r="F253" s="66"/>
      <c r="G253" s="67"/>
      <c r="H253" s="68"/>
      <c r="I253" s="69"/>
      <c r="J253" s="70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</row>
    <row r="254" spans="1:44">
      <c r="A254" s="54"/>
      <c r="B254" s="60"/>
      <c r="C254" s="65"/>
      <c r="D254" s="66"/>
      <c r="E254" s="67"/>
      <c r="F254" s="66"/>
      <c r="G254" s="67"/>
      <c r="H254" s="68"/>
      <c r="I254" s="69"/>
      <c r="J254" s="70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</row>
    <row r="255" spans="1:44">
      <c r="A255" s="54"/>
      <c r="B255" s="60"/>
      <c r="C255" s="65"/>
      <c r="D255" s="66"/>
      <c r="E255" s="67"/>
      <c r="F255" s="66"/>
      <c r="G255" s="67"/>
      <c r="H255" s="68"/>
      <c r="I255" s="69"/>
      <c r="J255" s="70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</row>
    <row r="256" spans="1:44">
      <c r="A256" s="54"/>
      <c r="B256" s="60"/>
      <c r="C256" s="65"/>
      <c r="D256" s="66"/>
      <c r="E256" s="67"/>
      <c r="F256" s="66"/>
      <c r="G256" s="67"/>
      <c r="H256" s="68"/>
      <c r="I256" s="69"/>
      <c r="J256" s="70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</row>
    <row r="257" spans="1:44">
      <c r="A257" s="54"/>
      <c r="B257" s="60"/>
      <c r="C257" s="65"/>
      <c r="D257" s="66"/>
      <c r="E257" s="67"/>
      <c r="F257" s="66"/>
      <c r="G257" s="67"/>
      <c r="H257" s="68"/>
      <c r="I257" s="69"/>
      <c r="J257" s="70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</row>
    <row r="258" spans="1:44">
      <c r="A258" s="54"/>
      <c r="B258" s="60"/>
      <c r="C258" s="65"/>
      <c r="D258" s="66"/>
      <c r="E258" s="67"/>
      <c r="F258" s="66"/>
      <c r="G258" s="67"/>
      <c r="H258" s="68"/>
      <c r="I258" s="69"/>
      <c r="J258" s="70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</row>
    <row r="259" spans="1:44">
      <c r="A259" s="54"/>
      <c r="B259" s="60"/>
      <c r="C259" s="65"/>
      <c r="D259" s="66"/>
      <c r="E259" s="67"/>
      <c r="F259" s="66"/>
      <c r="G259" s="67"/>
      <c r="H259" s="68"/>
      <c r="I259" s="69"/>
      <c r="J259" s="70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</row>
    <row r="260" spans="1:44">
      <c r="A260" s="54"/>
      <c r="B260" s="60"/>
      <c r="C260" s="65"/>
      <c r="D260" s="66"/>
      <c r="E260" s="67"/>
      <c r="F260" s="66"/>
      <c r="G260" s="67"/>
      <c r="H260" s="68"/>
      <c r="I260" s="69"/>
      <c r="J260" s="70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</row>
    <row r="261" spans="1:44">
      <c r="A261" s="54"/>
      <c r="B261" s="60"/>
      <c r="C261" s="65"/>
      <c r="D261" s="66"/>
      <c r="E261" s="67"/>
      <c r="F261" s="66"/>
      <c r="G261" s="67"/>
      <c r="H261" s="68"/>
      <c r="I261" s="69"/>
      <c r="J261" s="70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</row>
    <row r="262" spans="1:44">
      <c r="A262" s="54"/>
      <c r="B262" s="60"/>
      <c r="C262" s="65"/>
      <c r="D262" s="66"/>
      <c r="E262" s="67"/>
      <c r="F262" s="66"/>
      <c r="G262" s="67"/>
      <c r="H262" s="68"/>
      <c r="I262" s="69"/>
      <c r="J262" s="70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</row>
    <row r="263" spans="1:44">
      <c r="A263" s="54"/>
      <c r="B263" s="60"/>
      <c r="C263" s="65"/>
      <c r="D263" s="66"/>
      <c r="E263" s="67"/>
      <c r="F263" s="66"/>
      <c r="G263" s="67"/>
      <c r="H263" s="68"/>
      <c r="I263" s="69"/>
      <c r="J263" s="70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</row>
    <row r="264" spans="1:44">
      <c r="A264" s="54"/>
      <c r="B264" s="60"/>
      <c r="C264" s="65"/>
      <c r="D264" s="66"/>
      <c r="E264" s="67"/>
      <c r="F264" s="66"/>
      <c r="G264" s="67"/>
      <c r="H264" s="68"/>
      <c r="I264" s="69"/>
      <c r="J264" s="70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</row>
    <row r="265" spans="1:44">
      <c r="A265" s="54"/>
      <c r="B265" s="60"/>
      <c r="C265" s="65"/>
      <c r="D265" s="66"/>
      <c r="E265" s="67"/>
      <c r="F265" s="66"/>
      <c r="G265" s="67"/>
      <c r="H265" s="68"/>
      <c r="I265" s="69"/>
      <c r="J265" s="70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</row>
    <row r="266" spans="1:44">
      <c r="A266" s="54"/>
      <c r="B266" s="60"/>
      <c r="C266" s="65"/>
      <c r="D266" s="66"/>
      <c r="E266" s="67"/>
      <c r="F266" s="66"/>
      <c r="G266" s="67"/>
      <c r="H266" s="68"/>
      <c r="I266" s="69"/>
      <c r="J266" s="70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</row>
    <row r="267" spans="1:44">
      <c r="A267" s="54"/>
      <c r="B267" s="60"/>
      <c r="C267" s="65"/>
      <c r="D267" s="66"/>
      <c r="E267" s="67"/>
      <c r="F267" s="66"/>
      <c r="G267" s="67"/>
      <c r="H267" s="68"/>
      <c r="I267" s="69"/>
      <c r="J267" s="70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</row>
    <row r="268" spans="1:44">
      <c r="A268" s="54"/>
      <c r="B268" s="60"/>
      <c r="C268" s="65"/>
      <c r="D268" s="66"/>
      <c r="E268" s="67"/>
      <c r="F268" s="66"/>
      <c r="G268" s="67"/>
      <c r="H268" s="68"/>
      <c r="I268" s="69"/>
      <c r="J268" s="70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</row>
    <row r="269" spans="1:44">
      <c r="A269" s="54"/>
      <c r="B269" s="60"/>
      <c r="C269" s="65"/>
      <c r="D269" s="66"/>
      <c r="E269" s="67"/>
      <c r="F269" s="66"/>
      <c r="G269" s="67"/>
      <c r="H269" s="68"/>
      <c r="I269" s="69"/>
      <c r="J269" s="70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</row>
    <row r="270" spans="1:44">
      <c r="A270" s="54"/>
      <c r="B270" s="60"/>
      <c r="C270" s="65"/>
      <c r="D270" s="66"/>
      <c r="E270" s="67"/>
      <c r="F270" s="66"/>
      <c r="G270" s="67"/>
      <c r="H270" s="68"/>
      <c r="I270" s="69"/>
      <c r="J270" s="70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</row>
    <row r="271" spans="1:44">
      <c r="A271" s="54"/>
      <c r="B271" s="60"/>
      <c r="C271" s="65"/>
      <c r="D271" s="66"/>
      <c r="E271" s="67"/>
      <c r="F271" s="66"/>
      <c r="G271" s="67"/>
      <c r="H271" s="68"/>
      <c r="I271" s="69"/>
      <c r="J271" s="70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</row>
    <row r="272" spans="1:44">
      <c r="A272" s="54"/>
      <c r="B272" s="60"/>
      <c r="C272" s="65"/>
      <c r="D272" s="66"/>
      <c r="E272" s="67"/>
      <c r="F272" s="66"/>
      <c r="G272" s="67"/>
      <c r="H272" s="68"/>
      <c r="I272" s="69"/>
      <c r="J272" s="70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</row>
    <row r="273" spans="1:44">
      <c r="A273" s="54"/>
      <c r="B273" s="60"/>
      <c r="C273" s="65"/>
      <c r="D273" s="66"/>
      <c r="E273" s="67"/>
      <c r="F273" s="66"/>
      <c r="G273" s="67"/>
      <c r="H273" s="68"/>
      <c r="I273" s="69"/>
      <c r="J273" s="70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</row>
    <row r="274" spans="1:44">
      <c r="A274" s="54"/>
      <c r="B274" s="60"/>
      <c r="C274" s="65"/>
      <c r="D274" s="66"/>
      <c r="E274" s="67"/>
      <c r="F274" s="66"/>
      <c r="G274" s="67"/>
      <c r="H274" s="68"/>
      <c r="I274" s="69"/>
      <c r="J274" s="70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</row>
    <row r="275" spans="1:44">
      <c r="A275" s="54"/>
      <c r="B275" s="60"/>
      <c r="C275" s="65"/>
      <c r="D275" s="66"/>
      <c r="E275" s="67"/>
      <c r="F275" s="66"/>
      <c r="G275" s="67"/>
      <c r="H275" s="68"/>
      <c r="I275" s="69"/>
      <c r="J275" s="70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</row>
    <row r="276" spans="1:44">
      <c r="A276" s="54"/>
      <c r="B276" s="60"/>
      <c r="C276" s="65"/>
      <c r="D276" s="66"/>
      <c r="E276" s="67"/>
      <c r="F276" s="66"/>
      <c r="G276" s="67"/>
      <c r="H276" s="68"/>
      <c r="I276" s="69"/>
      <c r="J276" s="70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</row>
    <row r="277" spans="1:44">
      <c r="A277" s="54"/>
      <c r="B277" s="60"/>
      <c r="C277" s="65"/>
      <c r="D277" s="66"/>
      <c r="E277" s="67"/>
      <c r="F277" s="66"/>
      <c r="G277" s="67"/>
      <c r="H277" s="68"/>
      <c r="I277" s="69"/>
      <c r="J277" s="70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</row>
    <row r="278" spans="1:44">
      <c r="A278" s="54"/>
      <c r="B278" s="60"/>
      <c r="C278" s="65"/>
      <c r="D278" s="66"/>
      <c r="E278" s="67"/>
      <c r="F278" s="66"/>
      <c r="G278" s="67"/>
      <c r="H278" s="68"/>
      <c r="I278" s="69"/>
      <c r="J278" s="70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</row>
    <row r="279" spans="1:44">
      <c r="A279" s="54"/>
      <c r="B279" s="60"/>
      <c r="C279" s="65"/>
      <c r="D279" s="66"/>
      <c r="E279" s="67"/>
      <c r="F279" s="66"/>
      <c r="G279" s="67"/>
      <c r="H279" s="68"/>
      <c r="I279" s="69"/>
      <c r="J279" s="70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</row>
    <row r="280" spans="1:44">
      <c r="A280" s="54"/>
      <c r="B280" s="60"/>
      <c r="C280" s="65"/>
      <c r="D280" s="66"/>
      <c r="E280" s="67"/>
      <c r="F280" s="66"/>
      <c r="G280" s="67"/>
      <c r="H280" s="68"/>
      <c r="I280" s="69"/>
      <c r="J280" s="70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</row>
    <row r="281" spans="1:44">
      <c r="A281" s="54"/>
      <c r="B281" s="60"/>
      <c r="C281" s="65"/>
      <c r="D281" s="66"/>
      <c r="E281" s="67"/>
      <c r="F281" s="66"/>
      <c r="G281" s="67"/>
      <c r="H281" s="68"/>
      <c r="I281" s="69"/>
      <c r="J281" s="70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</row>
    <row r="282" spans="1:44">
      <c r="A282" s="54"/>
      <c r="B282" s="60"/>
      <c r="C282" s="65"/>
      <c r="D282" s="66"/>
      <c r="E282" s="67"/>
      <c r="F282" s="66"/>
      <c r="G282" s="67"/>
      <c r="H282" s="68"/>
      <c r="I282" s="69"/>
      <c r="J282" s="70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</row>
    <row r="283" spans="1:44">
      <c r="A283" s="54"/>
      <c r="B283" s="60"/>
      <c r="C283" s="65"/>
      <c r="D283" s="66"/>
      <c r="E283" s="67"/>
      <c r="F283" s="66"/>
      <c r="G283" s="67"/>
      <c r="H283" s="68"/>
      <c r="I283" s="69"/>
      <c r="J283" s="70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</row>
    <row r="284" spans="1:44">
      <c r="A284" s="54"/>
      <c r="B284" s="60"/>
      <c r="C284" s="65"/>
      <c r="D284" s="66"/>
      <c r="E284" s="67"/>
      <c r="F284" s="66"/>
      <c r="G284" s="67"/>
      <c r="H284" s="68"/>
      <c r="I284" s="69"/>
      <c r="J284" s="70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</row>
    <row r="285" spans="1:44">
      <c r="A285" s="54"/>
      <c r="B285" s="60"/>
      <c r="C285" s="65"/>
      <c r="D285" s="66"/>
      <c r="E285" s="67"/>
      <c r="F285" s="66"/>
      <c r="G285" s="67"/>
      <c r="H285" s="68"/>
      <c r="I285" s="69"/>
      <c r="J285" s="70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</row>
    <row r="286" spans="1:44">
      <c r="A286" s="54"/>
      <c r="B286" s="60"/>
      <c r="C286" s="65"/>
      <c r="D286" s="66"/>
      <c r="E286" s="67"/>
      <c r="F286" s="66"/>
      <c r="G286" s="67"/>
      <c r="H286" s="68"/>
      <c r="I286" s="69"/>
      <c r="J286" s="70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</row>
    <row r="287" spans="1:44">
      <c r="A287" s="54"/>
      <c r="B287" s="60"/>
      <c r="C287" s="65"/>
      <c r="D287" s="66"/>
      <c r="E287" s="67"/>
      <c r="F287" s="66"/>
      <c r="G287" s="67"/>
      <c r="H287" s="68"/>
      <c r="I287" s="69"/>
      <c r="J287" s="70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</row>
    <row r="288" spans="1:44">
      <c r="A288" s="54"/>
      <c r="B288" s="60"/>
      <c r="C288" s="65"/>
      <c r="D288" s="66"/>
      <c r="E288" s="67"/>
      <c r="F288" s="66"/>
      <c r="G288" s="67"/>
      <c r="H288" s="68"/>
      <c r="I288" s="69"/>
      <c r="J288" s="70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</row>
    <row r="289" spans="1:44">
      <c r="A289" s="54"/>
      <c r="B289" s="60"/>
      <c r="C289" s="65"/>
      <c r="D289" s="66"/>
      <c r="E289" s="67"/>
      <c r="F289" s="66"/>
      <c r="G289" s="67"/>
      <c r="H289" s="68"/>
      <c r="I289" s="69"/>
      <c r="J289" s="70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</row>
    <row r="290" spans="1:44">
      <c r="A290" s="54"/>
      <c r="B290" s="60"/>
      <c r="C290" s="65"/>
      <c r="D290" s="66"/>
      <c r="E290" s="67"/>
      <c r="F290" s="66"/>
      <c r="G290" s="67"/>
      <c r="H290" s="68"/>
      <c r="I290" s="69"/>
      <c r="J290" s="70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</row>
    <row r="291" spans="1:44">
      <c r="A291" s="54"/>
      <c r="B291" s="60"/>
      <c r="C291" s="65"/>
      <c r="D291" s="66"/>
      <c r="E291" s="67"/>
      <c r="F291" s="66"/>
      <c r="G291" s="67"/>
      <c r="H291" s="68"/>
      <c r="I291" s="69"/>
      <c r="J291" s="70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</row>
    <row r="292" spans="1:44">
      <c r="A292" s="54"/>
      <c r="B292" s="60"/>
      <c r="C292" s="65"/>
      <c r="D292" s="66"/>
      <c r="E292" s="67"/>
      <c r="F292" s="66"/>
      <c r="G292" s="67"/>
      <c r="H292" s="68"/>
      <c r="I292" s="69"/>
      <c r="J292" s="70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</row>
    <row r="293" spans="1:44">
      <c r="A293" s="54"/>
      <c r="B293" s="60"/>
      <c r="C293" s="65"/>
      <c r="D293" s="66"/>
      <c r="E293" s="67"/>
      <c r="F293" s="66"/>
      <c r="G293" s="67"/>
      <c r="H293" s="68"/>
      <c r="I293" s="69"/>
      <c r="J293" s="70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</row>
    <row r="294" spans="1:44">
      <c r="A294" s="54"/>
      <c r="B294" s="60"/>
      <c r="C294" s="65"/>
      <c r="D294" s="66"/>
      <c r="E294" s="67"/>
      <c r="F294" s="66"/>
      <c r="G294" s="67"/>
      <c r="H294" s="68"/>
      <c r="I294" s="69"/>
      <c r="J294" s="70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</row>
    <row r="295" spans="1:44">
      <c r="A295" s="54"/>
      <c r="B295" s="60"/>
      <c r="C295" s="65"/>
      <c r="D295" s="66"/>
      <c r="E295" s="67"/>
      <c r="F295" s="66"/>
      <c r="G295" s="67"/>
      <c r="H295" s="68"/>
      <c r="I295" s="69"/>
      <c r="J295" s="70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</row>
    <row r="296" spans="1:44">
      <c r="A296" s="54"/>
      <c r="B296" s="60"/>
      <c r="C296" s="65"/>
      <c r="D296" s="66"/>
      <c r="E296" s="67"/>
      <c r="F296" s="66"/>
      <c r="G296" s="67"/>
      <c r="H296" s="68"/>
      <c r="I296" s="69"/>
      <c r="J296" s="70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</row>
    <row r="297" spans="1:44">
      <c r="A297" s="54"/>
      <c r="B297" s="60"/>
      <c r="C297" s="65"/>
      <c r="D297" s="66"/>
      <c r="E297" s="67"/>
      <c r="F297" s="66"/>
      <c r="G297" s="67"/>
      <c r="H297" s="68"/>
      <c r="I297" s="69"/>
      <c r="J297" s="70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</row>
    <row r="298" spans="1:44">
      <c r="A298" s="54"/>
      <c r="B298" s="60"/>
      <c r="C298" s="65"/>
      <c r="D298" s="66"/>
      <c r="E298" s="67"/>
      <c r="F298" s="66"/>
      <c r="G298" s="67"/>
      <c r="H298" s="68"/>
      <c r="I298" s="69"/>
      <c r="J298" s="70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</row>
    <row r="299" spans="1:44">
      <c r="A299" s="54"/>
      <c r="B299" s="60"/>
      <c r="C299" s="65"/>
      <c r="D299" s="66"/>
      <c r="E299" s="67"/>
      <c r="F299" s="66"/>
      <c r="G299" s="67"/>
      <c r="H299" s="68"/>
      <c r="I299" s="69"/>
      <c r="J299" s="70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</row>
    <row r="300" spans="1:44">
      <c r="A300" s="54"/>
      <c r="B300" s="60"/>
      <c r="C300" s="65"/>
      <c r="D300" s="66"/>
      <c r="E300" s="67"/>
      <c r="F300" s="66"/>
      <c r="G300" s="67"/>
      <c r="H300" s="68"/>
      <c r="I300" s="69"/>
      <c r="J300" s="70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</row>
    <row r="301" spans="1:44">
      <c r="A301" s="54"/>
      <c r="B301" s="60"/>
      <c r="C301" s="65"/>
      <c r="D301" s="66"/>
      <c r="E301" s="67"/>
      <c r="F301" s="66"/>
      <c r="G301" s="67"/>
      <c r="H301" s="68"/>
      <c r="I301" s="69"/>
      <c r="J301" s="70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</row>
    <row r="302" spans="1:44">
      <c r="A302" s="54"/>
      <c r="B302" s="60"/>
      <c r="C302" s="65"/>
      <c r="D302" s="66"/>
      <c r="E302" s="67"/>
      <c r="F302" s="66"/>
      <c r="G302" s="67"/>
      <c r="H302" s="68"/>
      <c r="I302" s="69"/>
      <c r="J302" s="70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</row>
    <row r="303" spans="1:44">
      <c r="A303" s="54"/>
      <c r="B303" s="60"/>
      <c r="C303" s="65"/>
      <c r="D303" s="66"/>
      <c r="E303" s="67"/>
      <c r="F303" s="66"/>
      <c r="G303" s="67"/>
      <c r="H303" s="68"/>
      <c r="I303" s="69"/>
      <c r="J303" s="70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</row>
    <row r="304" spans="1:44">
      <c r="A304" s="54"/>
      <c r="B304" s="60"/>
      <c r="C304" s="65"/>
      <c r="D304" s="66"/>
      <c r="E304" s="67"/>
      <c r="F304" s="66"/>
      <c r="G304" s="67"/>
      <c r="H304" s="68"/>
      <c r="I304" s="69"/>
      <c r="J304" s="70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</row>
    <row r="305" spans="1:44">
      <c r="A305" s="54"/>
      <c r="B305" s="60"/>
      <c r="C305" s="65"/>
      <c r="D305" s="66"/>
      <c r="E305" s="67"/>
      <c r="F305" s="66"/>
      <c r="G305" s="67"/>
      <c r="H305" s="68"/>
      <c r="I305" s="69"/>
      <c r="J305" s="70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</row>
    <row r="306" spans="1:44">
      <c r="A306" s="54"/>
      <c r="B306" s="60"/>
      <c r="C306" s="65"/>
      <c r="D306" s="66"/>
      <c r="E306" s="67"/>
      <c r="F306" s="66"/>
      <c r="G306" s="67"/>
      <c r="H306" s="68"/>
      <c r="I306" s="69"/>
      <c r="J306" s="70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</row>
    <row r="307" spans="1:44">
      <c r="A307" s="54"/>
      <c r="B307" s="60"/>
      <c r="C307" s="65"/>
      <c r="D307" s="66"/>
      <c r="E307" s="67"/>
      <c r="F307" s="66"/>
      <c r="G307" s="67"/>
      <c r="H307" s="68"/>
      <c r="I307" s="69"/>
      <c r="J307" s="70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</row>
    <row r="308" spans="1:44">
      <c r="A308" s="54"/>
      <c r="B308" s="60"/>
      <c r="C308" s="65"/>
      <c r="D308" s="66"/>
      <c r="E308" s="67"/>
      <c r="F308" s="66"/>
      <c r="G308" s="67"/>
      <c r="H308" s="68"/>
      <c r="I308" s="69"/>
      <c r="J308" s="70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</row>
    <row r="309" spans="1:44">
      <c r="A309" s="54"/>
      <c r="B309" s="60"/>
      <c r="C309" s="65"/>
      <c r="D309" s="66"/>
      <c r="E309" s="67"/>
      <c r="F309" s="66"/>
      <c r="G309" s="67"/>
      <c r="H309" s="68"/>
      <c r="I309" s="69"/>
      <c r="J309" s="70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</row>
    <row r="310" spans="1:44">
      <c r="A310" s="54"/>
      <c r="B310" s="60"/>
      <c r="C310" s="65"/>
      <c r="D310" s="66"/>
      <c r="E310" s="67"/>
      <c r="F310" s="66"/>
      <c r="G310" s="67"/>
      <c r="H310" s="68"/>
      <c r="I310" s="69"/>
      <c r="J310" s="70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</row>
    <row r="311" spans="1:44">
      <c r="A311" s="54"/>
      <c r="B311" s="60"/>
      <c r="C311" s="65"/>
      <c r="D311" s="66"/>
      <c r="E311" s="67"/>
      <c r="F311" s="66"/>
      <c r="G311" s="67"/>
      <c r="H311" s="68"/>
      <c r="I311" s="69"/>
      <c r="J311" s="70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</row>
    <row r="312" spans="1:44">
      <c r="A312" s="54"/>
      <c r="B312" s="60"/>
      <c r="C312" s="65"/>
      <c r="D312" s="66"/>
      <c r="E312" s="67"/>
      <c r="F312" s="66"/>
      <c r="G312" s="67"/>
      <c r="H312" s="68"/>
      <c r="I312" s="69"/>
      <c r="J312" s="70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</row>
    <row r="313" spans="1:44">
      <c r="A313" s="54"/>
      <c r="B313" s="60"/>
      <c r="C313" s="65"/>
      <c r="D313" s="66"/>
      <c r="E313" s="67"/>
      <c r="F313" s="66"/>
      <c r="G313" s="67"/>
      <c r="H313" s="68"/>
      <c r="I313" s="69"/>
      <c r="J313" s="70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</row>
    <row r="314" spans="1:44">
      <c r="A314" s="54"/>
      <c r="B314" s="60"/>
      <c r="C314" s="65"/>
      <c r="D314" s="66"/>
      <c r="E314" s="67"/>
      <c r="F314" s="66"/>
      <c r="G314" s="67"/>
      <c r="H314" s="68"/>
      <c r="I314" s="69"/>
      <c r="J314" s="70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</row>
    <row r="315" spans="1:44">
      <c r="A315" s="54"/>
      <c r="B315" s="60"/>
      <c r="C315" s="65"/>
      <c r="D315" s="66"/>
      <c r="E315" s="67"/>
      <c r="F315" s="66"/>
      <c r="G315" s="67"/>
      <c r="H315" s="68"/>
      <c r="I315" s="69"/>
      <c r="J315" s="70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</row>
    <row r="316" spans="1:44">
      <c r="A316" s="54"/>
      <c r="B316" s="60"/>
      <c r="C316" s="65"/>
      <c r="D316" s="66"/>
      <c r="E316" s="67"/>
      <c r="F316" s="66"/>
      <c r="G316" s="67"/>
      <c r="H316" s="68"/>
      <c r="I316" s="69"/>
      <c r="J316" s="70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</row>
    <row r="317" spans="1:44">
      <c r="A317" s="54"/>
      <c r="B317" s="60"/>
      <c r="C317" s="65"/>
      <c r="D317" s="66"/>
      <c r="E317" s="67"/>
      <c r="F317" s="66"/>
      <c r="G317" s="67"/>
      <c r="H317" s="68"/>
      <c r="I317" s="69"/>
      <c r="J317" s="70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</row>
    <row r="318" spans="1:44">
      <c r="A318" s="54"/>
      <c r="B318" s="60"/>
      <c r="C318" s="65"/>
      <c r="D318" s="66"/>
      <c r="E318" s="67"/>
      <c r="F318" s="66"/>
      <c r="G318" s="67"/>
      <c r="H318" s="68"/>
      <c r="I318" s="69"/>
      <c r="J318" s="70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</row>
    <row r="319" spans="1:44">
      <c r="A319" s="54"/>
      <c r="B319" s="60"/>
      <c r="C319" s="65"/>
      <c r="D319" s="66"/>
      <c r="E319" s="67"/>
      <c r="F319" s="66"/>
      <c r="G319" s="67"/>
      <c r="H319" s="68"/>
      <c r="I319" s="69"/>
      <c r="J319" s="70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</row>
    <row r="320" spans="1:44">
      <c r="A320" s="54"/>
      <c r="B320" s="60"/>
      <c r="C320" s="65"/>
      <c r="D320" s="66"/>
      <c r="E320" s="67"/>
      <c r="F320" s="66"/>
      <c r="G320" s="67"/>
      <c r="H320" s="68"/>
      <c r="I320" s="69"/>
      <c r="J320" s="70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</row>
    <row r="321" spans="1:44">
      <c r="A321" s="54"/>
      <c r="B321" s="60"/>
      <c r="C321" s="65"/>
      <c r="D321" s="66"/>
      <c r="E321" s="67"/>
      <c r="F321" s="66"/>
      <c r="G321" s="67"/>
      <c r="H321" s="68"/>
      <c r="I321" s="69"/>
      <c r="J321" s="70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</row>
    <row r="322" spans="1:44">
      <c r="A322" s="54"/>
      <c r="B322" s="60"/>
      <c r="C322" s="65"/>
      <c r="D322" s="66"/>
      <c r="E322" s="67"/>
      <c r="F322" s="66"/>
      <c r="G322" s="67"/>
      <c r="H322" s="68"/>
      <c r="I322" s="69"/>
      <c r="J322" s="70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</row>
    <row r="323" spans="1:44">
      <c r="A323" s="54"/>
      <c r="B323" s="60"/>
      <c r="C323" s="65"/>
      <c r="D323" s="66"/>
      <c r="E323" s="67"/>
      <c r="F323" s="66"/>
      <c r="G323" s="67"/>
      <c r="H323" s="68"/>
      <c r="I323" s="69"/>
      <c r="J323" s="70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</row>
    <row r="324" spans="1:44">
      <c r="A324" s="54"/>
      <c r="B324" s="60"/>
      <c r="C324" s="65"/>
      <c r="D324" s="66"/>
      <c r="E324" s="67"/>
      <c r="F324" s="66"/>
      <c r="G324" s="67"/>
      <c r="H324" s="68"/>
      <c r="I324" s="69"/>
      <c r="J324" s="70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</row>
    <row r="325" spans="1:44">
      <c r="A325" s="54"/>
      <c r="B325" s="60"/>
      <c r="C325" s="65"/>
      <c r="D325" s="66"/>
      <c r="E325" s="67"/>
      <c r="F325" s="66"/>
      <c r="G325" s="67"/>
      <c r="H325" s="68"/>
      <c r="I325" s="69"/>
      <c r="J325" s="70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</row>
    <row r="326" spans="1:44">
      <c r="A326" s="54"/>
      <c r="B326" s="60"/>
      <c r="C326" s="65"/>
      <c r="D326" s="66"/>
      <c r="E326" s="67"/>
      <c r="F326" s="66"/>
      <c r="G326" s="67"/>
      <c r="H326" s="68"/>
      <c r="I326" s="69"/>
      <c r="J326" s="70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</row>
    <row r="327" spans="1:44">
      <c r="A327" s="54"/>
      <c r="B327" s="60"/>
      <c r="C327" s="65"/>
      <c r="D327" s="66"/>
      <c r="E327" s="67"/>
      <c r="F327" s="66"/>
      <c r="G327" s="67"/>
      <c r="H327" s="68"/>
      <c r="I327" s="69"/>
      <c r="J327" s="70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</row>
    <row r="328" spans="1:44">
      <c r="A328" s="54"/>
      <c r="B328" s="101"/>
      <c r="C328" s="81"/>
      <c r="D328" s="82"/>
      <c r="E328" s="88"/>
      <c r="F328" s="82"/>
      <c r="G328" s="83"/>
      <c r="H328" s="84"/>
      <c r="I328" s="85"/>
      <c r="J328" s="86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</row>
    <row r="329" spans="1:44">
      <c r="A329" s="54"/>
      <c r="B329" s="102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</row>
    <row r="330" spans="1:44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</row>
    <row r="331" spans="1:44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</row>
    <row r="332" spans="1:44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</row>
    <row r="333" spans="1:44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</row>
    <row r="334" spans="1:44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</row>
    <row r="335" spans="1:44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</row>
    <row r="336" spans="1:44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</row>
    <row r="337" spans="1:44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</row>
    <row r="338" spans="1:44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</row>
    <row r="339" spans="1:44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</row>
    <row r="340" spans="1:44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</row>
    <row r="341" spans="1:44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</row>
    <row r="342" spans="1:44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</row>
    <row r="343" spans="1:44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</row>
    <row r="344" spans="1:44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</row>
    <row r="345" spans="1:44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</row>
    <row r="346" spans="1:44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</row>
    <row r="347" spans="1:44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</row>
    <row r="348" spans="1:44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</row>
    <row r="349" spans="1:44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</row>
    <row r="350" spans="1:44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</row>
    <row r="351" spans="1:44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</row>
    <row r="352" spans="1:44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</row>
    <row r="353" spans="1:44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</row>
    <row r="354" spans="1:44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</row>
    <row r="355" spans="1:44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</row>
    <row r="356" spans="1:44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</row>
    <row r="357" spans="1:44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</row>
    <row r="358" spans="1:44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</row>
    <row r="359" spans="1:44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</row>
    <row r="360" spans="1:44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</row>
    <row r="361" spans="1:44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</row>
    <row r="362" spans="1:44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</row>
    <row r="363" spans="1:44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</row>
    <row r="364" spans="1:44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</row>
    <row r="365" spans="1:44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</row>
    <row r="366" spans="1:44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</row>
    <row r="367" spans="1:44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</row>
    <row r="368" spans="1:44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</row>
    <row r="369" spans="1:44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</row>
    <row r="370" spans="1:44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</row>
    <row r="371" spans="1:44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</row>
    <row r="372" spans="1:44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</row>
    <row r="373" spans="1:44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</row>
    <row r="374" spans="1:44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</row>
    <row r="375" spans="1:44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</row>
    <row r="376" spans="1:44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</row>
    <row r="377" spans="1:44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</row>
    <row r="378" spans="1:44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</row>
    <row r="379" spans="1:44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</row>
    <row r="380" spans="1:44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</row>
    <row r="381" spans="1:44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</row>
    <row r="382" spans="1:44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</row>
    <row r="383" spans="1:44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</row>
    <row r="384" spans="1:44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</row>
    <row r="385" spans="1:44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</row>
    <row r="386" spans="1:44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</row>
    <row r="387" spans="1:44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</row>
    <row r="388" spans="1:44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</row>
    <row r="389" spans="1:44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</row>
    <row r="390" spans="1:44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</row>
    <row r="391" spans="1:44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</row>
    <row r="392" spans="1:44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</row>
    <row r="393" spans="1:44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</row>
    <row r="394" spans="1:44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</row>
    <row r="395" spans="1:44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</row>
    <row r="396" spans="1:44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</row>
    <row r="397" spans="1:44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</row>
    <row r="398" spans="1:44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</row>
    <row r="399" spans="1:44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</row>
    <row r="400" spans="1:44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</row>
    <row r="401" spans="1:44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</row>
    <row r="402" spans="1:44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</row>
    <row r="403" spans="1:44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</row>
    <row r="404" spans="1:44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</row>
    <row r="405" spans="1:44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</row>
    <row r="406" spans="1:44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</row>
    <row r="407" spans="1:44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</row>
    <row r="408" spans="1:44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</row>
    <row r="409" spans="1:44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</row>
    <row r="410" spans="1:44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</row>
    <row r="411" spans="1:44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</row>
    <row r="412" spans="1:44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</row>
    <row r="413" spans="1:44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</row>
    <row r="414" spans="1:44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</row>
    <row r="415" spans="1:44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</row>
    <row r="416" spans="1:44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</row>
    <row r="417" spans="1:44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</row>
    <row r="418" spans="1:44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</row>
    <row r="419" spans="1:44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</row>
    <row r="420" spans="1:44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</row>
    <row r="421" spans="1:44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</row>
    <row r="422" spans="1:44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</row>
    <row r="423" spans="1:44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</row>
    <row r="424" spans="1:44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</row>
    <row r="425" spans="1:44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</row>
    <row r="426" spans="1:44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</row>
    <row r="427" spans="1:44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</row>
    <row r="428" spans="1:44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</row>
    <row r="429" spans="1:44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</row>
    <row r="430" spans="1:44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</row>
    <row r="431" spans="1:44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</row>
    <row r="432" spans="1:44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</row>
    <row r="433" spans="1:44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</row>
    <row r="434" spans="1:44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</row>
    <row r="435" spans="1:44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</row>
    <row r="436" spans="1:44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</row>
    <row r="437" spans="1:44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</row>
    <row r="438" spans="1:44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</row>
    <row r="439" spans="1:44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</row>
    <row r="440" spans="1:44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</row>
    <row r="441" spans="1:44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</row>
    <row r="442" spans="1:44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</row>
    <row r="443" spans="1:44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</row>
    <row r="444" spans="1:44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</row>
    <row r="445" spans="1:44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</row>
    <row r="446" spans="1:44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</row>
    <row r="447" spans="1:44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</row>
    <row r="448" spans="1:44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</row>
    <row r="449" spans="1:44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</row>
    <row r="450" spans="1:44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</row>
    <row r="451" spans="1:44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</row>
    <row r="452" spans="1:44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</row>
    <row r="453" spans="1:44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</row>
    <row r="454" spans="1:44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</row>
    <row r="455" spans="1:44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</row>
    <row r="456" spans="1:44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</row>
    <row r="457" spans="1:44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</row>
    <row r="458" spans="1:44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</row>
    <row r="459" spans="1:44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</row>
    <row r="460" spans="1:44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</row>
    <row r="461" spans="1:44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</row>
    <row r="462" spans="1:44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</row>
    <row r="463" spans="1:44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</row>
    <row r="464" spans="1:44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</row>
    <row r="465" spans="1:44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</row>
    <row r="466" spans="1:44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</row>
    <row r="467" spans="1:44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</row>
    <row r="468" spans="1:44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</row>
    <row r="469" spans="1:44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</row>
    <row r="470" spans="1:44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</row>
    <row r="471" spans="1:44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</row>
    <row r="472" spans="1:44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</row>
    <row r="473" spans="1:44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</row>
    <row r="474" spans="1:44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</row>
    <row r="475" spans="1:44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</row>
    <row r="476" spans="1:44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</row>
    <row r="477" spans="1:44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</row>
    <row r="478" spans="1:44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</row>
    <row r="479" spans="1:44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</row>
    <row r="480" spans="1:44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</row>
    <row r="481" spans="1:44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</row>
    <row r="482" spans="1:44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</row>
    <row r="483" spans="1:44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</row>
    <row r="484" spans="1:44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</row>
    <row r="485" spans="1:44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</row>
    <row r="486" spans="1:44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</row>
    <row r="487" spans="1:44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</row>
    <row r="488" spans="1:44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</row>
    <row r="489" spans="1:44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</row>
    <row r="490" spans="1:44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</row>
    <row r="491" spans="1:44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</row>
    <row r="492" spans="1:44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</row>
    <row r="493" spans="1:44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</row>
    <row r="494" spans="1:44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</row>
    <row r="495" spans="1:44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</row>
    <row r="496" spans="1:44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</row>
    <row r="497" spans="1:44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</row>
    <row r="498" spans="1:44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</row>
    <row r="499" spans="1:44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</row>
    <row r="500" spans="1:44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</row>
    <row r="501" spans="1:44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</row>
    <row r="502" spans="1:44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</row>
    <row r="503" spans="1:44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</row>
    <row r="504" spans="1:44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</row>
    <row r="505" spans="1:44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</row>
    <row r="506" spans="1:44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</row>
    <row r="507" spans="1:44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</row>
    <row r="508" spans="1:44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</row>
    <row r="509" spans="1:44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</row>
    <row r="510" spans="1:44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</row>
    <row r="511" spans="1:44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</row>
    <row r="512" spans="1:44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</row>
    <row r="513" spans="1:44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</row>
    <row r="514" spans="1:44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</row>
    <row r="515" spans="1:44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</row>
    <row r="516" spans="1:44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</row>
    <row r="517" spans="1:44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</row>
    <row r="518" spans="1:44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</row>
    <row r="519" spans="1:44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</row>
    <row r="520" spans="1:44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</row>
    <row r="521" spans="1:44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</row>
    <row r="522" spans="1:44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</row>
    <row r="523" spans="1:44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</row>
    <row r="524" spans="1:44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</row>
    <row r="525" spans="1:44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</row>
    <row r="526" spans="1:44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</row>
    <row r="527" spans="1:44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</row>
    <row r="528" spans="1:44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</row>
    <row r="529" spans="1:44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</row>
    <row r="530" spans="1:44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</row>
    <row r="531" spans="1:44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</row>
    <row r="532" spans="1:44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</row>
    <row r="533" spans="1:44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</row>
    <row r="534" spans="1:44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</row>
    <row r="535" spans="1:44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</row>
    <row r="536" spans="1:44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</row>
    <row r="537" spans="1:44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</row>
    <row r="538" spans="1:44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</row>
    <row r="539" spans="1:44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</row>
    <row r="540" spans="1:44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</row>
    <row r="541" spans="1:44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</row>
    <row r="542" spans="1:44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</row>
    <row r="543" spans="1:44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</row>
    <row r="544" spans="1:44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</row>
    <row r="545" spans="1:44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</row>
    <row r="546" spans="1:44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</row>
    <row r="547" spans="1:44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</row>
    <row r="548" spans="1:44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</row>
    <row r="549" spans="1:44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</row>
    <row r="550" spans="1:44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</row>
    <row r="551" spans="1:44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</row>
    <row r="552" spans="1:44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</row>
    <row r="553" spans="1:44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</row>
    <row r="554" spans="1:44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</row>
    <row r="555" spans="1:44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</row>
    <row r="556" spans="1:44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</row>
    <row r="557" spans="1:44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</row>
    <row r="558" spans="1:44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</row>
    <row r="559" spans="1:44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</row>
    <row r="560" spans="1:44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</row>
    <row r="561" spans="1:44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</row>
    <row r="562" spans="1:44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</row>
    <row r="563" spans="1:44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</row>
    <row r="564" spans="1:44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</row>
    <row r="565" spans="1:44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</row>
    <row r="566" spans="1:44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</row>
    <row r="567" spans="1:44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</row>
    <row r="568" spans="1:44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</row>
    <row r="569" spans="1:44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</row>
    <row r="570" spans="1:44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</row>
  </sheetData>
  <sheetProtection selectLockedCells="1"/>
  <sortState ref="B13:J328">
    <sortCondition ref="C1:C1048576"/>
    <sortCondition descending="1" ref="F1:F1048576"/>
  </sortState>
  <mergeCells count="13">
    <mergeCell ref="H6:J6"/>
    <mergeCell ref="H8:J8"/>
    <mergeCell ref="H10:J10"/>
    <mergeCell ref="H4:I4"/>
    <mergeCell ref="B2:D2"/>
    <mergeCell ref="B4:D4"/>
    <mergeCell ref="B8:D8"/>
    <mergeCell ref="B10:D10"/>
    <mergeCell ref="B6:D6"/>
    <mergeCell ref="E2:F2"/>
    <mergeCell ref="E4:F4"/>
    <mergeCell ref="E6:F6"/>
    <mergeCell ref="E10:F10"/>
  </mergeCells>
  <phoneticPr fontId="2"/>
  <dataValidations count="6">
    <dataValidation type="list" allowBlank="1" showInputMessage="1" showErrorMessage="1" sqref="E4">
      <formula1>gakko</formula1>
    </dataValidation>
    <dataValidation type="list" allowBlank="1" showInputMessage="1" showErrorMessage="1" sqref="H4">
      <formula1>seibetu</formula1>
    </dataValidation>
    <dataValidation type="list" allowBlank="1" showInputMessage="1" showErrorMessage="1" sqref="H6">
      <formula1>INDIRECT(N2&amp;N6)</formula1>
    </dataValidation>
    <dataValidation imeMode="on" allowBlank="1" showInputMessage="1" showErrorMessage="1" sqref="E8:F8 H10:J10"/>
    <dataValidation imeMode="fullKatakana" allowBlank="1" showInputMessage="1" showErrorMessage="1" sqref="H8:J8"/>
    <dataValidation type="whole" allowBlank="1" showInputMessage="1" showErrorMessage="1" sqref="E6:F6">
      <formula1>1</formula1>
      <formula2>6</formula2>
    </dataValidation>
  </dataValidations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データ転記">
                <anchor moveWithCells="1">
                  <from>
                    <xdr:col>9</xdr:col>
                    <xdr:colOff>556260</xdr:colOff>
                    <xdr:row>1</xdr:row>
                    <xdr:rowOff>182880</xdr:rowOff>
                  </from>
                  <to>
                    <xdr:col>9</xdr:col>
                    <xdr:colOff>1524000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Button 9">
              <controlPr defaultSize="0" print="0" autoFill="0" autoPict="0" macro="[0]!並べ替え">
                <anchor moveWithCells="1">
                  <from>
                    <xdr:col>10</xdr:col>
                    <xdr:colOff>198120</xdr:colOff>
                    <xdr:row>1</xdr:row>
                    <xdr:rowOff>190500</xdr:rowOff>
                  </from>
                  <to>
                    <xdr:col>10</xdr:col>
                    <xdr:colOff>1173480</xdr:colOff>
                    <xdr:row>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印字データ作成">
                <anchor moveWithCells="1">
                  <from>
                    <xdr:col>10</xdr:col>
                    <xdr:colOff>213360</xdr:colOff>
                    <xdr:row>5</xdr:row>
                    <xdr:rowOff>45720</xdr:rowOff>
                  </from>
                  <to>
                    <xdr:col>10</xdr:col>
                    <xdr:colOff>1181100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Button 15">
              <controlPr defaultSize="0" print="0" autoFill="0" autoPict="0" macro="[0]!ファイル送信" altText="送信データ_x000a_作成_x000a__x000a_">
                <anchor moveWithCells="1">
                  <from>
                    <xdr:col>10</xdr:col>
                    <xdr:colOff>213360</xdr:colOff>
                    <xdr:row>7</xdr:row>
                    <xdr:rowOff>213360</xdr:rowOff>
                  </from>
                  <to>
                    <xdr:col>10</xdr:col>
                    <xdr:colOff>1181100</xdr:colOff>
                    <xdr:row>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Button 20">
              <controlPr defaultSize="0" print="0" autoFill="0" autoPict="0" macro="[0]!終了">
                <anchor moveWithCells="1">
                  <from>
                    <xdr:col>11</xdr:col>
                    <xdr:colOff>160020</xdr:colOff>
                    <xdr:row>5</xdr:row>
                    <xdr:rowOff>236220</xdr:rowOff>
                  </from>
                  <to>
                    <xdr:col>11</xdr:col>
                    <xdr:colOff>716280</xdr:colOff>
                    <xdr:row>9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69"/>
  <sheetViews>
    <sheetView workbookViewId="0"/>
  </sheetViews>
  <sheetFormatPr defaultColWidth="130.77734375" defaultRowHeight="13.2"/>
  <cols>
    <col min="1" max="1" width="4" bestFit="1" customWidth="1"/>
    <col min="2" max="2" width="11.88671875" bestFit="1" customWidth="1"/>
    <col min="3" max="3" width="29.88671875" bestFit="1" customWidth="1"/>
    <col min="4" max="5" width="13.88671875" bestFit="1" customWidth="1"/>
    <col min="6" max="6" width="16.88671875" customWidth="1"/>
  </cols>
  <sheetData>
    <row r="1" spans="1:6">
      <c r="A1" s="2">
        <v>1</v>
      </c>
      <c r="B1" s="2" t="s">
        <v>0</v>
      </c>
      <c r="C1" s="1" t="s">
        <v>1</v>
      </c>
      <c r="D1" s="3" t="s">
        <v>2</v>
      </c>
      <c r="E1" s="3" t="s">
        <v>3</v>
      </c>
      <c r="F1" t="str">
        <f>A1&amp;"  "&amp;B1</f>
        <v>1  砥堀小</v>
      </c>
    </row>
    <row r="2" spans="1:6">
      <c r="A2" s="2">
        <v>2</v>
      </c>
      <c r="B2" s="2" t="s">
        <v>4</v>
      </c>
      <c r="C2" s="1" t="s">
        <v>5</v>
      </c>
      <c r="D2" s="3" t="s">
        <v>6</v>
      </c>
      <c r="E2" s="3" t="s">
        <v>7</v>
      </c>
      <c r="F2" t="str">
        <f t="shared" ref="F2:F65" si="0">A2&amp;"  "&amp;B2</f>
        <v>2  水上小</v>
      </c>
    </row>
    <row r="3" spans="1:6">
      <c r="A3" s="2">
        <v>3</v>
      </c>
      <c r="B3" s="2" t="s">
        <v>8</v>
      </c>
      <c r="C3" s="1" t="s">
        <v>9</v>
      </c>
      <c r="D3" s="3" t="s">
        <v>10</v>
      </c>
      <c r="E3" s="3" t="s">
        <v>11</v>
      </c>
      <c r="F3" t="str">
        <f t="shared" si="0"/>
        <v>3  増位小</v>
      </c>
    </row>
    <row r="4" spans="1:6">
      <c r="A4" s="2">
        <v>4</v>
      </c>
      <c r="B4" s="2" t="s">
        <v>12</v>
      </c>
      <c r="C4" s="1" t="s">
        <v>13</v>
      </c>
      <c r="D4" s="3" t="s">
        <v>14</v>
      </c>
      <c r="E4" s="3" t="s">
        <v>15</v>
      </c>
      <c r="F4" t="str">
        <f t="shared" si="0"/>
        <v>4  広峰小</v>
      </c>
    </row>
    <row r="5" spans="1:6">
      <c r="A5" s="2">
        <v>5</v>
      </c>
      <c r="B5" s="2" t="s">
        <v>16</v>
      </c>
      <c r="C5" s="1" t="s">
        <v>17</v>
      </c>
      <c r="D5" s="3" t="s">
        <v>18</v>
      </c>
      <c r="E5" s="3" t="s">
        <v>19</v>
      </c>
      <c r="F5" t="str">
        <f t="shared" si="0"/>
        <v>5  城北小</v>
      </c>
    </row>
    <row r="6" spans="1:6">
      <c r="A6" s="2">
        <v>6</v>
      </c>
      <c r="B6" s="2" t="s">
        <v>20</v>
      </c>
      <c r="C6" s="1" t="s">
        <v>21</v>
      </c>
      <c r="D6" s="3" t="s">
        <v>22</v>
      </c>
      <c r="E6" s="3" t="s">
        <v>23</v>
      </c>
      <c r="F6" t="str">
        <f t="shared" si="0"/>
        <v>6  野里小</v>
      </c>
    </row>
    <row r="7" spans="1:6">
      <c r="A7" s="2">
        <v>7</v>
      </c>
      <c r="B7" s="2" t="s">
        <v>24</v>
      </c>
      <c r="C7" s="1" t="s">
        <v>25</v>
      </c>
      <c r="D7" s="3" t="s">
        <v>26</v>
      </c>
      <c r="E7" s="3" t="s">
        <v>27</v>
      </c>
      <c r="F7" t="str">
        <f t="shared" si="0"/>
        <v>7  城乾小</v>
      </c>
    </row>
    <row r="8" spans="1:6">
      <c r="A8" s="2">
        <v>8</v>
      </c>
      <c r="B8" s="2" t="s">
        <v>28</v>
      </c>
      <c r="C8" s="1" t="s">
        <v>29</v>
      </c>
      <c r="D8" s="3" t="s">
        <v>30</v>
      </c>
      <c r="E8" s="3" t="s">
        <v>31</v>
      </c>
      <c r="F8" t="str">
        <f t="shared" si="0"/>
        <v>8  城西小</v>
      </c>
    </row>
    <row r="9" spans="1:6">
      <c r="A9" s="2">
        <v>9</v>
      </c>
      <c r="B9" s="2" t="s">
        <v>32</v>
      </c>
      <c r="C9" s="1" t="s">
        <v>33</v>
      </c>
      <c r="D9" s="3" t="s">
        <v>34</v>
      </c>
      <c r="E9" s="3" t="s">
        <v>35</v>
      </c>
      <c r="F9" t="str">
        <f t="shared" si="0"/>
        <v>9  安室東小</v>
      </c>
    </row>
    <row r="10" spans="1:6">
      <c r="A10" s="2">
        <v>10</v>
      </c>
      <c r="B10" s="2" t="s">
        <v>36</v>
      </c>
      <c r="C10" s="1" t="s">
        <v>37</v>
      </c>
      <c r="D10" s="3" t="s">
        <v>38</v>
      </c>
      <c r="E10" s="3" t="s">
        <v>39</v>
      </c>
      <c r="F10" t="str">
        <f t="shared" si="0"/>
        <v>10  安室小</v>
      </c>
    </row>
    <row r="11" spans="1:6">
      <c r="A11" s="2">
        <v>11</v>
      </c>
      <c r="B11" s="2" t="s">
        <v>40</v>
      </c>
      <c r="C11" s="1" t="s">
        <v>41</v>
      </c>
      <c r="D11" s="3" t="s">
        <v>42</v>
      </c>
      <c r="E11" s="3" t="s">
        <v>43</v>
      </c>
      <c r="F11" t="str">
        <f t="shared" si="0"/>
        <v>11  高岡小</v>
      </c>
    </row>
    <row r="12" spans="1:6">
      <c r="A12" s="2">
        <v>12</v>
      </c>
      <c r="B12" s="2" t="s">
        <v>44</v>
      </c>
      <c r="C12" s="1" t="s">
        <v>45</v>
      </c>
      <c r="D12" s="3" t="s">
        <v>46</v>
      </c>
      <c r="E12" s="3" t="s">
        <v>47</v>
      </c>
      <c r="F12" t="str">
        <f t="shared" si="0"/>
        <v>12  高岡西小</v>
      </c>
    </row>
    <row r="13" spans="1:6">
      <c r="A13" s="2">
        <v>13</v>
      </c>
      <c r="B13" s="2" t="s">
        <v>48</v>
      </c>
      <c r="C13" s="1" t="s">
        <v>49</v>
      </c>
      <c r="D13" s="3" t="s">
        <v>50</v>
      </c>
      <c r="E13" s="3" t="s">
        <v>51</v>
      </c>
      <c r="F13" t="str">
        <f t="shared" si="0"/>
        <v>13  曽左小</v>
      </c>
    </row>
    <row r="14" spans="1:6">
      <c r="A14" s="2">
        <v>14</v>
      </c>
      <c r="B14" s="2" t="s">
        <v>52</v>
      </c>
      <c r="C14" s="1" t="s">
        <v>53</v>
      </c>
      <c r="D14" s="3" t="s">
        <v>54</v>
      </c>
      <c r="E14" s="3" t="s">
        <v>55</v>
      </c>
      <c r="F14" t="str">
        <f t="shared" si="0"/>
        <v>14  峰相小</v>
      </c>
    </row>
    <row r="15" spans="1:6">
      <c r="A15" s="2">
        <v>15</v>
      </c>
      <c r="B15" s="2" t="s">
        <v>56</v>
      </c>
      <c r="C15" s="1" t="s">
        <v>57</v>
      </c>
      <c r="D15" s="3" t="s">
        <v>58</v>
      </c>
      <c r="E15" s="3" t="s">
        <v>59</v>
      </c>
      <c r="F15" t="str">
        <f t="shared" si="0"/>
        <v>15  白鳥小</v>
      </c>
    </row>
    <row r="16" spans="1:6">
      <c r="A16" s="2">
        <v>16</v>
      </c>
      <c r="B16" s="2" t="s">
        <v>60</v>
      </c>
      <c r="C16" s="1" t="s">
        <v>61</v>
      </c>
      <c r="D16" s="3" t="s">
        <v>62</v>
      </c>
      <c r="E16" s="3" t="s">
        <v>63</v>
      </c>
      <c r="F16" t="str">
        <f t="shared" si="0"/>
        <v>16  青山小</v>
      </c>
    </row>
    <row r="17" spans="1:6">
      <c r="A17" s="2">
        <v>17</v>
      </c>
      <c r="B17" s="2" t="s">
        <v>64</v>
      </c>
      <c r="C17" s="1" t="s">
        <v>65</v>
      </c>
      <c r="D17" s="3" t="s">
        <v>66</v>
      </c>
      <c r="E17" s="3" t="s">
        <v>67</v>
      </c>
      <c r="F17" t="str">
        <f t="shared" si="0"/>
        <v>17  太市小</v>
      </c>
    </row>
    <row r="18" spans="1:6">
      <c r="A18" s="2">
        <v>18</v>
      </c>
      <c r="B18" s="2" t="s">
        <v>68</v>
      </c>
      <c r="C18" s="1" t="s">
        <v>69</v>
      </c>
      <c r="D18" s="3" t="s">
        <v>70</v>
      </c>
      <c r="E18" s="3" t="s">
        <v>71</v>
      </c>
      <c r="F18" t="str">
        <f t="shared" si="0"/>
        <v>18  東　小</v>
      </c>
    </row>
    <row r="19" spans="1:6">
      <c r="A19" s="2">
        <v>19</v>
      </c>
      <c r="B19" s="2" t="s">
        <v>72</v>
      </c>
      <c r="C19" s="1" t="s">
        <v>73</v>
      </c>
      <c r="D19" s="3" t="s">
        <v>74</v>
      </c>
      <c r="E19" s="3" t="s">
        <v>75</v>
      </c>
      <c r="F19" t="str">
        <f t="shared" si="0"/>
        <v>19  城東小</v>
      </c>
    </row>
    <row r="20" spans="1:6">
      <c r="A20" s="2">
        <v>20</v>
      </c>
      <c r="B20" s="2" t="s">
        <v>76</v>
      </c>
      <c r="C20" s="1" t="s">
        <v>77</v>
      </c>
      <c r="D20" s="3" t="s">
        <v>78</v>
      </c>
      <c r="E20" s="3" t="s">
        <v>79</v>
      </c>
      <c r="F20" t="str">
        <f t="shared" si="0"/>
        <v>20  白鷺小</v>
      </c>
    </row>
    <row r="21" spans="1:6">
      <c r="A21" s="2">
        <v>21</v>
      </c>
      <c r="B21" s="2" t="s">
        <v>80</v>
      </c>
      <c r="C21" s="1" t="s">
        <v>81</v>
      </c>
      <c r="D21" s="3" t="s">
        <v>82</v>
      </c>
      <c r="E21" s="3" t="s">
        <v>83</v>
      </c>
      <c r="F21" t="str">
        <f t="shared" si="0"/>
        <v>21  船場小</v>
      </c>
    </row>
    <row r="22" spans="1:6">
      <c r="A22" s="2">
        <v>22</v>
      </c>
      <c r="B22" s="2" t="s">
        <v>84</v>
      </c>
      <c r="C22" s="1" t="s">
        <v>85</v>
      </c>
      <c r="D22" s="3" t="s">
        <v>86</v>
      </c>
      <c r="E22" s="3" t="s">
        <v>87</v>
      </c>
      <c r="F22" t="str">
        <f t="shared" si="0"/>
        <v>22  城陽小</v>
      </c>
    </row>
    <row r="23" spans="1:6">
      <c r="A23" s="2">
        <v>23</v>
      </c>
      <c r="B23" s="2" t="s">
        <v>88</v>
      </c>
      <c r="C23" s="1" t="s">
        <v>89</v>
      </c>
      <c r="D23" s="3" t="s">
        <v>90</v>
      </c>
      <c r="E23" s="3" t="s">
        <v>91</v>
      </c>
      <c r="F23" t="str">
        <f t="shared" si="0"/>
        <v>23  手柄小</v>
      </c>
    </row>
    <row r="24" spans="1:6">
      <c r="A24" s="2">
        <v>24</v>
      </c>
      <c r="B24" s="2" t="s">
        <v>92</v>
      </c>
      <c r="C24" s="1" t="s">
        <v>93</v>
      </c>
      <c r="D24" s="3" t="s">
        <v>94</v>
      </c>
      <c r="E24" s="3" t="s">
        <v>95</v>
      </c>
      <c r="F24" t="str">
        <f t="shared" si="0"/>
        <v>24  荒川小</v>
      </c>
    </row>
    <row r="25" spans="1:6">
      <c r="A25" s="2">
        <v>25</v>
      </c>
      <c r="B25" s="2" t="s">
        <v>96</v>
      </c>
      <c r="C25" s="1" t="s">
        <v>97</v>
      </c>
      <c r="D25" s="3" t="s">
        <v>98</v>
      </c>
      <c r="E25" s="3" t="s">
        <v>99</v>
      </c>
      <c r="F25" t="str">
        <f t="shared" si="0"/>
        <v>25  八木小</v>
      </c>
    </row>
    <row r="26" spans="1:6">
      <c r="A26" s="2">
        <v>26</v>
      </c>
      <c r="B26" s="2" t="s">
        <v>100</v>
      </c>
      <c r="C26" s="1" t="s">
        <v>101</v>
      </c>
      <c r="D26" s="3" t="s">
        <v>102</v>
      </c>
      <c r="E26" s="3" t="s">
        <v>103</v>
      </c>
      <c r="F26" t="str">
        <f t="shared" si="0"/>
        <v>26  糸引小</v>
      </c>
    </row>
    <row r="27" spans="1:6">
      <c r="A27" s="2">
        <v>27</v>
      </c>
      <c r="B27" s="2" t="s">
        <v>104</v>
      </c>
      <c r="C27" s="1" t="s">
        <v>105</v>
      </c>
      <c r="D27" s="3" t="s">
        <v>106</v>
      </c>
      <c r="E27" s="3" t="s">
        <v>107</v>
      </c>
      <c r="F27" t="str">
        <f t="shared" si="0"/>
        <v>27  白浜小</v>
      </c>
    </row>
    <row r="28" spans="1:6">
      <c r="A28" s="2">
        <v>28</v>
      </c>
      <c r="B28" s="2" t="s">
        <v>108</v>
      </c>
      <c r="C28" s="1" t="s">
        <v>109</v>
      </c>
      <c r="D28" s="3" t="s">
        <v>110</v>
      </c>
      <c r="E28" s="3" t="s">
        <v>111</v>
      </c>
      <c r="F28" t="str">
        <f t="shared" si="0"/>
        <v>28  妻鹿小</v>
      </c>
    </row>
    <row r="29" spans="1:6">
      <c r="A29" s="2">
        <v>29</v>
      </c>
      <c r="B29" s="2" t="s">
        <v>112</v>
      </c>
      <c r="C29" s="1" t="s">
        <v>113</v>
      </c>
      <c r="D29" s="3" t="s">
        <v>114</v>
      </c>
      <c r="E29" s="3" t="s">
        <v>115</v>
      </c>
      <c r="F29" t="str">
        <f t="shared" si="0"/>
        <v>29  高浜小</v>
      </c>
    </row>
    <row r="30" spans="1:6">
      <c r="A30" s="2">
        <v>30</v>
      </c>
      <c r="B30" s="2" t="s">
        <v>116</v>
      </c>
      <c r="C30" s="1" t="s">
        <v>117</v>
      </c>
      <c r="D30" s="3" t="s">
        <v>118</v>
      </c>
      <c r="E30" s="3" t="s">
        <v>119</v>
      </c>
      <c r="F30" t="str">
        <f t="shared" si="0"/>
        <v>30  飾磨小</v>
      </c>
    </row>
    <row r="31" spans="1:6">
      <c r="A31" s="2">
        <v>31</v>
      </c>
      <c r="B31" s="2" t="s">
        <v>120</v>
      </c>
      <c r="C31" s="1" t="s">
        <v>121</v>
      </c>
      <c r="D31" s="3" t="s">
        <v>122</v>
      </c>
      <c r="E31" s="3" t="s">
        <v>123</v>
      </c>
      <c r="F31" t="str">
        <f t="shared" si="0"/>
        <v>31  津田小</v>
      </c>
    </row>
    <row r="32" spans="1:6">
      <c r="A32" s="2">
        <v>32</v>
      </c>
      <c r="B32" s="2" t="s">
        <v>124</v>
      </c>
      <c r="C32" s="1" t="s">
        <v>125</v>
      </c>
      <c r="D32" s="3" t="s">
        <v>126</v>
      </c>
      <c r="E32" s="3" t="s">
        <v>127</v>
      </c>
      <c r="F32" t="str">
        <f t="shared" si="0"/>
        <v>32  英賀保小</v>
      </c>
    </row>
    <row r="33" spans="1:6">
      <c r="A33" s="2">
        <v>33</v>
      </c>
      <c r="B33" s="2" t="s">
        <v>128</v>
      </c>
      <c r="C33" s="1" t="s">
        <v>129</v>
      </c>
      <c r="D33" s="3" t="s">
        <v>130</v>
      </c>
      <c r="E33" s="3" t="s">
        <v>131</v>
      </c>
      <c r="F33" t="str">
        <f t="shared" si="0"/>
        <v>33  八幡小</v>
      </c>
    </row>
    <row r="34" spans="1:6">
      <c r="A34" s="2">
        <v>34</v>
      </c>
      <c r="B34" s="2" t="s">
        <v>132</v>
      </c>
      <c r="C34" s="1" t="s">
        <v>133</v>
      </c>
      <c r="D34" s="3" t="s">
        <v>134</v>
      </c>
      <c r="E34" s="3" t="s">
        <v>135</v>
      </c>
      <c r="F34" t="str">
        <f t="shared" si="0"/>
        <v>34  広畑小</v>
      </c>
    </row>
    <row r="35" spans="1:6">
      <c r="A35" s="2">
        <v>35</v>
      </c>
      <c r="B35" s="2" t="s">
        <v>136</v>
      </c>
      <c r="C35" s="1" t="s">
        <v>137</v>
      </c>
      <c r="D35" s="3" t="s">
        <v>138</v>
      </c>
      <c r="E35" s="3" t="s">
        <v>139</v>
      </c>
      <c r="F35" t="str">
        <f t="shared" si="0"/>
        <v>35  広畑第二小</v>
      </c>
    </row>
    <row r="36" spans="1:6">
      <c r="A36" s="2">
        <v>36</v>
      </c>
      <c r="B36" s="2" t="s">
        <v>140</v>
      </c>
      <c r="C36" s="1" t="s">
        <v>141</v>
      </c>
      <c r="D36" s="3" t="s">
        <v>142</v>
      </c>
      <c r="E36" s="3" t="s">
        <v>143</v>
      </c>
      <c r="F36" t="str">
        <f t="shared" si="0"/>
        <v>36  大津小</v>
      </c>
    </row>
    <row r="37" spans="1:6">
      <c r="A37" s="2">
        <v>37</v>
      </c>
      <c r="B37" s="2" t="s">
        <v>144</v>
      </c>
      <c r="C37" s="1" t="s">
        <v>145</v>
      </c>
      <c r="D37" s="3" t="s">
        <v>146</v>
      </c>
      <c r="E37" s="3" t="s">
        <v>147</v>
      </c>
      <c r="F37" t="str">
        <f t="shared" si="0"/>
        <v>37  南大津小</v>
      </c>
    </row>
    <row r="38" spans="1:6">
      <c r="A38" s="2">
        <v>38</v>
      </c>
      <c r="B38" s="2" t="s">
        <v>148</v>
      </c>
      <c r="C38" s="1" t="s">
        <v>149</v>
      </c>
      <c r="D38" s="3" t="s">
        <v>150</v>
      </c>
      <c r="E38" s="3" t="s">
        <v>151</v>
      </c>
      <c r="F38" t="str">
        <f t="shared" si="0"/>
        <v>38  大津茂小</v>
      </c>
    </row>
    <row r="39" spans="1:6">
      <c r="A39" s="2">
        <v>39</v>
      </c>
      <c r="B39" s="2" t="s">
        <v>152</v>
      </c>
      <c r="C39" s="1" t="s">
        <v>153</v>
      </c>
      <c r="D39" s="3" t="s">
        <v>154</v>
      </c>
      <c r="E39" s="3" t="s">
        <v>155</v>
      </c>
      <c r="F39" t="str">
        <f t="shared" si="0"/>
        <v>39  網干小</v>
      </c>
    </row>
    <row r="40" spans="1:6">
      <c r="A40" s="2">
        <v>40</v>
      </c>
      <c r="B40" s="2" t="s">
        <v>156</v>
      </c>
      <c r="C40" s="1" t="s">
        <v>157</v>
      </c>
      <c r="D40" s="3" t="s">
        <v>158</v>
      </c>
      <c r="E40" s="3" t="s">
        <v>159</v>
      </c>
      <c r="F40" t="str">
        <f t="shared" si="0"/>
        <v>40  網干西小</v>
      </c>
    </row>
    <row r="41" spans="1:6">
      <c r="A41" s="2">
        <v>41</v>
      </c>
      <c r="B41" s="2" t="s">
        <v>160</v>
      </c>
      <c r="C41" s="1" t="s">
        <v>161</v>
      </c>
      <c r="D41" s="3" t="s">
        <v>162</v>
      </c>
      <c r="E41" s="3" t="s">
        <v>163</v>
      </c>
      <c r="F41" t="str">
        <f t="shared" si="0"/>
        <v>41  勝原小</v>
      </c>
    </row>
    <row r="42" spans="1:6">
      <c r="A42" s="2">
        <v>42</v>
      </c>
      <c r="B42" s="2" t="s">
        <v>164</v>
      </c>
      <c r="C42" s="1" t="s">
        <v>165</v>
      </c>
      <c r="D42" s="3" t="s">
        <v>166</v>
      </c>
      <c r="E42" s="3" t="s">
        <v>167</v>
      </c>
      <c r="F42" t="str">
        <f t="shared" si="0"/>
        <v>42  旭陽小</v>
      </c>
    </row>
    <row r="43" spans="1:6">
      <c r="A43" s="2">
        <v>43</v>
      </c>
      <c r="B43" s="2" t="s">
        <v>168</v>
      </c>
      <c r="C43" s="1" t="s">
        <v>169</v>
      </c>
      <c r="D43" s="3" t="s">
        <v>170</v>
      </c>
      <c r="E43" s="3" t="s">
        <v>171</v>
      </c>
      <c r="F43" t="str">
        <f t="shared" si="0"/>
        <v>43  余部小</v>
      </c>
    </row>
    <row r="44" spans="1:6">
      <c r="A44" s="2">
        <v>44</v>
      </c>
      <c r="B44" s="2" t="s">
        <v>172</v>
      </c>
      <c r="C44" s="1" t="s">
        <v>173</v>
      </c>
      <c r="D44" s="3" t="s">
        <v>174</v>
      </c>
      <c r="E44" s="3" t="s">
        <v>175</v>
      </c>
      <c r="F44" t="str">
        <f t="shared" si="0"/>
        <v>44  船津小</v>
      </c>
    </row>
    <row r="45" spans="1:6">
      <c r="A45" s="2">
        <v>45</v>
      </c>
      <c r="B45" s="2" t="s">
        <v>176</v>
      </c>
      <c r="C45" s="1" t="s">
        <v>177</v>
      </c>
      <c r="D45" s="3" t="s">
        <v>178</v>
      </c>
      <c r="E45" s="3" t="s">
        <v>179</v>
      </c>
      <c r="F45" t="str">
        <f t="shared" si="0"/>
        <v>45  山田小</v>
      </c>
    </row>
    <row r="46" spans="1:6">
      <c r="A46" s="2">
        <v>46</v>
      </c>
      <c r="B46" s="2" t="s">
        <v>180</v>
      </c>
      <c r="C46" s="1" t="s">
        <v>181</v>
      </c>
      <c r="D46" s="3" t="s">
        <v>182</v>
      </c>
      <c r="E46" s="3" t="s">
        <v>183</v>
      </c>
      <c r="F46" t="str">
        <f t="shared" si="0"/>
        <v>46  豊富小</v>
      </c>
    </row>
    <row r="47" spans="1:6">
      <c r="A47" s="2">
        <v>47</v>
      </c>
      <c r="B47" s="2" t="s">
        <v>184</v>
      </c>
      <c r="C47" s="1" t="s">
        <v>185</v>
      </c>
      <c r="D47" s="3" t="s">
        <v>186</v>
      </c>
      <c r="E47" s="3" t="s">
        <v>187</v>
      </c>
      <c r="F47" t="str">
        <f t="shared" si="0"/>
        <v>47  谷内小</v>
      </c>
    </row>
    <row r="48" spans="1:6">
      <c r="A48" s="2">
        <v>48</v>
      </c>
      <c r="B48" s="2" t="s">
        <v>188</v>
      </c>
      <c r="C48" s="1" t="s">
        <v>189</v>
      </c>
      <c r="D48" s="3" t="s">
        <v>190</v>
      </c>
      <c r="E48" s="3" t="s">
        <v>191</v>
      </c>
      <c r="F48" t="str">
        <f t="shared" si="0"/>
        <v>48  谷外小</v>
      </c>
    </row>
    <row r="49" spans="1:6">
      <c r="A49" s="2">
        <v>49</v>
      </c>
      <c r="B49" s="2" t="s">
        <v>192</v>
      </c>
      <c r="C49" s="1" t="s">
        <v>193</v>
      </c>
      <c r="D49" s="3" t="s">
        <v>194</v>
      </c>
      <c r="E49" s="3" t="s">
        <v>195</v>
      </c>
      <c r="F49" t="str">
        <f t="shared" si="0"/>
        <v>49  花田小</v>
      </c>
    </row>
    <row r="50" spans="1:6">
      <c r="A50" s="2">
        <v>50</v>
      </c>
      <c r="B50" s="2" t="s">
        <v>196</v>
      </c>
      <c r="C50" s="1" t="s">
        <v>197</v>
      </c>
      <c r="D50" s="3" t="s">
        <v>198</v>
      </c>
      <c r="E50" s="3" t="s">
        <v>199</v>
      </c>
      <c r="F50" t="str">
        <f t="shared" si="0"/>
        <v>50  御国野小</v>
      </c>
    </row>
    <row r="51" spans="1:6">
      <c r="A51" s="2">
        <v>51</v>
      </c>
      <c r="B51" s="2" t="s">
        <v>200</v>
      </c>
      <c r="C51" s="1" t="s">
        <v>201</v>
      </c>
      <c r="D51" s="3" t="s">
        <v>202</v>
      </c>
      <c r="E51" s="3" t="s">
        <v>203</v>
      </c>
      <c r="F51" t="str">
        <f t="shared" si="0"/>
        <v>51  四郷小</v>
      </c>
    </row>
    <row r="52" spans="1:6">
      <c r="A52" s="2">
        <v>52</v>
      </c>
      <c r="B52" s="2" t="s">
        <v>204</v>
      </c>
      <c r="C52" s="1" t="s">
        <v>205</v>
      </c>
      <c r="D52" s="3" t="s">
        <v>206</v>
      </c>
      <c r="E52" s="3" t="s">
        <v>207</v>
      </c>
      <c r="F52" t="str">
        <f t="shared" si="0"/>
        <v>52  別所小</v>
      </c>
    </row>
    <row r="53" spans="1:6">
      <c r="A53" s="2">
        <v>53</v>
      </c>
      <c r="B53" s="2" t="s">
        <v>208</v>
      </c>
      <c r="C53" s="1" t="s">
        <v>209</v>
      </c>
      <c r="D53" s="3" t="s">
        <v>210</v>
      </c>
      <c r="E53" s="3" t="s">
        <v>211</v>
      </c>
      <c r="F53" t="str">
        <f t="shared" si="0"/>
        <v>53  的形小</v>
      </c>
    </row>
    <row r="54" spans="1:6">
      <c r="A54" s="2">
        <v>54</v>
      </c>
      <c r="B54" s="2" t="s">
        <v>212</v>
      </c>
      <c r="C54" s="1" t="s">
        <v>213</v>
      </c>
      <c r="D54" s="3" t="s">
        <v>214</v>
      </c>
      <c r="E54" s="3" t="s">
        <v>215</v>
      </c>
      <c r="F54" t="str">
        <f t="shared" si="0"/>
        <v>54  大塩小</v>
      </c>
    </row>
    <row r="55" spans="1:6">
      <c r="A55" s="2">
        <v>55</v>
      </c>
      <c r="B55" s="2" t="s">
        <v>216</v>
      </c>
      <c r="C55" s="1" t="s">
        <v>217</v>
      </c>
      <c r="D55" s="3" t="s">
        <v>218</v>
      </c>
      <c r="E55" s="3" t="s">
        <v>219</v>
      </c>
      <c r="F55" t="str">
        <f t="shared" si="0"/>
        <v>55  林田小</v>
      </c>
    </row>
    <row r="56" spans="1:6">
      <c r="A56" s="2">
        <v>56</v>
      </c>
      <c r="B56" s="2" t="s">
        <v>220</v>
      </c>
      <c r="C56" s="1" t="s">
        <v>221</v>
      </c>
      <c r="D56" s="3" t="s">
        <v>222</v>
      </c>
      <c r="E56" s="3" t="s">
        <v>223</v>
      </c>
      <c r="F56" t="str">
        <f t="shared" si="0"/>
        <v>56  伊勢小</v>
      </c>
    </row>
    <row r="57" spans="1:6">
      <c r="A57" s="2">
        <v>57</v>
      </c>
      <c r="B57" s="2" t="s">
        <v>224</v>
      </c>
      <c r="C57" s="1" t="s">
        <v>225</v>
      </c>
      <c r="D57" s="3" t="s">
        <v>226</v>
      </c>
      <c r="E57" s="3" t="s">
        <v>227</v>
      </c>
      <c r="F57" t="str">
        <f t="shared" si="0"/>
        <v>57  家島小</v>
      </c>
    </row>
    <row r="58" spans="1:6">
      <c r="A58" s="2">
        <v>58</v>
      </c>
      <c r="B58" s="2" t="s">
        <v>228</v>
      </c>
      <c r="C58" s="1" t="s">
        <v>229</v>
      </c>
      <c r="D58" s="3" t="s">
        <v>230</v>
      </c>
      <c r="E58" s="3" t="s">
        <v>231</v>
      </c>
      <c r="F58" t="str">
        <f t="shared" si="0"/>
        <v>58  坊勢小</v>
      </c>
    </row>
    <row r="59" spans="1:6">
      <c r="A59" s="2">
        <v>59</v>
      </c>
      <c r="B59" s="2" t="s">
        <v>232</v>
      </c>
      <c r="C59" s="1" t="s">
        <v>233</v>
      </c>
      <c r="D59" s="3" t="s">
        <v>234</v>
      </c>
      <c r="E59" s="3" t="s">
        <v>235</v>
      </c>
      <c r="F59" t="str">
        <f t="shared" si="0"/>
        <v>59  置塩小</v>
      </c>
    </row>
    <row r="60" spans="1:6">
      <c r="A60" s="2">
        <v>60</v>
      </c>
      <c r="B60" s="2" t="s">
        <v>236</v>
      </c>
      <c r="C60" s="1" t="s">
        <v>237</v>
      </c>
      <c r="D60" s="3" t="s">
        <v>238</v>
      </c>
      <c r="E60" s="3" t="s">
        <v>239</v>
      </c>
      <c r="F60" t="str">
        <f t="shared" si="0"/>
        <v>60  古知小</v>
      </c>
    </row>
    <row r="61" spans="1:6">
      <c r="A61" s="2">
        <v>61</v>
      </c>
      <c r="B61" s="2" t="s">
        <v>240</v>
      </c>
      <c r="C61" s="1" t="s">
        <v>241</v>
      </c>
      <c r="D61" s="3" t="s">
        <v>242</v>
      </c>
      <c r="E61" s="3" t="s">
        <v>243</v>
      </c>
      <c r="F61" t="str">
        <f t="shared" si="0"/>
        <v>61  前之庄小</v>
      </c>
    </row>
    <row r="62" spans="1:6">
      <c r="A62" s="2">
        <v>62</v>
      </c>
      <c r="B62" s="2" t="s">
        <v>244</v>
      </c>
      <c r="C62" s="1" t="s">
        <v>245</v>
      </c>
      <c r="D62" s="3" t="s">
        <v>246</v>
      </c>
      <c r="E62" s="3" t="s">
        <v>247</v>
      </c>
      <c r="F62" t="str">
        <f t="shared" si="0"/>
        <v>62  莇野小</v>
      </c>
    </row>
    <row r="63" spans="1:6">
      <c r="A63" s="2">
        <v>63</v>
      </c>
      <c r="B63" s="2" t="s">
        <v>248</v>
      </c>
      <c r="C63" s="1" t="s">
        <v>249</v>
      </c>
      <c r="D63" s="3" t="s">
        <v>250</v>
      </c>
      <c r="E63" s="3" t="s">
        <v>251</v>
      </c>
      <c r="F63" t="str">
        <f t="shared" si="0"/>
        <v>63  上菅小</v>
      </c>
    </row>
    <row r="64" spans="1:6">
      <c r="A64" s="2">
        <v>64</v>
      </c>
      <c r="B64" s="2" t="s">
        <v>252</v>
      </c>
      <c r="C64" s="1" t="s">
        <v>253</v>
      </c>
      <c r="D64" s="3" t="s">
        <v>254</v>
      </c>
      <c r="E64" s="3" t="s">
        <v>255</v>
      </c>
      <c r="F64" t="str">
        <f t="shared" si="0"/>
        <v>64  菅生小</v>
      </c>
    </row>
    <row r="65" spans="1:6">
      <c r="A65" s="2">
        <v>65</v>
      </c>
      <c r="B65" s="2" t="s">
        <v>256</v>
      </c>
      <c r="C65" s="1" t="s">
        <v>257</v>
      </c>
      <c r="D65" s="3" t="s">
        <v>258</v>
      </c>
      <c r="E65" s="3" t="s">
        <v>259</v>
      </c>
      <c r="F65" t="str">
        <f t="shared" si="0"/>
        <v>65  香呂小</v>
      </c>
    </row>
    <row r="66" spans="1:6">
      <c r="A66" s="2">
        <v>66</v>
      </c>
      <c r="B66" s="2" t="s">
        <v>260</v>
      </c>
      <c r="C66" s="1" t="s">
        <v>261</v>
      </c>
      <c r="D66" s="3" t="s">
        <v>262</v>
      </c>
      <c r="E66" s="3" t="s">
        <v>263</v>
      </c>
      <c r="F66" t="str">
        <f>A66&amp;"  "&amp;B66</f>
        <v>66  中寺小</v>
      </c>
    </row>
    <row r="67" spans="1:6">
      <c r="A67" s="2">
        <v>67</v>
      </c>
      <c r="B67" s="2" t="s">
        <v>264</v>
      </c>
      <c r="C67" s="1" t="s">
        <v>265</v>
      </c>
      <c r="D67" s="3" t="s">
        <v>266</v>
      </c>
      <c r="E67" s="3" t="s">
        <v>267</v>
      </c>
      <c r="F67" t="str">
        <f>A67&amp;"  "&amp;B67</f>
        <v>67  香呂南小</v>
      </c>
    </row>
    <row r="68" spans="1:6">
      <c r="A68" s="2">
        <v>68</v>
      </c>
      <c r="B68" s="2" t="s">
        <v>268</v>
      </c>
      <c r="C68" s="1" t="s">
        <v>269</v>
      </c>
      <c r="D68" s="3" t="s">
        <v>270</v>
      </c>
      <c r="E68" s="3" t="s">
        <v>271</v>
      </c>
      <c r="F68" t="str">
        <f>A68&amp;"  "&amp;B68</f>
        <v>68  安富南小</v>
      </c>
    </row>
    <row r="69" spans="1:6">
      <c r="A69" s="2">
        <v>69</v>
      </c>
      <c r="B69" s="2" t="s">
        <v>272</v>
      </c>
      <c r="C69" s="1" t="s">
        <v>273</v>
      </c>
      <c r="D69" s="3" t="s">
        <v>274</v>
      </c>
      <c r="E69" s="3" t="s">
        <v>275</v>
      </c>
      <c r="F69" t="str">
        <f>A69&amp;"  "&amp;B69</f>
        <v>69  安富北小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C8"/>
  <sheetViews>
    <sheetView workbookViewId="0">
      <selection activeCell="D2" sqref="D2"/>
    </sheetView>
  </sheetViews>
  <sheetFormatPr defaultRowHeight="13.2"/>
  <sheetData>
    <row r="2" spans="1:3">
      <c r="A2" t="s">
        <v>286</v>
      </c>
      <c r="B2">
        <v>2018</v>
      </c>
      <c r="C2" t="s">
        <v>403</v>
      </c>
    </row>
    <row r="4" spans="1:3">
      <c r="A4" t="s">
        <v>287</v>
      </c>
      <c r="B4" t="s">
        <v>404</v>
      </c>
    </row>
    <row r="6" spans="1:3">
      <c r="A6" t="s">
        <v>441</v>
      </c>
      <c r="B6" t="e">
        <f>TEXT(LEFT(入力シート!E4,FIND(" ",入力シート!E4)),"000")</f>
        <v>#VALUE!</v>
      </c>
    </row>
    <row r="8" spans="1:3">
      <c r="A8" t="s">
        <v>452</v>
      </c>
      <c r="B8">
        <f>COUNT(入力シート!B13:B328)</f>
        <v>0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06"/>
  <sheetViews>
    <sheetView workbookViewId="0">
      <selection activeCell="A5" sqref="A5"/>
    </sheetView>
  </sheetViews>
  <sheetFormatPr defaultColWidth="28.21875" defaultRowHeight="13.2"/>
  <cols>
    <col min="1" max="1" width="9.88671875" style="45" bestFit="1" customWidth="1"/>
    <col min="2" max="2" width="9.88671875" style="45" customWidth="1"/>
    <col min="3" max="4" width="4.44140625" style="45" bestFit="1" customWidth="1"/>
    <col min="5" max="5" width="11.33203125" style="52" bestFit="1" customWidth="1"/>
    <col min="6" max="6" width="23.88671875" style="45" customWidth="1"/>
    <col min="7" max="7" width="7.44140625" style="45" bestFit="1" customWidth="1"/>
    <col min="8" max="8" width="8.109375" style="45" bestFit="1" customWidth="1"/>
    <col min="9" max="9" width="7.6640625" style="45" customWidth="1"/>
    <col min="10" max="10" width="8.6640625" style="45" customWidth="1"/>
    <col min="11" max="16384" width="28.21875" style="45"/>
  </cols>
  <sheetData>
    <row r="1" spans="1:10">
      <c r="A1" s="45" t="s">
        <v>393</v>
      </c>
      <c r="B1" s="45" t="s">
        <v>394</v>
      </c>
      <c r="G1" s="45" t="s">
        <v>425</v>
      </c>
      <c r="H1" s="45">
        <f>MAX(H5:H104)</f>
        <v>1</v>
      </c>
      <c r="I1" s="45" t="s">
        <v>428</v>
      </c>
      <c r="J1" s="45">
        <f>SUM(J5:J104)</f>
        <v>1</v>
      </c>
    </row>
    <row r="2" spans="1:10">
      <c r="A2" s="51">
        <v>4010001</v>
      </c>
      <c r="B2" s="45" t="s">
        <v>402</v>
      </c>
      <c r="G2" s="45" t="s">
        <v>426</v>
      </c>
      <c r="H2" s="45">
        <f>MIN(Syumokuban)</f>
        <v>2</v>
      </c>
    </row>
    <row r="3" spans="1:10">
      <c r="G3" s="45" t="s">
        <v>427</v>
      </c>
      <c r="H3" s="45">
        <f>MAX(Syumokuban)</f>
        <v>2</v>
      </c>
    </row>
    <row r="4" spans="1:10">
      <c r="A4" s="47" t="s">
        <v>395</v>
      </c>
      <c r="B4" s="47" t="s">
        <v>396</v>
      </c>
      <c r="C4" s="47" t="s">
        <v>284</v>
      </c>
      <c r="D4" s="47" t="s">
        <v>397</v>
      </c>
      <c r="E4" s="53" t="s">
        <v>398</v>
      </c>
      <c r="F4" s="47" t="s">
        <v>399</v>
      </c>
      <c r="G4" s="47" t="s">
        <v>400</v>
      </c>
      <c r="H4" s="47" t="s">
        <v>401</v>
      </c>
      <c r="I4" s="45" t="s">
        <v>407</v>
      </c>
      <c r="J4" s="45" t="s">
        <v>428</v>
      </c>
    </row>
    <row r="5" spans="1:10">
      <c r="A5" s="48">
        <v>1</v>
      </c>
      <c r="B5" s="46">
        <v>4010001</v>
      </c>
      <c r="C5" s="48">
        <v>0</v>
      </c>
      <c r="D5" s="48">
        <v>3</v>
      </c>
      <c r="E5" s="51" t="s">
        <v>359</v>
      </c>
      <c r="F5" s="46" t="s">
        <v>464</v>
      </c>
      <c r="G5" s="49">
        <v>100</v>
      </c>
      <c r="H5" s="49">
        <f t="shared" ref="H5:H38" si="0">COUNTIF(Syumokuban,A5)</f>
        <v>0</v>
      </c>
      <c r="I5" s="45">
        <f t="shared" ref="I5:I70" si="1">A5</f>
        <v>1</v>
      </c>
      <c r="J5" s="45">
        <f t="shared" ref="J5:J68" si="2">ROUNDUP(H5/4,0)</f>
        <v>0</v>
      </c>
    </row>
    <row r="6" spans="1:10">
      <c r="A6" s="48">
        <v>2</v>
      </c>
      <c r="B6" s="46">
        <v>4010001</v>
      </c>
      <c r="C6" s="48">
        <v>0</v>
      </c>
      <c r="D6" s="48">
        <v>4</v>
      </c>
      <c r="E6" s="51" t="s">
        <v>359</v>
      </c>
      <c r="F6" s="46" t="s">
        <v>416</v>
      </c>
      <c r="G6" s="49">
        <v>100</v>
      </c>
      <c r="H6" s="49">
        <f t="shared" si="0"/>
        <v>1</v>
      </c>
      <c r="I6" s="45">
        <f t="shared" si="1"/>
        <v>2</v>
      </c>
      <c r="J6" s="45">
        <f t="shared" si="2"/>
        <v>1</v>
      </c>
    </row>
    <row r="7" spans="1:10">
      <c r="A7" s="48">
        <v>3</v>
      </c>
      <c r="B7" s="46">
        <v>4010001</v>
      </c>
      <c r="C7" s="48">
        <v>0</v>
      </c>
      <c r="D7" s="48">
        <v>6</v>
      </c>
      <c r="E7" s="51" t="s">
        <v>359</v>
      </c>
      <c r="F7" s="46" t="s">
        <v>417</v>
      </c>
      <c r="G7" s="49">
        <v>100</v>
      </c>
      <c r="H7" s="49">
        <f t="shared" si="0"/>
        <v>0</v>
      </c>
      <c r="I7" s="45">
        <f t="shared" si="1"/>
        <v>3</v>
      </c>
      <c r="J7" s="45">
        <f t="shared" si="2"/>
        <v>0</v>
      </c>
    </row>
    <row r="8" spans="1:10">
      <c r="A8" s="48">
        <v>4</v>
      </c>
      <c r="B8" s="46">
        <v>4010001</v>
      </c>
      <c r="C8" s="48">
        <v>0</v>
      </c>
      <c r="D8" s="48">
        <v>6</v>
      </c>
      <c r="E8" s="51" t="s">
        <v>465</v>
      </c>
      <c r="F8" s="46" t="s">
        <v>466</v>
      </c>
      <c r="G8" s="49">
        <v>100</v>
      </c>
      <c r="H8" s="49">
        <f t="shared" si="0"/>
        <v>0</v>
      </c>
      <c r="I8" s="45">
        <f t="shared" si="1"/>
        <v>4</v>
      </c>
      <c r="J8" s="45">
        <f t="shared" si="2"/>
        <v>0</v>
      </c>
    </row>
    <row r="9" spans="1:10">
      <c r="A9" s="48">
        <v>5</v>
      </c>
      <c r="B9" s="46">
        <v>4010001</v>
      </c>
      <c r="C9" s="48">
        <v>1</v>
      </c>
      <c r="D9" s="48">
        <v>3</v>
      </c>
      <c r="E9" s="51" t="s">
        <v>467</v>
      </c>
      <c r="F9" s="46" t="s">
        <v>468</v>
      </c>
      <c r="G9" s="49">
        <v>100</v>
      </c>
      <c r="H9" s="49">
        <f t="shared" ref="H9:H32" si="3">COUNTIF(Syumokuban,A9)</f>
        <v>0</v>
      </c>
      <c r="I9" s="45">
        <f t="shared" si="1"/>
        <v>5</v>
      </c>
      <c r="J9" s="45">
        <f t="shared" si="2"/>
        <v>0</v>
      </c>
    </row>
    <row r="10" spans="1:10">
      <c r="A10" s="48">
        <v>6</v>
      </c>
      <c r="B10" s="46">
        <v>4010001</v>
      </c>
      <c r="C10" s="48">
        <v>1</v>
      </c>
      <c r="D10" s="48">
        <v>4</v>
      </c>
      <c r="E10" s="51" t="s">
        <v>359</v>
      </c>
      <c r="F10" s="46" t="s">
        <v>418</v>
      </c>
      <c r="G10" s="49">
        <v>100</v>
      </c>
      <c r="H10" s="49">
        <f t="shared" si="3"/>
        <v>0</v>
      </c>
      <c r="I10" s="45">
        <f t="shared" si="1"/>
        <v>6</v>
      </c>
      <c r="J10" s="45">
        <f t="shared" si="2"/>
        <v>0</v>
      </c>
    </row>
    <row r="11" spans="1:10">
      <c r="A11" s="48">
        <v>7</v>
      </c>
      <c r="B11" s="46">
        <v>4010001</v>
      </c>
      <c r="C11" s="48">
        <v>1</v>
      </c>
      <c r="D11" s="48">
        <v>6</v>
      </c>
      <c r="E11" s="51" t="s">
        <v>359</v>
      </c>
      <c r="F11" s="46" t="s">
        <v>419</v>
      </c>
      <c r="G11" s="49">
        <v>100</v>
      </c>
      <c r="H11" s="49">
        <f t="shared" si="3"/>
        <v>0</v>
      </c>
      <c r="I11" s="45">
        <f t="shared" si="1"/>
        <v>7</v>
      </c>
      <c r="J11" s="45">
        <f t="shared" si="2"/>
        <v>0</v>
      </c>
    </row>
    <row r="12" spans="1:10">
      <c r="A12" s="48">
        <v>8</v>
      </c>
      <c r="B12" s="46">
        <v>4010001</v>
      </c>
      <c r="C12" s="48">
        <v>1</v>
      </c>
      <c r="D12" s="48">
        <v>6</v>
      </c>
      <c r="E12" s="51" t="s">
        <v>469</v>
      </c>
      <c r="F12" s="46" t="s">
        <v>470</v>
      </c>
      <c r="G12" s="49">
        <v>100</v>
      </c>
      <c r="H12" s="49">
        <f t="shared" si="3"/>
        <v>0</v>
      </c>
      <c r="I12" s="45">
        <f t="shared" si="1"/>
        <v>8</v>
      </c>
      <c r="J12" s="45">
        <f t="shared" si="2"/>
        <v>0</v>
      </c>
    </row>
    <row r="13" spans="1:10">
      <c r="A13" s="48">
        <v>9</v>
      </c>
      <c r="B13" s="46">
        <v>4010001</v>
      </c>
      <c r="C13" s="48">
        <v>0</v>
      </c>
      <c r="D13" s="48">
        <v>0</v>
      </c>
      <c r="E13" s="51" t="s">
        <v>467</v>
      </c>
      <c r="F13" s="46" t="s">
        <v>454</v>
      </c>
      <c r="G13" s="49">
        <v>100</v>
      </c>
      <c r="H13" s="49">
        <f t="shared" si="3"/>
        <v>0</v>
      </c>
      <c r="I13" s="45">
        <f t="shared" si="1"/>
        <v>9</v>
      </c>
      <c r="J13" s="45">
        <f t="shared" si="2"/>
        <v>0</v>
      </c>
    </row>
    <row r="14" spans="1:10">
      <c r="A14" s="48">
        <v>10</v>
      </c>
      <c r="B14" s="46">
        <v>4010001</v>
      </c>
      <c r="C14" s="48">
        <v>0</v>
      </c>
      <c r="D14" s="48">
        <v>0</v>
      </c>
      <c r="E14" s="51" t="s">
        <v>471</v>
      </c>
      <c r="F14" s="46" t="s">
        <v>455</v>
      </c>
      <c r="G14" s="49">
        <v>100</v>
      </c>
      <c r="H14" s="49">
        <f t="shared" si="3"/>
        <v>0</v>
      </c>
      <c r="I14" s="45">
        <f t="shared" si="1"/>
        <v>10</v>
      </c>
      <c r="J14" s="45">
        <f t="shared" si="2"/>
        <v>0</v>
      </c>
    </row>
    <row r="15" spans="1:10">
      <c r="A15" s="48">
        <v>11</v>
      </c>
      <c r="B15" s="46">
        <v>4010001</v>
      </c>
      <c r="C15" s="48">
        <v>0</v>
      </c>
      <c r="D15" s="48">
        <v>0</v>
      </c>
      <c r="E15" s="51" t="s">
        <v>472</v>
      </c>
      <c r="F15" s="46" t="s">
        <v>456</v>
      </c>
      <c r="G15" s="49">
        <v>100</v>
      </c>
      <c r="H15" s="49">
        <f t="shared" si="3"/>
        <v>0</v>
      </c>
      <c r="I15" s="45">
        <f t="shared" si="1"/>
        <v>11</v>
      </c>
      <c r="J15" s="45">
        <f t="shared" si="2"/>
        <v>0</v>
      </c>
    </row>
    <row r="16" spans="1:10">
      <c r="A16" s="48">
        <v>12</v>
      </c>
      <c r="B16" s="46">
        <v>4010001</v>
      </c>
      <c r="C16" s="48">
        <v>0</v>
      </c>
      <c r="D16" s="48">
        <v>0</v>
      </c>
      <c r="E16" s="51" t="s">
        <v>473</v>
      </c>
      <c r="F16" s="46" t="s">
        <v>474</v>
      </c>
      <c r="G16" s="49">
        <v>100</v>
      </c>
      <c r="H16" s="49">
        <f t="shared" si="3"/>
        <v>0</v>
      </c>
      <c r="I16" s="45">
        <f t="shared" si="1"/>
        <v>12</v>
      </c>
      <c r="J16" s="45">
        <f t="shared" si="2"/>
        <v>0</v>
      </c>
    </row>
    <row r="17" spans="1:10">
      <c r="A17" s="48">
        <v>13</v>
      </c>
      <c r="B17" s="46">
        <v>4010001</v>
      </c>
      <c r="C17" s="48">
        <v>0</v>
      </c>
      <c r="D17" s="48">
        <v>0</v>
      </c>
      <c r="E17" s="51" t="s">
        <v>467</v>
      </c>
      <c r="F17" s="46" t="s">
        <v>457</v>
      </c>
      <c r="G17" s="49">
        <v>100</v>
      </c>
      <c r="H17" s="49">
        <f t="shared" si="3"/>
        <v>0</v>
      </c>
      <c r="I17" s="45">
        <f t="shared" si="1"/>
        <v>13</v>
      </c>
      <c r="J17" s="45">
        <f t="shared" si="2"/>
        <v>0</v>
      </c>
    </row>
    <row r="18" spans="1:10">
      <c r="A18" s="48">
        <v>14</v>
      </c>
      <c r="B18" s="46">
        <v>4010001</v>
      </c>
      <c r="C18" s="48">
        <v>1</v>
      </c>
      <c r="D18" s="48">
        <v>0</v>
      </c>
      <c r="E18" s="51" t="s">
        <v>475</v>
      </c>
      <c r="F18" s="46" t="s">
        <v>458</v>
      </c>
      <c r="G18" s="49">
        <v>100</v>
      </c>
      <c r="H18" s="49">
        <f t="shared" si="3"/>
        <v>0</v>
      </c>
      <c r="I18" s="45">
        <f t="shared" si="1"/>
        <v>14</v>
      </c>
      <c r="J18" s="45">
        <f t="shared" si="2"/>
        <v>0</v>
      </c>
    </row>
    <row r="19" spans="1:10">
      <c r="A19" s="48">
        <v>15</v>
      </c>
      <c r="B19" s="46">
        <v>4010001</v>
      </c>
      <c r="C19" s="48">
        <v>1</v>
      </c>
      <c r="D19" s="48">
        <v>0</v>
      </c>
      <c r="E19" s="51" t="s">
        <v>472</v>
      </c>
      <c r="F19" s="46" t="s">
        <v>459</v>
      </c>
      <c r="G19" s="49">
        <v>100</v>
      </c>
      <c r="H19" s="49">
        <f t="shared" si="3"/>
        <v>0</v>
      </c>
      <c r="I19" s="45">
        <f t="shared" si="1"/>
        <v>15</v>
      </c>
      <c r="J19" s="45">
        <f t="shared" si="2"/>
        <v>0</v>
      </c>
    </row>
    <row r="20" spans="1:10">
      <c r="A20" s="48">
        <v>16</v>
      </c>
      <c r="B20" s="46">
        <v>4010001</v>
      </c>
      <c r="C20" s="48">
        <v>1</v>
      </c>
      <c r="D20" s="48">
        <v>0</v>
      </c>
      <c r="E20" s="51" t="s">
        <v>476</v>
      </c>
      <c r="F20" s="46" t="s">
        <v>477</v>
      </c>
      <c r="G20" s="49">
        <v>100</v>
      </c>
      <c r="H20" s="49">
        <f t="shared" si="3"/>
        <v>0</v>
      </c>
      <c r="I20" s="45">
        <f t="shared" si="1"/>
        <v>16</v>
      </c>
      <c r="J20" s="45">
        <f t="shared" si="2"/>
        <v>0</v>
      </c>
    </row>
    <row r="21" spans="1:10">
      <c r="A21" s="48">
        <v>17</v>
      </c>
      <c r="B21" s="46">
        <v>4010001</v>
      </c>
      <c r="C21" s="48">
        <v>0</v>
      </c>
      <c r="D21" s="48">
        <v>7</v>
      </c>
      <c r="E21" s="51" t="s">
        <v>478</v>
      </c>
      <c r="F21" s="46" t="s">
        <v>460</v>
      </c>
      <c r="G21" s="49">
        <v>100</v>
      </c>
      <c r="H21" s="49">
        <f t="shared" si="3"/>
        <v>0</v>
      </c>
      <c r="I21" s="45">
        <f t="shared" si="1"/>
        <v>17</v>
      </c>
      <c r="J21" s="45">
        <f t="shared" si="2"/>
        <v>0</v>
      </c>
    </row>
    <row r="22" spans="1:10">
      <c r="A22" s="48">
        <v>18</v>
      </c>
      <c r="B22" s="46">
        <v>4010001</v>
      </c>
      <c r="C22" s="48">
        <v>0</v>
      </c>
      <c r="D22" s="48">
        <v>7</v>
      </c>
      <c r="E22" s="51" t="s">
        <v>471</v>
      </c>
      <c r="F22" s="46" t="s">
        <v>461</v>
      </c>
      <c r="G22" s="49">
        <v>100</v>
      </c>
      <c r="H22" s="49">
        <f t="shared" si="3"/>
        <v>0</v>
      </c>
      <c r="I22" s="45">
        <f t="shared" si="1"/>
        <v>18</v>
      </c>
      <c r="J22" s="45">
        <f t="shared" si="2"/>
        <v>0</v>
      </c>
    </row>
    <row r="23" spans="1:10">
      <c r="A23" s="48">
        <v>19</v>
      </c>
      <c r="B23" s="46">
        <v>4010001</v>
      </c>
      <c r="C23" s="48">
        <v>0</v>
      </c>
      <c r="D23" s="48">
        <v>7</v>
      </c>
      <c r="E23" s="51" t="s">
        <v>472</v>
      </c>
      <c r="F23" s="46" t="s">
        <v>445</v>
      </c>
      <c r="G23" s="49">
        <v>100</v>
      </c>
      <c r="H23" s="49">
        <f t="shared" si="3"/>
        <v>0</v>
      </c>
      <c r="I23" s="45">
        <f t="shared" si="1"/>
        <v>19</v>
      </c>
      <c r="J23" s="45">
        <f t="shared" si="2"/>
        <v>0</v>
      </c>
    </row>
    <row r="24" spans="1:10">
      <c r="A24" s="48">
        <v>20</v>
      </c>
      <c r="B24" s="46">
        <v>4010001</v>
      </c>
      <c r="C24" s="48">
        <v>0</v>
      </c>
      <c r="D24" s="48">
        <v>7</v>
      </c>
      <c r="E24" s="51" t="s">
        <v>473</v>
      </c>
      <c r="F24" s="46" t="s">
        <v>446</v>
      </c>
      <c r="G24" s="49">
        <v>100</v>
      </c>
      <c r="H24" s="49">
        <f t="shared" si="3"/>
        <v>0</v>
      </c>
      <c r="I24" s="45">
        <f t="shared" si="1"/>
        <v>20</v>
      </c>
      <c r="J24" s="45">
        <f t="shared" si="2"/>
        <v>0</v>
      </c>
    </row>
    <row r="25" spans="1:10">
      <c r="A25" s="48">
        <v>21</v>
      </c>
      <c r="B25" s="46">
        <v>4010001</v>
      </c>
      <c r="C25" s="48">
        <v>1</v>
      </c>
      <c r="D25" s="48">
        <v>7</v>
      </c>
      <c r="E25" s="51" t="s">
        <v>359</v>
      </c>
      <c r="F25" s="46" t="s">
        <v>462</v>
      </c>
      <c r="G25" s="49">
        <v>100</v>
      </c>
      <c r="H25" s="49">
        <f t="shared" si="3"/>
        <v>0</v>
      </c>
      <c r="I25" s="45">
        <f t="shared" si="1"/>
        <v>21</v>
      </c>
      <c r="J25" s="45">
        <f t="shared" si="2"/>
        <v>0</v>
      </c>
    </row>
    <row r="26" spans="1:10">
      <c r="A26" s="48">
        <v>22</v>
      </c>
      <c r="B26" s="46">
        <v>4010001</v>
      </c>
      <c r="C26" s="48">
        <v>1</v>
      </c>
      <c r="D26" s="48">
        <v>7</v>
      </c>
      <c r="E26" s="51" t="s">
        <v>475</v>
      </c>
      <c r="F26" s="46" t="s">
        <v>463</v>
      </c>
      <c r="G26" s="49">
        <v>100</v>
      </c>
      <c r="H26" s="49">
        <f t="shared" si="3"/>
        <v>0</v>
      </c>
      <c r="I26" s="45">
        <f t="shared" si="1"/>
        <v>22</v>
      </c>
      <c r="J26" s="45">
        <f t="shared" si="2"/>
        <v>0</v>
      </c>
    </row>
    <row r="27" spans="1:10">
      <c r="A27" s="48">
        <v>23</v>
      </c>
      <c r="B27" s="46">
        <v>4010001</v>
      </c>
      <c r="C27" s="48">
        <v>1</v>
      </c>
      <c r="D27" s="48">
        <v>7</v>
      </c>
      <c r="E27" s="51" t="s">
        <v>472</v>
      </c>
      <c r="F27" s="46" t="s">
        <v>447</v>
      </c>
      <c r="G27" s="49">
        <v>100</v>
      </c>
      <c r="H27" s="49">
        <f t="shared" si="3"/>
        <v>0</v>
      </c>
      <c r="I27" s="45">
        <f t="shared" si="1"/>
        <v>23</v>
      </c>
      <c r="J27" s="45">
        <f t="shared" si="2"/>
        <v>0</v>
      </c>
    </row>
    <row r="28" spans="1:10">
      <c r="A28" s="48">
        <v>24</v>
      </c>
      <c r="B28" s="46">
        <v>4010001</v>
      </c>
      <c r="C28" s="48">
        <v>1</v>
      </c>
      <c r="D28" s="48">
        <v>7</v>
      </c>
      <c r="E28" s="51" t="s">
        <v>479</v>
      </c>
      <c r="F28" s="46" t="s">
        <v>448</v>
      </c>
      <c r="G28" s="49">
        <v>100</v>
      </c>
      <c r="H28" s="49">
        <f t="shared" si="3"/>
        <v>0</v>
      </c>
      <c r="I28" s="45">
        <f t="shared" si="1"/>
        <v>24</v>
      </c>
      <c r="J28" s="45">
        <f t="shared" si="2"/>
        <v>0</v>
      </c>
    </row>
    <row r="29" spans="1:10">
      <c r="A29" s="48"/>
      <c r="B29" s="46"/>
      <c r="C29" s="48"/>
      <c r="D29" s="48"/>
      <c r="E29" s="51"/>
      <c r="F29" s="46"/>
      <c r="G29" s="49"/>
      <c r="H29" s="49">
        <f t="shared" si="3"/>
        <v>0</v>
      </c>
      <c r="I29" s="45">
        <f t="shared" si="1"/>
        <v>0</v>
      </c>
      <c r="J29" s="45">
        <f t="shared" si="2"/>
        <v>0</v>
      </c>
    </row>
    <row r="30" spans="1:10">
      <c r="A30" s="48"/>
      <c r="B30" s="46"/>
      <c r="C30" s="48"/>
      <c r="D30" s="48"/>
      <c r="E30" s="51"/>
      <c r="F30" s="46"/>
      <c r="G30" s="49"/>
      <c r="H30" s="49">
        <f t="shared" si="3"/>
        <v>0</v>
      </c>
      <c r="I30" s="45">
        <f t="shared" si="1"/>
        <v>0</v>
      </c>
      <c r="J30" s="45">
        <f t="shared" si="2"/>
        <v>0</v>
      </c>
    </row>
    <row r="31" spans="1:10">
      <c r="A31" s="48"/>
      <c r="B31" s="46"/>
      <c r="C31" s="48"/>
      <c r="D31" s="48"/>
      <c r="E31" s="51"/>
      <c r="F31" s="46"/>
      <c r="G31" s="49"/>
      <c r="H31" s="49">
        <f t="shared" si="3"/>
        <v>0</v>
      </c>
      <c r="I31" s="45">
        <f t="shared" si="1"/>
        <v>0</v>
      </c>
      <c r="J31" s="45">
        <f t="shared" si="2"/>
        <v>0</v>
      </c>
    </row>
    <row r="32" spans="1:10">
      <c r="A32" s="48"/>
      <c r="B32" s="46"/>
      <c r="C32" s="48"/>
      <c r="D32" s="48"/>
      <c r="E32" s="51"/>
      <c r="F32" s="46"/>
      <c r="G32" s="49"/>
      <c r="H32" s="49">
        <f t="shared" si="3"/>
        <v>0</v>
      </c>
      <c r="I32" s="45">
        <f t="shared" si="1"/>
        <v>0</v>
      </c>
      <c r="J32" s="45">
        <f t="shared" si="2"/>
        <v>0</v>
      </c>
    </row>
    <row r="33" spans="1:10">
      <c r="A33" s="48"/>
      <c r="B33" s="46"/>
      <c r="C33" s="48"/>
      <c r="D33" s="48"/>
      <c r="E33" s="51"/>
      <c r="F33" s="46"/>
      <c r="G33" s="49"/>
      <c r="H33" s="49">
        <f t="shared" si="0"/>
        <v>0</v>
      </c>
      <c r="I33" s="45">
        <f t="shared" si="1"/>
        <v>0</v>
      </c>
      <c r="J33" s="45">
        <f t="shared" si="2"/>
        <v>0</v>
      </c>
    </row>
    <row r="34" spans="1:10">
      <c r="A34" s="48"/>
      <c r="G34" s="50"/>
      <c r="H34" s="49">
        <f t="shared" si="0"/>
        <v>0</v>
      </c>
      <c r="I34" s="45">
        <f t="shared" si="1"/>
        <v>0</v>
      </c>
      <c r="J34" s="45">
        <f t="shared" si="2"/>
        <v>0</v>
      </c>
    </row>
    <row r="35" spans="1:10">
      <c r="G35" s="50"/>
      <c r="H35" s="49">
        <f t="shared" si="0"/>
        <v>0</v>
      </c>
      <c r="I35" s="45">
        <f t="shared" si="1"/>
        <v>0</v>
      </c>
      <c r="J35" s="45">
        <f t="shared" si="2"/>
        <v>0</v>
      </c>
    </row>
    <row r="36" spans="1:10">
      <c r="G36" s="50"/>
      <c r="H36" s="49">
        <f t="shared" si="0"/>
        <v>0</v>
      </c>
      <c r="I36" s="45">
        <f t="shared" si="1"/>
        <v>0</v>
      </c>
      <c r="J36" s="45">
        <f t="shared" si="2"/>
        <v>0</v>
      </c>
    </row>
    <row r="37" spans="1:10">
      <c r="E37" s="45"/>
      <c r="G37" s="50"/>
      <c r="H37" s="49">
        <f t="shared" si="0"/>
        <v>0</v>
      </c>
      <c r="I37" s="45">
        <f t="shared" si="1"/>
        <v>0</v>
      </c>
      <c r="J37" s="45">
        <f t="shared" si="2"/>
        <v>0</v>
      </c>
    </row>
    <row r="38" spans="1:10">
      <c r="E38" s="45"/>
      <c r="G38" s="50"/>
      <c r="H38" s="49">
        <f t="shared" si="0"/>
        <v>0</v>
      </c>
      <c r="I38" s="45">
        <f t="shared" si="1"/>
        <v>0</v>
      </c>
      <c r="J38" s="45">
        <f t="shared" si="2"/>
        <v>0</v>
      </c>
    </row>
    <row r="39" spans="1:10">
      <c r="E39" s="45"/>
      <c r="G39" s="50"/>
      <c r="H39" s="49">
        <f t="shared" ref="H39:H70" si="4">COUNTIF(Syumokuban,A39)</f>
        <v>0</v>
      </c>
      <c r="I39" s="45">
        <f t="shared" si="1"/>
        <v>0</v>
      </c>
      <c r="J39" s="45">
        <f t="shared" si="2"/>
        <v>0</v>
      </c>
    </row>
    <row r="40" spans="1:10">
      <c r="E40" s="45"/>
      <c r="H40" s="49">
        <f t="shared" si="4"/>
        <v>0</v>
      </c>
      <c r="I40" s="45">
        <f t="shared" si="1"/>
        <v>0</v>
      </c>
      <c r="J40" s="45">
        <f t="shared" si="2"/>
        <v>0</v>
      </c>
    </row>
    <row r="41" spans="1:10">
      <c r="E41" s="45"/>
      <c r="H41" s="49">
        <f t="shared" si="4"/>
        <v>0</v>
      </c>
      <c r="I41" s="45">
        <f t="shared" si="1"/>
        <v>0</v>
      </c>
      <c r="J41" s="45">
        <f t="shared" si="2"/>
        <v>0</v>
      </c>
    </row>
    <row r="42" spans="1:10">
      <c r="E42" s="45"/>
      <c r="H42" s="49">
        <f t="shared" si="4"/>
        <v>0</v>
      </c>
      <c r="I42" s="45">
        <f t="shared" si="1"/>
        <v>0</v>
      </c>
      <c r="J42" s="45">
        <f t="shared" si="2"/>
        <v>0</v>
      </c>
    </row>
    <row r="43" spans="1:10">
      <c r="E43" s="45"/>
      <c r="H43" s="49">
        <f t="shared" si="4"/>
        <v>0</v>
      </c>
      <c r="I43" s="45">
        <f t="shared" si="1"/>
        <v>0</v>
      </c>
      <c r="J43" s="45">
        <f t="shared" si="2"/>
        <v>0</v>
      </c>
    </row>
    <row r="44" spans="1:10">
      <c r="E44" s="45"/>
      <c r="H44" s="49">
        <f t="shared" si="4"/>
        <v>0</v>
      </c>
      <c r="I44" s="45">
        <f t="shared" si="1"/>
        <v>0</v>
      </c>
      <c r="J44" s="45">
        <f t="shared" si="2"/>
        <v>0</v>
      </c>
    </row>
    <row r="45" spans="1:10">
      <c r="E45" s="45"/>
      <c r="H45" s="49">
        <f t="shared" si="4"/>
        <v>0</v>
      </c>
      <c r="I45" s="45">
        <f t="shared" si="1"/>
        <v>0</v>
      </c>
      <c r="J45" s="45">
        <f t="shared" si="2"/>
        <v>0</v>
      </c>
    </row>
    <row r="46" spans="1:10">
      <c r="E46" s="45"/>
      <c r="H46" s="49">
        <f t="shared" si="4"/>
        <v>0</v>
      </c>
      <c r="I46" s="45">
        <f t="shared" si="1"/>
        <v>0</v>
      </c>
      <c r="J46" s="45">
        <f t="shared" si="2"/>
        <v>0</v>
      </c>
    </row>
    <row r="47" spans="1:10">
      <c r="E47" s="45"/>
      <c r="H47" s="49">
        <f t="shared" si="4"/>
        <v>0</v>
      </c>
      <c r="I47" s="45">
        <f t="shared" si="1"/>
        <v>0</v>
      </c>
      <c r="J47" s="45">
        <f t="shared" si="2"/>
        <v>0</v>
      </c>
    </row>
    <row r="48" spans="1:10">
      <c r="E48" s="45"/>
      <c r="H48" s="49">
        <f t="shared" si="4"/>
        <v>0</v>
      </c>
      <c r="I48" s="45">
        <f t="shared" si="1"/>
        <v>0</v>
      </c>
      <c r="J48" s="45">
        <f t="shared" si="2"/>
        <v>0</v>
      </c>
    </row>
    <row r="49" spans="5:10">
      <c r="E49" s="45"/>
      <c r="H49" s="49">
        <f t="shared" si="4"/>
        <v>0</v>
      </c>
      <c r="I49" s="45">
        <f t="shared" si="1"/>
        <v>0</v>
      </c>
      <c r="J49" s="45">
        <f t="shared" si="2"/>
        <v>0</v>
      </c>
    </row>
    <row r="50" spans="5:10">
      <c r="E50" s="45"/>
      <c r="H50" s="49">
        <f t="shared" si="4"/>
        <v>0</v>
      </c>
      <c r="I50" s="45">
        <f t="shared" si="1"/>
        <v>0</v>
      </c>
      <c r="J50" s="45">
        <f t="shared" si="2"/>
        <v>0</v>
      </c>
    </row>
    <row r="51" spans="5:10">
      <c r="E51" s="45"/>
      <c r="H51" s="49">
        <f t="shared" si="4"/>
        <v>0</v>
      </c>
      <c r="I51" s="45">
        <f t="shared" si="1"/>
        <v>0</v>
      </c>
      <c r="J51" s="45">
        <f t="shared" si="2"/>
        <v>0</v>
      </c>
    </row>
    <row r="52" spans="5:10">
      <c r="E52" s="45"/>
      <c r="H52" s="49">
        <f t="shared" si="4"/>
        <v>0</v>
      </c>
      <c r="I52" s="45">
        <f t="shared" si="1"/>
        <v>0</v>
      </c>
      <c r="J52" s="45">
        <f t="shared" si="2"/>
        <v>0</v>
      </c>
    </row>
    <row r="53" spans="5:10">
      <c r="E53" s="45"/>
      <c r="H53" s="49">
        <f t="shared" si="4"/>
        <v>0</v>
      </c>
      <c r="I53" s="45">
        <f t="shared" si="1"/>
        <v>0</v>
      </c>
      <c r="J53" s="45">
        <f t="shared" si="2"/>
        <v>0</v>
      </c>
    </row>
    <row r="54" spans="5:10">
      <c r="E54" s="45"/>
      <c r="H54" s="49">
        <f t="shared" si="4"/>
        <v>0</v>
      </c>
      <c r="I54" s="45">
        <f t="shared" si="1"/>
        <v>0</v>
      </c>
      <c r="J54" s="45">
        <f t="shared" si="2"/>
        <v>0</v>
      </c>
    </row>
    <row r="55" spans="5:10">
      <c r="E55" s="45"/>
      <c r="H55" s="49">
        <f t="shared" si="4"/>
        <v>0</v>
      </c>
      <c r="I55" s="45">
        <f t="shared" si="1"/>
        <v>0</v>
      </c>
      <c r="J55" s="45">
        <f t="shared" si="2"/>
        <v>0</v>
      </c>
    </row>
    <row r="56" spans="5:10">
      <c r="E56" s="45"/>
      <c r="H56" s="49">
        <f t="shared" si="4"/>
        <v>0</v>
      </c>
      <c r="I56" s="45">
        <f t="shared" si="1"/>
        <v>0</v>
      </c>
      <c r="J56" s="45">
        <f t="shared" si="2"/>
        <v>0</v>
      </c>
    </row>
    <row r="57" spans="5:10">
      <c r="E57" s="45"/>
      <c r="H57" s="49">
        <f t="shared" si="4"/>
        <v>0</v>
      </c>
      <c r="I57" s="45">
        <f t="shared" si="1"/>
        <v>0</v>
      </c>
      <c r="J57" s="45">
        <f t="shared" si="2"/>
        <v>0</v>
      </c>
    </row>
    <row r="58" spans="5:10">
      <c r="E58" s="45"/>
      <c r="H58" s="49">
        <f t="shared" si="4"/>
        <v>0</v>
      </c>
      <c r="I58" s="45">
        <f t="shared" si="1"/>
        <v>0</v>
      </c>
      <c r="J58" s="45">
        <f t="shared" si="2"/>
        <v>0</v>
      </c>
    </row>
    <row r="59" spans="5:10">
      <c r="E59" s="45"/>
      <c r="H59" s="49">
        <f t="shared" si="4"/>
        <v>0</v>
      </c>
      <c r="I59" s="45">
        <f t="shared" si="1"/>
        <v>0</v>
      </c>
      <c r="J59" s="45">
        <f t="shared" si="2"/>
        <v>0</v>
      </c>
    </row>
    <row r="60" spans="5:10">
      <c r="E60" s="45"/>
      <c r="H60" s="49">
        <f t="shared" si="4"/>
        <v>0</v>
      </c>
      <c r="I60" s="45">
        <f t="shared" si="1"/>
        <v>0</v>
      </c>
      <c r="J60" s="45">
        <f t="shared" si="2"/>
        <v>0</v>
      </c>
    </row>
    <row r="61" spans="5:10">
      <c r="E61" s="45"/>
      <c r="H61" s="49">
        <f t="shared" si="4"/>
        <v>0</v>
      </c>
      <c r="I61" s="45">
        <f t="shared" si="1"/>
        <v>0</v>
      </c>
      <c r="J61" s="45">
        <f t="shared" si="2"/>
        <v>0</v>
      </c>
    </row>
    <row r="62" spans="5:10">
      <c r="E62" s="45"/>
      <c r="H62" s="49">
        <f t="shared" si="4"/>
        <v>0</v>
      </c>
      <c r="I62" s="45">
        <f t="shared" si="1"/>
        <v>0</v>
      </c>
      <c r="J62" s="45">
        <f t="shared" si="2"/>
        <v>0</v>
      </c>
    </row>
    <row r="63" spans="5:10">
      <c r="E63" s="45"/>
      <c r="H63" s="49">
        <f t="shared" si="4"/>
        <v>0</v>
      </c>
      <c r="I63" s="45">
        <f t="shared" si="1"/>
        <v>0</v>
      </c>
      <c r="J63" s="45">
        <f t="shared" si="2"/>
        <v>0</v>
      </c>
    </row>
    <row r="64" spans="5:10">
      <c r="E64" s="45"/>
      <c r="H64" s="49">
        <f t="shared" si="4"/>
        <v>0</v>
      </c>
      <c r="I64" s="45">
        <f t="shared" si="1"/>
        <v>0</v>
      </c>
      <c r="J64" s="45">
        <f t="shared" si="2"/>
        <v>0</v>
      </c>
    </row>
    <row r="65" spans="5:10">
      <c r="E65" s="45"/>
      <c r="H65" s="49">
        <f t="shared" si="4"/>
        <v>0</v>
      </c>
      <c r="I65" s="45">
        <f t="shared" si="1"/>
        <v>0</v>
      </c>
      <c r="J65" s="45">
        <f t="shared" si="2"/>
        <v>0</v>
      </c>
    </row>
    <row r="66" spans="5:10">
      <c r="E66" s="45"/>
      <c r="H66" s="49">
        <f t="shared" si="4"/>
        <v>0</v>
      </c>
      <c r="I66" s="45">
        <f t="shared" si="1"/>
        <v>0</v>
      </c>
      <c r="J66" s="45">
        <f t="shared" si="2"/>
        <v>0</v>
      </c>
    </row>
    <row r="67" spans="5:10">
      <c r="E67" s="45"/>
      <c r="H67" s="49">
        <f t="shared" si="4"/>
        <v>0</v>
      </c>
      <c r="I67" s="45">
        <f t="shared" si="1"/>
        <v>0</v>
      </c>
      <c r="J67" s="45">
        <f t="shared" si="2"/>
        <v>0</v>
      </c>
    </row>
    <row r="68" spans="5:10">
      <c r="E68" s="45"/>
      <c r="H68" s="49">
        <f t="shared" si="4"/>
        <v>0</v>
      </c>
      <c r="I68" s="45">
        <f t="shared" si="1"/>
        <v>0</v>
      </c>
      <c r="J68" s="45">
        <f t="shared" si="2"/>
        <v>0</v>
      </c>
    </row>
    <row r="69" spans="5:10">
      <c r="E69" s="45"/>
      <c r="H69" s="49">
        <f t="shared" si="4"/>
        <v>0</v>
      </c>
      <c r="I69" s="45">
        <f t="shared" si="1"/>
        <v>0</v>
      </c>
      <c r="J69" s="45">
        <f t="shared" ref="J69:J104" si="5">ROUNDUP(H69/4,0)</f>
        <v>0</v>
      </c>
    </row>
    <row r="70" spans="5:10">
      <c r="E70" s="45"/>
      <c r="H70" s="49">
        <f t="shared" si="4"/>
        <v>0</v>
      </c>
      <c r="I70" s="45">
        <f t="shared" si="1"/>
        <v>0</v>
      </c>
      <c r="J70" s="45">
        <f t="shared" si="5"/>
        <v>0</v>
      </c>
    </row>
    <row r="71" spans="5:10">
      <c r="E71" s="45"/>
      <c r="H71" s="49">
        <f t="shared" ref="H71:H104" si="6">COUNTIF(Syumokuban,A71)</f>
        <v>0</v>
      </c>
      <c r="I71" s="45">
        <f t="shared" ref="I71:I104" si="7">A71</f>
        <v>0</v>
      </c>
      <c r="J71" s="45">
        <f t="shared" si="5"/>
        <v>0</v>
      </c>
    </row>
    <row r="72" spans="5:10">
      <c r="E72" s="45"/>
      <c r="H72" s="49">
        <f t="shared" si="6"/>
        <v>0</v>
      </c>
      <c r="I72" s="45">
        <f t="shared" si="7"/>
        <v>0</v>
      </c>
      <c r="J72" s="45">
        <f t="shared" si="5"/>
        <v>0</v>
      </c>
    </row>
    <row r="73" spans="5:10">
      <c r="E73" s="45"/>
      <c r="H73" s="49">
        <f t="shared" si="6"/>
        <v>0</v>
      </c>
      <c r="I73" s="45">
        <f t="shared" si="7"/>
        <v>0</v>
      </c>
      <c r="J73" s="45">
        <f t="shared" si="5"/>
        <v>0</v>
      </c>
    </row>
    <row r="74" spans="5:10">
      <c r="E74" s="45"/>
      <c r="H74" s="49">
        <f t="shared" si="6"/>
        <v>0</v>
      </c>
      <c r="I74" s="45">
        <f t="shared" si="7"/>
        <v>0</v>
      </c>
      <c r="J74" s="45">
        <f t="shared" si="5"/>
        <v>0</v>
      </c>
    </row>
    <row r="75" spans="5:10">
      <c r="E75" s="45"/>
      <c r="H75" s="49">
        <f t="shared" si="6"/>
        <v>0</v>
      </c>
      <c r="I75" s="45">
        <f t="shared" si="7"/>
        <v>0</v>
      </c>
      <c r="J75" s="45">
        <f t="shared" si="5"/>
        <v>0</v>
      </c>
    </row>
    <row r="76" spans="5:10">
      <c r="E76" s="45"/>
      <c r="H76" s="49">
        <f t="shared" si="6"/>
        <v>0</v>
      </c>
      <c r="I76" s="45">
        <f t="shared" si="7"/>
        <v>0</v>
      </c>
      <c r="J76" s="45">
        <f t="shared" si="5"/>
        <v>0</v>
      </c>
    </row>
    <row r="77" spans="5:10">
      <c r="E77" s="45"/>
      <c r="H77" s="49">
        <f t="shared" si="6"/>
        <v>0</v>
      </c>
      <c r="I77" s="45">
        <f t="shared" si="7"/>
        <v>0</v>
      </c>
      <c r="J77" s="45">
        <f t="shared" si="5"/>
        <v>0</v>
      </c>
    </row>
    <row r="78" spans="5:10">
      <c r="E78" s="45"/>
      <c r="H78" s="49">
        <f t="shared" si="6"/>
        <v>0</v>
      </c>
      <c r="I78" s="45">
        <f t="shared" si="7"/>
        <v>0</v>
      </c>
      <c r="J78" s="45">
        <f t="shared" si="5"/>
        <v>0</v>
      </c>
    </row>
    <row r="79" spans="5:10">
      <c r="E79" s="45"/>
      <c r="H79" s="49">
        <f t="shared" si="6"/>
        <v>0</v>
      </c>
      <c r="I79" s="45">
        <f t="shared" si="7"/>
        <v>0</v>
      </c>
      <c r="J79" s="45">
        <f t="shared" si="5"/>
        <v>0</v>
      </c>
    </row>
    <row r="80" spans="5:10">
      <c r="E80" s="45"/>
      <c r="H80" s="49">
        <f t="shared" si="6"/>
        <v>0</v>
      </c>
      <c r="I80" s="45">
        <f t="shared" si="7"/>
        <v>0</v>
      </c>
      <c r="J80" s="45">
        <f t="shared" si="5"/>
        <v>0</v>
      </c>
    </row>
    <row r="81" spans="5:10">
      <c r="E81" s="45"/>
      <c r="H81" s="49">
        <f t="shared" si="6"/>
        <v>0</v>
      </c>
      <c r="I81" s="45">
        <f t="shared" si="7"/>
        <v>0</v>
      </c>
      <c r="J81" s="45">
        <f t="shared" si="5"/>
        <v>0</v>
      </c>
    </row>
    <row r="82" spans="5:10">
      <c r="E82" s="45"/>
      <c r="H82" s="49">
        <f t="shared" si="6"/>
        <v>0</v>
      </c>
      <c r="I82" s="45">
        <f t="shared" si="7"/>
        <v>0</v>
      </c>
      <c r="J82" s="45">
        <f t="shared" si="5"/>
        <v>0</v>
      </c>
    </row>
    <row r="83" spans="5:10">
      <c r="E83" s="45"/>
      <c r="H83" s="49">
        <f t="shared" si="6"/>
        <v>0</v>
      </c>
      <c r="I83" s="45">
        <f t="shared" si="7"/>
        <v>0</v>
      </c>
      <c r="J83" s="45">
        <f t="shared" si="5"/>
        <v>0</v>
      </c>
    </row>
    <row r="84" spans="5:10">
      <c r="E84" s="45"/>
      <c r="H84" s="49">
        <f t="shared" si="6"/>
        <v>0</v>
      </c>
      <c r="I84" s="45">
        <f t="shared" si="7"/>
        <v>0</v>
      </c>
      <c r="J84" s="45">
        <f t="shared" si="5"/>
        <v>0</v>
      </c>
    </row>
    <row r="85" spans="5:10">
      <c r="E85" s="45"/>
      <c r="H85" s="49">
        <f t="shared" si="6"/>
        <v>0</v>
      </c>
      <c r="I85" s="45">
        <f t="shared" si="7"/>
        <v>0</v>
      </c>
      <c r="J85" s="45">
        <f t="shared" si="5"/>
        <v>0</v>
      </c>
    </row>
    <row r="86" spans="5:10">
      <c r="E86" s="45"/>
      <c r="H86" s="49">
        <f t="shared" si="6"/>
        <v>0</v>
      </c>
      <c r="I86" s="45">
        <f t="shared" si="7"/>
        <v>0</v>
      </c>
      <c r="J86" s="45">
        <f t="shared" si="5"/>
        <v>0</v>
      </c>
    </row>
    <row r="87" spans="5:10">
      <c r="E87" s="45"/>
      <c r="H87" s="49">
        <f t="shared" si="6"/>
        <v>0</v>
      </c>
      <c r="I87" s="45">
        <f t="shared" si="7"/>
        <v>0</v>
      </c>
      <c r="J87" s="45">
        <f t="shared" si="5"/>
        <v>0</v>
      </c>
    </row>
    <row r="88" spans="5:10">
      <c r="E88" s="45"/>
      <c r="H88" s="49">
        <f t="shared" si="6"/>
        <v>0</v>
      </c>
      <c r="I88" s="45">
        <f t="shared" si="7"/>
        <v>0</v>
      </c>
      <c r="J88" s="45">
        <f t="shared" si="5"/>
        <v>0</v>
      </c>
    </row>
    <row r="89" spans="5:10">
      <c r="E89" s="45"/>
      <c r="H89" s="49">
        <f t="shared" si="6"/>
        <v>0</v>
      </c>
      <c r="I89" s="45">
        <f t="shared" si="7"/>
        <v>0</v>
      </c>
      <c r="J89" s="45">
        <f t="shared" si="5"/>
        <v>0</v>
      </c>
    </row>
    <row r="90" spans="5:10">
      <c r="E90" s="45"/>
      <c r="H90" s="49">
        <f t="shared" si="6"/>
        <v>0</v>
      </c>
      <c r="I90" s="45">
        <f t="shared" si="7"/>
        <v>0</v>
      </c>
      <c r="J90" s="45">
        <f t="shared" si="5"/>
        <v>0</v>
      </c>
    </row>
    <row r="91" spans="5:10">
      <c r="E91" s="45"/>
      <c r="H91" s="49">
        <f t="shared" si="6"/>
        <v>0</v>
      </c>
      <c r="I91" s="45">
        <f t="shared" si="7"/>
        <v>0</v>
      </c>
      <c r="J91" s="45">
        <f t="shared" si="5"/>
        <v>0</v>
      </c>
    </row>
    <row r="92" spans="5:10">
      <c r="E92" s="45"/>
      <c r="H92" s="49">
        <f t="shared" si="6"/>
        <v>0</v>
      </c>
      <c r="I92" s="45">
        <f t="shared" si="7"/>
        <v>0</v>
      </c>
      <c r="J92" s="45">
        <f t="shared" si="5"/>
        <v>0</v>
      </c>
    </row>
    <row r="93" spans="5:10">
      <c r="E93" s="45"/>
      <c r="H93" s="49">
        <f t="shared" si="6"/>
        <v>0</v>
      </c>
      <c r="I93" s="45">
        <f t="shared" si="7"/>
        <v>0</v>
      </c>
      <c r="J93" s="45">
        <f t="shared" si="5"/>
        <v>0</v>
      </c>
    </row>
    <row r="94" spans="5:10">
      <c r="E94" s="45"/>
      <c r="H94" s="49">
        <f t="shared" si="6"/>
        <v>0</v>
      </c>
      <c r="I94" s="45">
        <f t="shared" si="7"/>
        <v>0</v>
      </c>
      <c r="J94" s="45">
        <f t="shared" si="5"/>
        <v>0</v>
      </c>
    </row>
    <row r="95" spans="5:10">
      <c r="E95" s="45"/>
      <c r="H95" s="49">
        <f t="shared" si="6"/>
        <v>0</v>
      </c>
      <c r="I95" s="45">
        <f t="shared" si="7"/>
        <v>0</v>
      </c>
      <c r="J95" s="45">
        <f t="shared" si="5"/>
        <v>0</v>
      </c>
    </row>
    <row r="96" spans="5:10">
      <c r="E96" s="45"/>
      <c r="H96" s="49">
        <f t="shared" si="6"/>
        <v>0</v>
      </c>
      <c r="I96" s="45">
        <f t="shared" si="7"/>
        <v>0</v>
      </c>
      <c r="J96" s="45">
        <f t="shared" si="5"/>
        <v>0</v>
      </c>
    </row>
    <row r="97" spans="5:10">
      <c r="E97" s="45"/>
      <c r="H97" s="49">
        <f t="shared" si="6"/>
        <v>0</v>
      </c>
      <c r="I97" s="45">
        <f t="shared" si="7"/>
        <v>0</v>
      </c>
      <c r="J97" s="45">
        <f t="shared" si="5"/>
        <v>0</v>
      </c>
    </row>
    <row r="98" spans="5:10">
      <c r="E98" s="45"/>
      <c r="H98" s="49">
        <f t="shared" si="6"/>
        <v>0</v>
      </c>
      <c r="I98" s="45">
        <f t="shared" si="7"/>
        <v>0</v>
      </c>
      <c r="J98" s="45">
        <f t="shared" si="5"/>
        <v>0</v>
      </c>
    </row>
    <row r="99" spans="5:10">
      <c r="E99" s="45"/>
      <c r="H99" s="49">
        <f t="shared" si="6"/>
        <v>0</v>
      </c>
      <c r="I99" s="45">
        <f t="shared" si="7"/>
        <v>0</v>
      </c>
      <c r="J99" s="45">
        <f t="shared" si="5"/>
        <v>0</v>
      </c>
    </row>
    <row r="100" spans="5:10">
      <c r="E100" s="45"/>
      <c r="H100" s="49">
        <f t="shared" si="6"/>
        <v>0</v>
      </c>
      <c r="I100" s="45">
        <f t="shared" si="7"/>
        <v>0</v>
      </c>
      <c r="J100" s="45">
        <f t="shared" si="5"/>
        <v>0</v>
      </c>
    </row>
    <row r="101" spans="5:10">
      <c r="E101" s="45"/>
      <c r="H101" s="49">
        <f t="shared" si="6"/>
        <v>0</v>
      </c>
      <c r="I101" s="45">
        <f t="shared" si="7"/>
        <v>0</v>
      </c>
      <c r="J101" s="45">
        <f t="shared" si="5"/>
        <v>0</v>
      </c>
    </row>
    <row r="102" spans="5:10">
      <c r="E102" s="45"/>
      <c r="H102" s="49">
        <f t="shared" si="6"/>
        <v>0</v>
      </c>
      <c r="I102" s="45">
        <f t="shared" si="7"/>
        <v>0</v>
      </c>
      <c r="J102" s="45">
        <f t="shared" si="5"/>
        <v>0</v>
      </c>
    </row>
    <row r="103" spans="5:10">
      <c r="E103" s="45"/>
      <c r="H103" s="49">
        <f t="shared" si="6"/>
        <v>0</v>
      </c>
      <c r="I103" s="45">
        <f t="shared" si="7"/>
        <v>0</v>
      </c>
      <c r="J103" s="45">
        <f t="shared" si="5"/>
        <v>0</v>
      </c>
    </row>
    <row r="104" spans="5:10">
      <c r="E104" s="45"/>
      <c r="H104" s="49">
        <f t="shared" si="6"/>
        <v>0</v>
      </c>
      <c r="I104" s="45">
        <f t="shared" si="7"/>
        <v>0</v>
      </c>
      <c r="J104" s="45">
        <f t="shared" si="5"/>
        <v>0</v>
      </c>
    </row>
    <row r="105" spans="5:10">
      <c r="E105" s="45"/>
    </row>
    <row r="106" spans="5:10">
      <c r="E106" s="45"/>
    </row>
  </sheetData>
  <phoneticPr fontId="2"/>
  <conditionalFormatting sqref="H5:H104">
    <cfRule type="cellIs" dxfId="0" priority="1" operator="greaterThan">
      <formula>$G5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87"/>
  <sheetViews>
    <sheetView workbookViewId="0">
      <selection activeCell="C49" sqref="C49:C50"/>
    </sheetView>
  </sheetViews>
  <sheetFormatPr defaultColWidth="9" defaultRowHeight="13.2"/>
  <cols>
    <col min="1" max="1" width="3.77734375" style="45" customWidth="1"/>
    <col min="2" max="2" width="11" style="45" customWidth="1"/>
    <col min="3" max="3" width="23" style="45" customWidth="1"/>
    <col min="4" max="16384" width="9" style="45"/>
  </cols>
  <sheetData>
    <row r="1" spans="2:12" s="5" customFormat="1">
      <c r="L1" s="6"/>
    </row>
    <row r="2" spans="2:12" s="5" customFormat="1">
      <c r="B2" s="122" t="s">
        <v>291</v>
      </c>
      <c r="C2" s="123"/>
      <c r="L2" s="6"/>
    </row>
    <row r="3" spans="2:12" s="5" customFormat="1">
      <c r="L3" s="6"/>
    </row>
    <row r="4" spans="2:12" s="5" customFormat="1" ht="13.8" thickBot="1">
      <c r="B4" s="7" t="s">
        <v>292</v>
      </c>
      <c r="C4" s="8" t="s">
        <v>293</v>
      </c>
      <c r="L4" s="6"/>
    </row>
    <row r="5" spans="2:12" s="5" customFormat="1" ht="13.8" thickTop="1">
      <c r="B5" s="9">
        <v>0</v>
      </c>
      <c r="C5" s="10" t="s">
        <v>294</v>
      </c>
      <c r="D5" s="11" t="s">
        <v>295</v>
      </c>
      <c r="L5" s="6"/>
    </row>
    <row r="6" spans="2:12" s="5" customFormat="1">
      <c r="B6" s="9">
        <v>1</v>
      </c>
      <c r="C6" s="12" t="s">
        <v>296</v>
      </c>
      <c r="D6" s="11">
        <v>1</v>
      </c>
      <c r="L6" s="6"/>
    </row>
    <row r="7" spans="2:12" s="5" customFormat="1">
      <c r="B7" s="9">
        <v>2</v>
      </c>
      <c r="C7" s="12" t="s">
        <v>297</v>
      </c>
      <c r="D7" s="11">
        <v>2</v>
      </c>
      <c r="L7" s="6"/>
    </row>
    <row r="8" spans="2:12" s="5" customFormat="1">
      <c r="B8" s="9">
        <v>3</v>
      </c>
      <c r="C8" s="12" t="s">
        <v>298</v>
      </c>
      <c r="D8" s="11">
        <f>3</f>
        <v>3</v>
      </c>
      <c r="L8" s="6"/>
    </row>
    <row r="9" spans="2:12" s="5" customFormat="1">
      <c r="B9" s="9">
        <v>4</v>
      </c>
      <c r="C9" s="12" t="s">
        <v>299</v>
      </c>
      <c r="D9" s="11" t="s">
        <v>300</v>
      </c>
      <c r="L9" s="6"/>
    </row>
    <row r="10" spans="2:12" s="5" customFormat="1">
      <c r="B10" s="9">
        <v>5</v>
      </c>
      <c r="C10" s="12" t="s">
        <v>301</v>
      </c>
      <c r="D10" s="11" t="s">
        <v>302</v>
      </c>
      <c r="L10" s="6"/>
    </row>
    <row r="11" spans="2:12" s="5" customFormat="1">
      <c r="B11" s="9">
        <v>6</v>
      </c>
      <c r="C11" s="10" t="s">
        <v>303</v>
      </c>
      <c r="D11" s="11" t="s">
        <v>300</v>
      </c>
      <c r="L11" s="6"/>
    </row>
    <row r="12" spans="2:12" s="5" customFormat="1">
      <c r="B12" s="13">
        <v>7</v>
      </c>
      <c r="C12" s="14" t="s">
        <v>304</v>
      </c>
      <c r="D12" s="11" t="s">
        <v>305</v>
      </c>
      <c r="L12" s="6"/>
    </row>
    <row r="13" spans="2:12" s="5" customFormat="1">
      <c r="L13" s="6"/>
    </row>
    <row r="14" spans="2:12" s="5" customFormat="1" ht="13.8" thickBot="1">
      <c r="B14" s="7" t="s">
        <v>306</v>
      </c>
      <c r="C14" s="8" t="s">
        <v>307</v>
      </c>
      <c r="D14" s="11" t="s">
        <v>308</v>
      </c>
      <c r="L14" s="6"/>
    </row>
    <row r="15" spans="2:12" s="5" customFormat="1" ht="13.8" thickTop="1">
      <c r="B15" s="15">
        <v>1</v>
      </c>
      <c r="C15" s="12" t="s">
        <v>309</v>
      </c>
      <c r="D15" s="5">
        <v>1</v>
      </c>
      <c r="L15" s="6"/>
    </row>
    <row r="16" spans="2:12" s="5" customFormat="1">
      <c r="B16" s="15">
        <v>2</v>
      </c>
      <c r="C16" s="12" t="s">
        <v>310</v>
      </c>
      <c r="D16" s="5">
        <v>1</v>
      </c>
      <c r="L16" s="6"/>
    </row>
    <row r="17" spans="2:12" s="5" customFormat="1">
      <c r="B17" s="15">
        <v>4</v>
      </c>
      <c r="C17" s="12" t="s">
        <v>311</v>
      </c>
      <c r="D17" s="5">
        <v>1</v>
      </c>
      <c r="L17" s="6"/>
    </row>
    <row r="18" spans="2:12" s="5" customFormat="1">
      <c r="B18" s="15">
        <v>8</v>
      </c>
      <c r="C18" s="12" t="s">
        <v>312</v>
      </c>
      <c r="D18" s="5">
        <v>1</v>
      </c>
      <c r="L18" s="6"/>
    </row>
    <row r="19" spans="2:12" s="5" customFormat="1">
      <c r="B19" s="15">
        <v>15</v>
      </c>
      <c r="C19" s="12" t="s">
        <v>313</v>
      </c>
      <c r="D19" s="5">
        <v>1</v>
      </c>
      <c r="L19" s="6"/>
    </row>
    <row r="20" spans="2:12" s="5" customFormat="1">
      <c r="B20" s="15">
        <v>30</v>
      </c>
      <c r="C20" s="12" t="s">
        <v>314</v>
      </c>
      <c r="D20" s="5">
        <v>1</v>
      </c>
      <c r="L20" s="6"/>
    </row>
    <row r="21" spans="2:12" s="5" customFormat="1">
      <c r="B21" s="15">
        <v>110</v>
      </c>
      <c r="C21" s="12" t="s">
        <v>315</v>
      </c>
      <c r="D21" s="5">
        <v>1</v>
      </c>
      <c r="L21" s="6"/>
    </row>
    <row r="22" spans="2:12" s="5" customFormat="1">
      <c r="B22" s="15">
        <v>111</v>
      </c>
      <c r="C22" s="12" t="s">
        <v>316</v>
      </c>
      <c r="D22" s="5">
        <v>1</v>
      </c>
      <c r="L22" s="6"/>
    </row>
    <row r="23" spans="2:12" s="5" customFormat="1">
      <c r="B23" s="15">
        <v>410</v>
      </c>
      <c r="C23" s="12" t="s">
        <v>317</v>
      </c>
      <c r="D23" s="5">
        <v>1</v>
      </c>
      <c r="L23" s="6"/>
    </row>
    <row r="24" spans="2:12" s="5" customFormat="1">
      <c r="B24" s="15">
        <v>420</v>
      </c>
      <c r="C24" s="12" t="s">
        <v>318</v>
      </c>
      <c r="D24" s="5">
        <v>1</v>
      </c>
      <c r="L24" s="6"/>
    </row>
    <row r="25" spans="2:12" s="5" customFormat="1" ht="14.4">
      <c r="B25" s="15">
        <v>510</v>
      </c>
      <c r="C25" s="12" t="s">
        <v>319</v>
      </c>
      <c r="D25" s="5">
        <v>2</v>
      </c>
      <c r="L25" s="16"/>
    </row>
    <row r="26" spans="2:12" s="5" customFormat="1" ht="14.4">
      <c r="B26" s="15">
        <v>520</v>
      </c>
      <c r="C26" s="12" t="s">
        <v>320</v>
      </c>
      <c r="D26" s="5">
        <v>2</v>
      </c>
      <c r="L26" s="16"/>
    </row>
    <row r="27" spans="2:12" s="5" customFormat="1" ht="14.4">
      <c r="B27" s="15">
        <v>530</v>
      </c>
      <c r="C27" s="12" t="s">
        <v>321</v>
      </c>
      <c r="D27" s="5">
        <v>2</v>
      </c>
      <c r="L27" s="16"/>
    </row>
    <row r="28" spans="2:12" s="5" customFormat="1" ht="14.4">
      <c r="B28" s="15">
        <v>540</v>
      </c>
      <c r="C28" s="12" t="s">
        <v>322</v>
      </c>
      <c r="D28" s="5">
        <v>2</v>
      </c>
      <c r="L28" s="16"/>
    </row>
    <row r="29" spans="2:12" s="5" customFormat="1" ht="14.4">
      <c r="B29" s="15">
        <v>550</v>
      </c>
      <c r="C29" s="12" t="s">
        <v>323</v>
      </c>
      <c r="D29" s="5">
        <v>2</v>
      </c>
      <c r="L29" s="16"/>
    </row>
    <row r="30" spans="2:12" s="5" customFormat="1" ht="14.4">
      <c r="B30" s="15">
        <v>551</v>
      </c>
      <c r="C30" s="10" t="s">
        <v>324</v>
      </c>
      <c r="D30" s="5">
        <v>2</v>
      </c>
      <c r="L30" s="16"/>
    </row>
    <row r="31" spans="2:12" s="5" customFormat="1" ht="14.4">
      <c r="B31" s="15">
        <v>560</v>
      </c>
      <c r="C31" s="12" t="s">
        <v>325</v>
      </c>
      <c r="D31" s="5">
        <v>2</v>
      </c>
      <c r="L31" s="16"/>
    </row>
    <row r="32" spans="2:12" s="5" customFormat="1" ht="14.4">
      <c r="B32" s="15">
        <v>561</v>
      </c>
      <c r="C32" s="10" t="s">
        <v>326</v>
      </c>
      <c r="D32" s="5">
        <v>2</v>
      </c>
      <c r="L32" s="16"/>
    </row>
    <row r="33" spans="2:12" s="5" customFormat="1" ht="14.4">
      <c r="B33" s="15">
        <v>562</v>
      </c>
      <c r="C33" s="10" t="s">
        <v>327</v>
      </c>
      <c r="D33" s="5">
        <v>2</v>
      </c>
      <c r="L33" s="16"/>
    </row>
    <row r="34" spans="2:12" s="5" customFormat="1" ht="14.4">
      <c r="B34" s="15">
        <v>563</v>
      </c>
      <c r="C34" s="10" t="s">
        <v>328</v>
      </c>
      <c r="D34" s="5">
        <v>2</v>
      </c>
      <c r="L34" s="16"/>
    </row>
    <row r="35" spans="2:12" s="5" customFormat="1" ht="14.4">
      <c r="B35" s="15">
        <v>570</v>
      </c>
      <c r="C35" s="12" t="s">
        <v>329</v>
      </c>
      <c r="D35" s="5">
        <v>2</v>
      </c>
      <c r="L35" s="16"/>
    </row>
    <row r="36" spans="2:12" s="5" customFormat="1" ht="14.4">
      <c r="B36" s="15">
        <v>710</v>
      </c>
      <c r="C36" s="12" t="s">
        <v>330</v>
      </c>
      <c r="D36" s="5">
        <v>3</v>
      </c>
      <c r="L36" s="16"/>
    </row>
    <row r="37" spans="2:12" s="5" customFormat="1" ht="14.4">
      <c r="B37" s="17">
        <v>760</v>
      </c>
      <c r="C37" s="18" t="s">
        <v>331</v>
      </c>
      <c r="D37" s="5">
        <v>3</v>
      </c>
      <c r="L37" s="16"/>
    </row>
    <row r="38" spans="2:12" s="5" customFormat="1" ht="14.4">
      <c r="L38" s="16"/>
    </row>
    <row r="39" spans="2:12" s="5" customFormat="1" ht="15" thickBot="1">
      <c r="B39" s="7" t="s">
        <v>332</v>
      </c>
      <c r="C39" s="8" t="s">
        <v>308</v>
      </c>
      <c r="L39" s="16"/>
    </row>
    <row r="40" spans="2:12" s="5" customFormat="1" ht="15" thickTop="1">
      <c r="B40" s="9">
        <v>1</v>
      </c>
      <c r="C40" s="12" t="s">
        <v>333</v>
      </c>
      <c r="L40" s="16"/>
    </row>
    <row r="41" spans="2:12" s="5" customFormat="1" ht="14.4">
      <c r="B41" s="9">
        <v>2</v>
      </c>
      <c r="C41" s="12" t="s">
        <v>334</v>
      </c>
      <c r="L41" s="16"/>
    </row>
    <row r="42" spans="2:12" s="5" customFormat="1" ht="14.4">
      <c r="B42" s="13">
        <v>3</v>
      </c>
      <c r="C42" s="19" t="s">
        <v>335</v>
      </c>
      <c r="L42" s="16"/>
    </row>
    <row r="43" spans="2:12" s="5" customFormat="1" ht="14.4">
      <c r="L43" s="16"/>
    </row>
    <row r="44" spans="2:12" s="5" customFormat="1" ht="15" thickBot="1">
      <c r="B44" s="20" t="s">
        <v>336</v>
      </c>
      <c r="C44" s="21" t="s">
        <v>337</v>
      </c>
      <c r="D44" s="21" t="s">
        <v>338</v>
      </c>
      <c r="E44" s="21" t="s">
        <v>339</v>
      </c>
      <c r="F44" s="22" t="s">
        <v>340</v>
      </c>
      <c r="L44" s="16"/>
    </row>
    <row r="45" spans="2:12" s="5" customFormat="1" ht="15" thickTop="1">
      <c r="B45" s="23" t="s">
        <v>331</v>
      </c>
      <c r="C45" s="24" t="s">
        <v>341</v>
      </c>
      <c r="D45" s="24" t="s">
        <v>319</v>
      </c>
      <c r="E45" s="24" t="s">
        <v>342</v>
      </c>
      <c r="F45" s="25" t="s">
        <v>343</v>
      </c>
      <c r="L45" s="16"/>
    </row>
    <row r="46" spans="2:12" s="5" customFormat="1" ht="14.4">
      <c r="B46" s="26" t="s">
        <v>330</v>
      </c>
      <c r="C46" s="27" t="s">
        <v>316</v>
      </c>
      <c r="D46" s="27" t="s">
        <v>325</v>
      </c>
      <c r="E46" s="27" t="s">
        <v>319</v>
      </c>
      <c r="F46" s="28" t="s">
        <v>311</v>
      </c>
      <c r="L46" s="16"/>
    </row>
    <row r="47" spans="2:12" s="5" customFormat="1" ht="14.4">
      <c r="L47" s="16"/>
    </row>
    <row r="48" spans="2:12" s="5" customFormat="1" ht="15" thickBot="1">
      <c r="B48" s="7" t="s">
        <v>344</v>
      </c>
      <c r="C48" s="8" t="s">
        <v>345</v>
      </c>
      <c r="L48" s="16"/>
    </row>
    <row r="49" spans="2:12" s="5" customFormat="1" ht="15" thickTop="1">
      <c r="B49" s="9">
        <v>0</v>
      </c>
      <c r="C49" s="10" t="s">
        <v>346</v>
      </c>
      <c r="L49" s="16"/>
    </row>
    <row r="50" spans="2:12" s="5" customFormat="1" ht="14.4">
      <c r="B50" s="13">
        <v>1</v>
      </c>
      <c r="C50" s="18" t="s">
        <v>347</v>
      </c>
      <c r="L50" s="16"/>
    </row>
    <row r="51" spans="2:12" s="5" customFormat="1" ht="14.4">
      <c r="L51" s="16"/>
    </row>
    <row r="52" spans="2:12" s="5" customFormat="1" ht="14.4">
      <c r="L52" s="16"/>
    </row>
    <row r="53" spans="2:12" s="5" customFormat="1" ht="14.4">
      <c r="L53" s="16"/>
    </row>
    <row r="54" spans="2:12" s="5" customFormat="1" ht="14.4">
      <c r="L54" s="16"/>
    </row>
    <row r="55" spans="2:12" s="5" customFormat="1" ht="15" thickBot="1">
      <c r="B55" s="124" t="s">
        <v>348</v>
      </c>
      <c r="C55" s="125"/>
      <c r="L55" s="16"/>
    </row>
    <row r="56" spans="2:12" s="5" customFormat="1" ht="15" thickTop="1">
      <c r="B56" s="29" t="s">
        <v>349</v>
      </c>
      <c r="C56" s="30" t="s">
        <v>350</v>
      </c>
      <c r="L56" s="16"/>
    </row>
    <row r="57" spans="2:12" s="5" customFormat="1" ht="14.4">
      <c r="L57" s="16"/>
    </row>
    <row r="58" spans="2:12" s="5" customFormat="1" ht="14.4">
      <c r="L58" s="16"/>
    </row>
    <row r="59" spans="2:12" s="5" customFormat="1" ht="15" thickBot="1">
      <c r="B59" s="124" t="s">
        <v>351</v>
      </c>
      <c r="C59" s="125"/>
      <c r="L59" s="16"/>
    </row>
    <row r="60" spans="2:12" s="5" customFormat="1" ht="15" thickTop="1">
      <c r="B60" s="31" t="s">
        <v>352</v>
      </c>
      <c r="C60" s="30" t="s">
        <v>353</v>
      </c>
      <c r="L60" s="16"/>
    </row>
    <row r="61" spans="2:12" s="5" customFormat="1" ht="14.4">
      <c r="L61" s="16"/>
    </row>
    <row r="62" spans="2:12" s="5" customFormat="1" ht="14.4">
      <c r="L62" s="16"/>
    </row>
    <row r="63" spans="2:12" s="5" customFormat="1" ht="15" thickBot="1">
      <c r="B63" s="124" t="s">
        <v>354</v>
      </c>
      <c r="C63" s="125"/>
      <c r="D63" s="11" t="s">
        <v>355</v>
      </c>
      <c r="E63" s="11" t="s">
        <v>356</v>
      </c>
      <c r="F63" s="11" t="s">
        <v>357</v>
      </c>
      <c r="G63" s="11" t="s">
        <v>358</v>
      </c>
      <c r="L63" s="16"/>
    </row>
    <row r="64" spans="2:12" s="5" customFormat="1" ht="15" thickTop="1">
      <c r="B64" s="32" t="s">
        <v>359</v>
      </c>
      <c r="C64" s="33" t="s">
        <v>288</v>
      </c>
      <c r="D64" s="34">
        <v>10</v>
      </c>
      <c r="E64" s="34">
        <v>25</v>
      </c>
      <c r="F64" s="34">
        <v>11</v>
      </c>
      <c r="G64" s="34">
        <v>28</v>
      </c>
      <c r="L64" s="16"/>
    </row>
    <row r="65" spans="2:12" s="5" customFormat="1" ht="14.4">
      <c r="B65" s="35" t="s">
        <v>360</v>
      </c>
      <c r="C65" s="36" t="s">
        <v>361</v>
      </c>
      <c r="D65" s="34">
        <v>20.5</v>
      </c>
      <c r="E65" s="34">
        <v>48</v>
      </c>
      <c r="F65" s="34">
        <v>22</v>
      </c>
      <c r="G65" s="34">
        <v>55</v>
      </c>
      <c r="L65" s="16"/>
    </row>
    <row r="66" spans="2:12" s="5" customFormat="1" ht="14.4">
      <c r="B66" s="35" t="s">
        <v>362</v>
      </c>
      <c r="C66" s="36" t="s">
        <v>363</v>
      </c>
      <c r="D66" s="34">
        <v>42</v>
      </c>
      <c r="E66" s="34">
        <v>120</v>
      </c>
      <c r="F66" s="34">
        <v>48</v>
      </c>
      <c r="G66" s="34">
        <v>140</v>
      </c>
      <c r="L66" s="16"/>
    </row>
    <row r="67" spans="2:12" s="5" customFormat="1" ht="14.4">
      <c r="B67" s="35" t="s">
        <v>364</v>
      </c>
      <c r="C67" s="36" t="s">
        <v>289</v>
      </c>
      <c r="D67" s="34">
        <v>150</v>
      </c>
      <c r="E67" s="34">
        <v>400</v>
      </c>
      <c r="F67" s="34">
        <v>200</v>
      </c>
      <c r="G67" s="34">
        <v>450</v>
      </c>
      <c r="L67" s="16"/>
    </row>
    <row r="68" spans="2:12" s="5" customFormat="1" ht="14.4">
      <c r="B68" s="35" t="s">
        <v>365</v>
      </c>
      <c r="C68" s="36" t="s">
        <v>290</v>
      </c>
      <c r="D68" s="34">
        <v>340</v>
      </c>
      <c r="E68" s="34">
        <v>800</v>
      </c>
      <c r="F68" s="34">
        <v>400</v>
      </c>
      <c r="G68" s="34">
        <v>900</v>
      </c>
      <c r="L68" s="16"/>
    </row>
    <row r="69" spans="2:12" s="5" customFormat="1" ht="14.4">
      <c r="B69" s="35" t="s">
        <v>366</v>
      </c>
      <c r="C69" s="36" t="s">
        <v>367</v>
      </c>
      <c r="D69" s="34">
        <v>800</v>
      </c>
      <c r="E69" s="34">
        <v>2000</v>
      </c>
      <c r="F69" s="34">
        <v>900</v>
      </c>
      <c r="G69" s="34">
        <v>2000</v>
      </c>
      <c r="L69" s="16"/>
    </row>
    <row r="70" spans="2:12" s="5" customFormat="1" ht="14.4">
      <c r="B70" s="35" t="s">
        <v>368</v>
      </c>
      <c r="C70" s="36" t="s">
        <v>369</v>
      </c>
      <c r="D70" s="34"/>
      <c r="E70" s="34"/>
      <c r="F70" s="34">
        <v>12</v>
      </c>
      <c r="G70" s="34">
        <v>40</v>
      </c>
      <c r="L70" s="16"/>
    </row>
    <row r="71" spans="2:12" s="5" customFormat="1" ht="14.4">
      <c r="B71" s="35" t="s">
        <v>370</v>
      </c>
      <c r="C71" s="36" t="s">
        <v>371</v>
      </c>
      <c r="D71" s="34">
        <v>12</v>
      </c>
      <c r="E71" s="34">
        <v>40</v>
      </c>
      <c r="F71" s="34"/>
      <c r="G71" s="34"/>
      <c r="L71" s="16"/>
    </row>
    <row r="72" spans="2:12" s="5" customFormat="1" ht="14.4">
      <c r="B72" s="35" t="s">
        <v>372</v>
      </c>
      <c r="C72" s="36" t="s">
        <v>373</v>
      </c>
      <c r="D72" s="34">
        <v>1.2</v>
      </c>
      <c r="E72" s="34">
        <v>2.4</v>
      </c>
      <c r="F72" s="34">
        <v>1</v>
      </c>
      <c r="G72" s="34">
        <v>1.9</v>
      </c>
      <c r="L72" s="16"/>
    </row>
    <row r="73" spans="2:12" s="5" customFormat="1" ht="14.4">
      <c r="B73" s="35" t="s">
        <v>374</v>
      </c>
      <c r="C73" s="36" t="s">
        <v>375</v>
      </c>
      <c r="D73" s="34">
        <v>1</v>
      </c>
      <c r="E73" s="34">
        <v>5.5</v>
      </c>
      <c r="F73" s="34"/>
      <c r="G73" s="34"/>
      <c r="L73" s="16"/>
    </row>
    <row r="74" spans="2:12" s="5" customFormat="1" ht="14.4">
      <c r="B74" s="35" t="s">
        <v>376</v>
      </c>
      <c r="C74" s="36" t="s">
        <v>377</v>
      </c>
      <c r="D74" s="34">
        <v>2</v>
      </c>
      <c r="E74" s="34">
        <v>8</v>
      </c>
      <c r="F74" s="34">
        <v>2</v>
      </c>
      <c r="G74" s="34">
        <v>7</v>
      </c>
      <c r="L74" s="16"/>
    </row>
    <row r="75" spans="2:12" s="5" customFormat="1" ht="14.4">
      <c r="B75" s="35" t="s">
        <v>378</v>
      </c>
      <c r="C75" s="36" t="s">
        <v>379</v>
      </c>
      <c r="D75" s="34">
        <v>4</v>
      </c>
      <c r="E75" s="34">
        <v>16</v>
      </c>
      <c r="F75" s="34"/>
      <c r="G75" s="34"/>
      <c r="L75" s="16"/>
    </row>
    <row r="76" spans="2:12" s="5" customFormat="1" ht="14.4">
      <c r="B76" s="35" t="s">
        <v>380</v>
      </c>
      <c r="C76" s="36" t="s">
        <v>381</v>
      </c>
      <c r="D76" s="34"/>
      <c r="E76" s="34"/>
      <c r="F76" s="34">
        <v>1.5</v>
      </c>
      <c r="G76" s="34">
        <v>60</v>
      </c>
      <c r="L76" s="16"/>
    </row>
    <row r="77" spans="2:12" s="5" customFormat="1" ht="14.4">
      <c r="B77" s="37" t="s">
        <v>382</v>
      </c>
      <c r="C77" s="38" t="s">
        <v>383</v>
      </c>
      <c r="D77" s="34">
        <v>1.5</v>
      </c>
      <c r="E77" s="34">
        <v>70</v>
      </c>
      <c r="F77" s="34"/>
      <c r="G77" s="34"/>
      <c r="L77" s="16"/>
    </row>
    <row r="78" spans="2:12" s="5" customFormat="1" ht="14.4">
      <c r="B78" s="35" t="s">
        <v>384</v>
      </c>
      <c r="C78" s="36" t="s">
        <v>385</v>
      </c>
      <c r="D78" s="34"/>
      <c r="E78" s="34"/>
      <c r="F78" s="34">
        <v>2</v>
      </c>
      <c r="G78" s="34">
        <v>18</v>
      </c>
      <c r="L78" s="16"/>
    </row>
    <row r="79" spans="2:12" s="5" customFormat="1" ht="14.4">
      <c r="B79" s="37" t="s">
        <v>386</v>
      </c>
      <c r="C79" s="38" t="s">
        <v>387</v>
      </c>
      <c r="D79" s="34">
        <v>2</v>
      </c>
      <c r="E79" s="34">
        <v>20</v>
      </c>
      <c r="F79" s="34"/>
      <c r="G79" s="34"/>
      <c r="L79" s="16"/>
    </row>
    <row r="80" spans="2:12" s="5" customFormat="1" ht="14.4">
      <c r="B80" s="39" t="s">
        <v>388</v>
      </c>
      <c r="C80" s="40" t="s">
        <v>389</v>
      </c>
      <c r="D80" s="34">
        <v>5</v>
      </c>
      <c r="E80" s="34">
        <v>80</v>
      </c>
      <c r="F80" s="34">
        <v>5</v>
      </c>
      <c r="G80" s="34">
        <v>60</v>
      </c>
      <c r="L80" s="16"/>
    </row>
    <row r="81" spans="2:12" s="5" customFormat="1" ht="14.4">
      <c r="L81" s="16"/>
    </row>
    <row r="82" spans="2:12" s="5" customFormat="1" ht="14.4">
      <c r="L82" s="16"/>
    </row>
    <row r="83" spans="2:12" s="5" customFormat="1" ht="15" thickBot="1">
      <c r="B83" s="124" t="s">
        <v>390</v>
      </c>
      <c r="C83" s="125"/>
      <c r="L83" s="16"/>
    </row>
    <row r="84" spans="2:12" s="5" customFormat="1" ht="13.8" thickTop="1">
      <c r="B84" s="41">
        <v>0</v>
      </c>
      <c r="C84" s="42" t="s">
        <v>391</v>
      </c>
    </row>
    <row r="85" spans="2:12" s="5" customFormat="1">
      <c r="B85" s="43">
        <v>1</v>
      </c>
      <c r="C85" s="44" t="s">
        <v>392</v>
      </c>
    </row>
    <row r="86" spans="2:12" s="5" customFormat="1"/>
    <row r="87" spans="2:12" s="5" customFormat="1"/>
  </sheetData>
  <mergeCells count="5">
    <mergeCell ref="B2:C2"/>
    <mergeCell ref="B55:C55"/>
    <mergeCell ref="B59:C59"/>
    <mergeCell ref="B63:C63"/>
    <mergeCell ref="B83:C83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E411"/>
  <sheetViews>
    <sheetView showGridLines="0" showRowColHeaders="0" zoomScaleNormal="100" zoomScaleSheetLayoutView="85" workbookViewId="0">
      <selection activeCell="C10" sqref="C10:C11"/>
    </sheetView>
  </sheetViews>
  <sheetFormatPr defaultRowHeight="13.2"/>
  <cols>
    <col min="1" max="1" width="1.88671875" customWidth="1"/>
    <col min="2" max="2" width="4" style="74" customWidth="1"/>
    <col min="3" max="3" width="13.109375" customWidth="1"/>
    <col min="4" max="4" width="7.21875" customWidth="1"/>
    <col min="5" max="5" width="20.44140625" customWidth="1"/>
    <col min="6" max="6" width="2.88671875" customWidth="1"/>
    <col min="7" max="7" width="7.21875" customWidth="1"/>
    <col min="8" max="8" width="20.44140625" customWidth="1"/>
    <col min="9" max="9" width="2.88671875" customWidth="1"/>
    <col min="10" max="10" width="7.21875" customWidth="1"/>
    <col min="11" max="11" width="20.44140625" customWidth="1"/>
    <col min="12" max="12" width="2.88671875" customWidth="1"/>
    <col min="13" max="13" width="7.21875" customWidth="1"/>
    <col min="14" max="14" width="20.44140625" customWidth="1"/>
    <col min="15" max="15" width="2.88671875" customWidth="1"/>
    <col min="17" max="31" width="0" hidden="1" customWidth="1"/>
  </cols>
  <sheetData>
    <row r="1" spans="2:31" ht="6.75" customHeight="1"/>
    <row r="2" spans="2:31" s="56" customFormat="1" ht="18" customHeight="1">
      <c r="B2" s="73"/>
      <c r="C2" s="76" t="str">
        <f>基礎データ!B2 &amp;"年度"</f>
        <v>2018年度</v>
      </c>
      <c r="D2" s="76" t="s">
        <v>453</v>
      </c>
      <c r="E2" s="76"/>
      <c r="F2" s="76"/>
      <c r="G2" s="76"/>
      <c r="H2" s="76"/>
      <c r="R2" s="132"/>
      <c r="S2" s="134"/>
      <c r="T2" s="136"/>
      <c r="U2" s="71"/>
      <c r="V2" s="138"/>
      <c r="W2" s="126"/>
      <c r="X2" s="71"/>
      <c r="Y2" s="138"/>
      <c r="Z2" s="128"/>
      <c r="AA2" s="71"/>
      <c r="AB2" s="138"/>
      <c r="AC2" s="128"/>
      <c r="AD2" s="71"/>
      <c r="AE2" s="130"/>
    </row>
    <row r="3" spans="2:31" ht="6.75" customHeight="1" thickBot="1">
      <c r="R3" s="133"/>
      <c r="S3" s="135"/>
      <c r="T3" s="137"/>
      <c r="U3" s="72"/>
      <c r="V3" s="139"/>
      <c r="W3" s="127"/>
      <c r="X3" s="72"/>
      <c r="Y3" s="139"/>
      <c r="Z3" s="129"/>
      <c r="AA3" s="72"/>
      <c r="AB3" s="139"/>
      <c r="AC3" s="129"/>
      <c r="AD3" s="72"/>
      <c r="AE3" s="131"/>
    </row>
    <row r="4" spans="2:31" ht="30" customHeight="1">
      <c r="C4" s="148" t="s">
        <v>421</v>
      </c>
      <c r="D4" s="149"/>
      <c r="E4" s="154">
        <f>学校名</f>
        <v>0</v>
      </c>
      <c r="F4" s="155"/>
    </row>
    <row r="5" spans="2:31" ht="30" customHeight="1">
      <c r="C5" s="150" t="s">
        <v>422</v>
      </c>
      <c r="D5" s="151"/>
      <c r="E5" s="77"/>
      <c r="F5" s="75" t="s">
        <v>423</v>
      </c>
    </row>
    <row r="6" spans="2:31" ht="30" customHeight="1" thickBot="1">
      <c r="C6" s="152" t="s">
        <v>424</v>
      </c>
      <c r="D6" s="153"/>
      <c r="E6" s="156"/>
      <c r="F6" s="157"/>
    </row>
    <row r="8" spans="2:31">
      <c r="B8" s="132" t="s">
        <v>409</v>
      </c>
      <c r="C8" s="134" t="s">
        <v>412</v>
      </c>
      <c r="D8" s="136" t="s">
        <v>420</v>
      </c>
      <c r="E8" s="71" t="s">
        <v>410</v>
      </c>
      <c r="F8" s="144" t="s">
        <v>411</v>
      </c>
      <c r="G8" s="126" t="s">
        <v>420</v>
      </c>
      <c r="H8" s="71" t="s">
        <v>410</v>
      </c>
      <c r="I8" s="144" t="s">
        <v>411</v>
      </c>
      <c r="J8" s="126" t="s">
        <v>420</v>
      </c>
      <c r="K8" s="71" t="s">
        <v>410</v>
      </c>
      <c r="L8" s="146" t="s">
        <v>411</v>
      </c>
      <c r="M8" s="140" t="s">
        <v>420</v>
      </c>
      <c r="N8" s="71" t="s">
        <v>410</v>
      </c>
      <c r="O8" s="142" t="s">
        <v>405</v>
      </c>
    </row>
    <row r="9" spans="2:31">
      <c r="B9" s="133"/>
      <c r="C9" s="135"/>
      <c r="D9" s="137"/>
      <c r="E9" s="72" t="s">
        <v>278</v>
      </c>
      <c r="F9" s="145"/>
      <c r="G9" s="127"/>
      <c r="H9" s="72" t="s">
        <v>278</v>
      </c>
      <c r="I9" s="145"/>
      <c r="J9" s="127"/>
      <c r="K9" s="72" t="s">
        <v>278</v>
      </c>
      <c r="L9" s="147"/>
      <c r="M9" s="141"/>
      <c r="N9" s="72" t="s">
        <v>278</v>
      </c>
      <c r="O9" s="143"/>
    </row>
    <row r="10" spans="2:31" ht="17.25" customHeight="1">
      <c r="B10" s="132"/>
      <c r="C10" s="134"/>
      <c r="D10" s="136"/>
      <c r="E10" s="71"/>
      <c r="F10" s="138"/>
      <c r="G10" s="126"/>
      <c r="H10" s="71"/>
      <c r="I10" s="138"/>
      <c r="J10" s="128"/>
      <c r="K10" s="71"/>
      <c r="L10" s="138"/>
      <c r="M10" s="128"/>
      <c r="N10" s="71"/>
      <c r="O10" s="130"/>
    </row>
    <row r="11" spans="2:31" ht="17.25" customHeight="1">
      <c r="B11" s="133"/>
      <c r="C11" s="135"/>
      <c r="D11" s="137"/>
      <c r="E11" s="72"/>
      <c r="F11" s="139"/>
      <c r="G11" s="127"/>
      <c r="H11" s="72"/>
      <c r="I11" s="139"/>
      <c r="J11" s="129"/>
      <c r="K11" s="72"/>
      <c r="L11" s="139"/>
      <c r="M11" s="129"/>
      <c r="N11" s="72"/>
      <c r="O11" s="131"/>
    </row>
    <row r="12" spans="2:31" ht="17.25" customHeight="1">
      <c r="B12"/>
    </row>
    <row r="13" spans="2:31" ht="17.25" customHeight="1">
      <c r="B13"/>
    </row>
    <row r="14" spans="2:31" ht="17.25" customHeight="1">
      <c r="B14"/>
    </row>
    <row r="15" spans="2:31" ht="17.25" customHeight="1">
      <c r="B15"/>
    </row>
    <row r="16" spans="2:31" ht="17.25" customHeight="1">
      <c r="B16"/>
    </row>
    <row r="17" spans="2:2" ht="17.25" customHeight="1">
      <c r="B17"/>
    </row>
    <row r="18" spans="2:2" ht="17.25" customHeight="1">
      <c r="B18"/>
    </row>
    <row r="19" spans="2:2" ht="17.25" customHeight="1">
      <c r="B19"/>
    </row>
    <row r="20" spans="2:2" ht="17.25" customHeight="1">
      <c r="B20"/>
    </row>
    <row r="21" spans="2:2" ht="17.25" customHeight="1">
      <c r="B21"/>
    </row>
    <row r="22" spans="2:2" ht="17.25" customHeight="1">
      <c r="B22"/>
    </row>
    <row r="23" spans="2:2" ht="17.25" customHeight="1">
      <c r="B23"/>
    </row>
    <row r="24" spans="2:2" ht="17.25" customHeight="1">
      <c r="B24"/>
    </row>
    <row r="25" spans="2:2" ht="17.25" customHeight="1">
      <c r="B25"/>
    </row>
    <row r="26" spans="2:2" ht="17.25" customHeight="1">
      <c r="B26"/>
    </row>
    <row r="27" spans="2:2" ht="17.25" customHeight="1">
      <c r="B27"/>
    </row>
    <row r="28" spans="2:2" ht="17.25" customHeight="1">
      <c r="B28"/>
    </row>
    <row r="29" spans="2:2" ht="17.25" customHeight="1">
      <c r="B29"/>
    </row>
    <row r="30" spans="2:2" ht="17.25" customHeight="1">
      <c r="B30"/>
    </row>
    <row r="31" spans="2:2" ht="17.25" customHeight="1">
      <c r="B31"/>
    </row>
    <row r="32" spans="2:2" ht="17.25" customHeight="1">
      <c r="B32"/>
    </row>
    <row r="33" spans="2:2" ht="17.25" customHeight="1">
      <c r="B33"/>
    </row>
    <row r="34" spans="2:2" ht="17.25" customHeight="1">
      <c r="B34"/>
    </row>
    <row r="35" spans="2:2" ht="17.25" customHeight="1">
      <c r="B35"/>
    </row>
    <row r="36" spans="2:2" ht="17.25" customHeight="1">
      <c r="B36"/>
    </row>
    <row r="37" spans="2:2" ht="17.25" customHeight="1">
      <c r="B37"/>
    </row>
    <row r="38" spans="2:2" ht="17.25" customHeight="1">
      <c r="B38"/>
    </row>
    <row r="39" spans="2:2" ht="17.25" customHeight="1">
      <c r="B39"/>
    </row>
    <row r="40" spans="2:2" ht="17.25" customHeight="1">
      <c r="B40"/>
    </row>
    <row r="41" spans="2:2" ht="17.25" customHeight="1">
      <c r="B41"/>
    </row>
    <row r="42" spans="2:2" ht="17.25" customHeight="1">
      <c r="B42"/>
    </row>
    <row r="43" spans="2:2" ht="17.25" customHeight="1">
      <c r="B43"/>
    </row>
    <row r="44" spans="2:2" ht="17.25" customHeight="1">
      <c r="B44"/>
    </row>
    <row r="45" spans="2:2" ht="17.25" customHeight="1">
      <c r="B45"/>
    </row>
    <row r="46" spans="2:2" ht="17.25" customHeight="1">
      <c r="B46"/>
    </row>
    <row r="47" spans="2:2" ht="17.25" customHeight="1">
      <c r="B47"/>
    </row>
    <row r="48" spans="2:2" ht="17.25" customHeight="1">
      <c r="B48"/>
    </row>
    <row r="49" spans="2:2" ht="17.25" customHeight="1">
      <c r="B49"/>
    </row>
    <row r="50" spans="2:2" ht="17.25" customHeight="1">
      <c r="B50"/>
    </row>
    <row r="51" spans="2:2" ht="17.25" customHeight="1">
      <c r="B51"/>
    </row>
    <row r="52" spans="2:2" ht="17.25" customHeight="1">
      <c r="B52"/>
    </row>
    <row r="53" spans="2:2" ht="17.25" customHeight="1">
      <c r="B53"/>
    </row>
    <row r="54" spans="2:2" ht="17.25" customHeight="1">
      <c r="B54"/>
    </row>
    <row r="55" spans="2:2" ht="17.25" customHeight="1">
      <c r="B55"/>
    </row>
    <row r="56" spans="2:2" ht="17.25" customHeight="1">
      <c r="B56"/>
    </row>
    <row r="57" spans="2:2" ht="17.25" customHeight="1">
      <c r="B57"/>
    </row>
    <row r="58" spans="2:2" ht="17.25" customHeight="1">
      <c r="B58"/>
    </row>
    <row r="59" spans="2:2" ht="17.25" customHeight="1">
      <c r="B59"/>
    </row>
    <row r="60" spans="2:2" ht="17.25" customHeight="1">
      <c r="B60"/>
    </row>
    <row r="61" spans="2:2" ht="17.25" customHeight="1">
      <c r="B61"/>
    </row>
    <row r="62" spans="2:2" ht="17.25" customHeight="1">
      <c r="B62"/>
    </row>
    <row r="63" spans="2:2" ht="17.25" customHeight="1">
      <c r="B63"/>
    </row>
    <row r="64" spans="2:2" ht="17.25" customHeight="1">
      <c r="B64"/>
    </row>
    <row r="65" spans="2:2" ht="17.25" customHeight="1">
      <c r="B65"/>
    </row>
    <row r="66" spans="2:2" ht="17.25" customHeight="1">
      <c r="B66"/>
    </row>
    <row r="67" spans="2:2" ht="17.25" customHeight="1">
      <c r="B67"/>
    </row>
    <row r="68" spans="2:2" ht="17.25" customHeight="1">
      <c r="B68"/>
    </row>
    <row r="69" spans="2:2" ht="17.25" customHeight="1">
      <c r="B69"/>
    </row>
    <row r="70" spans="2:2" ht="17.25" customHeight="1">
      <c r="B70"/>
    </row>
    <row r="71" spans="2:2" ht="17.25" customHeight="1">
      <c r="B71"/>
    </row>
    <row r="72" spans="2:2" ht="17.25" customHeight="1">
      <c r="B72"/>
    </row>
    <row r="73" spans="2:2" ht="17.25" customHeight="1">
      <c r="B73"/>
    </row>
    <row r="74" spans="2:2" ht="17.25" customHeight="1">
      <c r="B74"/>
    </row>
    <row r="75" spans="2:2" ht="17.25" customHeight="1">
      <c r="B75"/>
    </row>
    <row r="76" spans="2:2" ht="17.25" customHeight="1">
      <c r="B76"/>
    </row>
    <row r="77" spans="2:2" ht="17.25" customHeight="1">
      <c r="B77"/>
    </row>
    <row r="78" spans="2:2" ht="17.25" customHeight="1">
      <c r="B78"/>
    </row>
    <row r="79" spans="2:2" ht="17.25" customHeight="1">
      <c r="B79"/>
    </row>
    <row r="80" spans="2:2" ht="17.25" customHeight="1">
      <c r="B80"/>
    </row>
    <row r="81" spans="2:2" ht="17.25" customHeight="1">
      <c r="B81"/>
    </row>
    <row r="82" spans="2:2" ht="17.25" customHeight="1">
      <c r="B82"/>
    </row>
    <row r="83" spans="2:2" ht="17.25" customHeight="1">
      <c r="B83"/>
    </row>
    <row r="84" spans="2:2" ht="17.25" customHeight="1">
      <c r="B84"/>
    </row>
    <row r="85" spans="2:2" ht="17.25" customHeight="1">
      <c r="B85"/>
    </row>
    <row r="86" spans="2:2" ht="17.25" customHeight="1">
      <c r="B86"/>
    </row>
    <row r="87" spans="2:2" ht="17.25" customHeight="1">
      <c r="B87"/>
    </row>
    <row r="88" spans="2:2" ht="17.25" customHeight="1">
      <c r="B88"/>
    </row>
    <row r="89" spans="2:2" ht="17.25" customHeight="1">
      <c r="B89"/>
    </row>
    <row r="90" spans="2:2" ht="17.25" customHeight="1">
      <c r="B90"/>
    </row>
    <row r="91" spans="2:2" ht="17.25" customHeight="1">
      <c r="B91"/>
    </row>
    <row r="92" spans="2:2" ht="17.25" customHeight="1">
      <c r="B92"/>
    </row>
    <row r="93" spans="2:2" ht="17.25" customHeight="1">
      <c r="B93"/>
    </row>
    <row r="94" spans="2:2" ht="17.25" customHeight="1">
      <c r="B94"/>
    </row>
    <row r="95" spans="2:2" ht="17.25" customHeight="1">
      <c r="B95"/>
    </row>
    <row r="96" spans="2:2" ht="17.25" customHeight="1">
      <c r="B96"/>
    </row>
    <row r="97" spans="2:2" ht="17.25" customHeight="1">
      <c r="B97"/>
    </row>
    <row r="98" spans="2:2" ht="17.25" customHeight="1">
      <c r="B98"/>
    </row>
    <row r="99" spans="2:2" ht="17.25" customHeight="1">
      <c r="B99"/>
    </row>
    <row r="100" spans="2:2" ht="17.25" customHeight="1">
      <c r="B100"/>
    </row>
    <row r="101" spans="2:2" ht="17.25" customHeight="1">
      <c r="B101"/>
    </row>
    <row r="102" spans="2:2" ht="17.25" customHeight="1">
      <c r="B102"/>
    </row>
    <row r="103" spans="2:2" ht="17.25" customHeight="1">
      <c r="B103"/>
    </row>
    <row r="104" spans="2:2" ht="17.25" customHeight="1">
      <c r="B104"/>
    </row>
    <row r="105" spans="2:2" ht="17.25" customHeight="1">
      <c r="B105"/>
    </row>
    <row r="106" spans="2:2" ht="17.25" customHeight="1">
      <c r="B106"/>
    </row>
    <row r="107" spans="2:2" ht="17.25" customHeight="1">
      <c r="B107"/>
    </row>
    <row r="108" spans="2:2" ht="17.25" customHeight="1">
      <c r="B108"/>
    </row>
    <row r="109" spans="2:2" ht="17.25" customHeight="1">
      <c r="B109"/>
    </row>
    <row r="110" spans="2:2" ht="17.25" customHeight="1">
      <c r="B110"/>
    </row>
    <row r="111" spans="2:2" ht="17.25" customHeight="1">
      <c r="B111"/>
    </row>
    <row r="112" spans="2:2" ht="17.25" customHeight="1">
      <c r="B112"/>
    </row>
    <row r="113" spans="2:2" ht="17.25" customHeight="1">
      <c r="B113"/>
    </row>
    <row r="114" spans="2:2" ht="17.25" customHeight="1">
      <c r="B114"/>
    </row>
    <row r="115" spans="2:2" ht="17.25" customHeight="1">
      <c r="B115"/>
    </row>
    <row r="116" spans="2:2" ht="17.25" customHeight="1">
      <c r="B116"/>
    </row>
    <row r="117" spans="2:2" ht="17.25" customHeight="1">
      <c r="B117"/>
    </row>
    <row r="118" spans="2:2" ht="17.25" customHeight="1">
      <c r="B118"/>
    </row>
    <row r="119" spans="2:2" ht="17.25" customHeight="1">
      <c r="B119"/>
    </row>
    <row r="120" spans="2:2" ht="17.25" customHeight="1">
      <c r="B120"/>
    </row>
    <row r="121" spans="2:2" ht="17.25" customHeight="1">
      <c r="B121"/>
    </row>
    <row r="122" spans="2:2" ht="17.25" customHeight="1">
      <c r="B122"/>
    </row>
    <row r="123" spans="2:2" ht="17.25" customHeight="1">
      <c r="B123"/>
    </row>
    <row r="124" spans="2:2" ht="17.25" customHeight="1">
      <c r="B124"/>
    </row>
    <row r="125" spans="2:2" ht="17.25" customHeight="1">
      <c r="B125"/>
    </row>
    <row r="126" spans="2:2" ht="17.25" customHeight="1">
      <c r="B126"/>
    </row>
    <row r="127" spans="2:2" ht="17.25" customHeight="1">
      <c r="B127"/>
    </row>
    <row r="128" spans="2:2" ht="17.25" customHeight="1">
      <c r="B128"/>
    </row>
    <row r="129" spans="2:2" ht="17.25" customHeight="1">
      <c r="B129"/>
    </row>
    <row r="130" spans="2:2" ht="17.25" customHeight="1">
      <c r="B130"/>
    </row>
    <row r="131" spans="2:2" ht="17.25" customHeight="1">
      <c r="B131"/>
    </row>
    <row r="132" spans="2:2" ht="17.25" customHeight="1">
      <c r="B132"/>
    </row>
    <row r="133" spans="2:2" ht="17.25" customHeight="1">
      <c r="B133"/>
    </row>
    <row r="134" spans="2:2" ht="17.25" customHeight="1">
      <c r="B134"/>
    </row>
    <row r="135" spans="2:2" ht="17.25" customHeight="1">
      <c r="B135"/>
    </row>
    <row r="136" spans="2:2" ht="17.25" customHeight="1">
      <c r="B136"/>
    </row>
    <row r="137" spans="2:2" ht="17.25" customHeight="1">
      <c r="B137"/>
    </row>
    <row r="138" spans="2:2" ht="17.25" customHeight="1">
      <c r="B138"/>
    </row>
    <row r="139" spans="2:2" ht="17.25" customHeight="1">
      <c r="B139"/>
    </row>
    <row r="140" spans="2:2" ht="17.25" customHeight="1">
      <c r="B140"/>
    </row>
    <row r="141" spans="2:2" ht="17.25" customHeight="1">
      <c r="B141"/>
    </row>
    <row r="142" spans="2:2" ht="17.25" customHeight="1">
      <c r="B142"/>
    </row>
    <row r="143" spans="2:2" ht="17.25" customHeight="1">
      <c r="B143"/>
    </row>
    <row r="144" spans="2:2" ht="17.25" customHeight="1">
      <c r="B144"/>
    </row>
    <row r="145" spans="2:2" ht="17.25" customHeight="1">
      <c r="B145"/>
    </row>
    <row r="146" spans="2:2" ht="17.25" customHeight="1">
      <c r="B146"/>
    </row>
    <row r="147" spans="2:2" ht="17.25" customHeight="1">
      <c r="B147"/>
    </row>
    <row r="148" spans="2:2" ht="17.25" customHeight="1">
      <c r="B148"/>
    </row>
    <row r="149" spans="2:2" ht="17.25" customHeight="1">
      <c r="B149"/>
    </row>
    <row r="150" spans="2:2" ht="17.25" customHeight="1">
      <c r="B150"/>
    </row>
    <row r="151" spans="2:2" ht="17.25" customHeight="1">
      <c r="B151"/>
    </row>
    <row r="152" spans="2:2" ht="17.25" customHeight="1">
      <c r="B152"/>
    </row>
    <row r="153" spans="2:2" ht="17.25" customHeight="1">
      <c r="B153"/>
    </row>
    <row r="154" spans="2:2" ht="17.25" customHeight="1">
      <c r="B154"/>
    </row>
    <row r="155" spans="2:2" ht="17.25" customHeight="1">
      <c r="B155"/>
    </row>
    <row r="156" spans="2:2" ht="17.25" customHeight="1">
      <c r="B156"/>
    </row>
    <row r="157" spans="2:2" ht="17.25" customHeight="1">
      <c r="B157"/>
    </row>
    <row r="158" spans="2:2" ht="17.25" customHeight="1">
      <c r="B158"/>
    </row>
    <row r="159" spans="2:2" ht="17.25" customHeight="1">
      <c r="B159"/>
    </row>
    <row r="160" spans="2:2" ht="17.25" customHeight="1">
      <c r="B160"/>
    </row>
    <row r="161" spans="2:2" ht="17.25" customHeight="1">
      <c r="B161"/>
    </row>
    <row r="162" spans="2:2" ht="17.25" customHeight="1">
      <c r="B162"/>
    </row>
    <row r="163" spans="2:2" ht="17.25" customHeight="1">
      <c r="B163"/>
    </row>
    <row r="164" spans="2:2" ht="17.25" customHeight="1">
      <c r="B164"/>
    </row>
    <row r="165" spans="2:2" ht="17.25" customHeight="1">
      <c r="B165"/>
    </row>
    <row r="166" spans="2:2" ht="17.25" customHeight="1">
      <c r="B166"/>
    </row>
    <row r="167" spans="2:2" ht="17.25" customHeight="1">
      <c r="B167"/>
    </row>
    <row r="168" spans="2:2" ht="17.25" customHeight="1">
      <c r="B168"/>
    </row>
    <row r="169" spans="2:2" ht="17.25" customHeight="1">
      <c r="B169"/>
    </row>
    <row r="170" spans="2:2" ht="17.25" customHeight="1">
      <c r="B170"/>
    </row>
    <row r="171" spans="2:2" ht="17.25" customHeight="1">
      <c r="B171"/>
    </row>
    <row r="172" spans="2:2" ht="17.25" customHeight="1">
      <c r="B172"/>
    </row>
    <row r="173" spans="2:2" ht="17.25" customHeight="1">
      <c r="B173"/>
    </row>
    <row r="174" spans="2:2" ht="17.25" customHeight="1">
      <c r="B174"/>
    </row>
    <row r="175" spans="2:2" ht="17.25" customHeight="1">
      <c r="B175"/>
    </row>
    <row r="176" spans="2:2" ht="17.25" customHeight="1">
      <c r="B176"/>
    </row>
    <row r="177" spans="2:2" ht="17.25" customHeight="1">
      <c r="B177"/>
    </row>
    <row r="178" spans="2:2" ht="17.25" customHeight="1">
      <c r="B178"/>
    </row>
    <row r="179" spans="2:2" ht="17.25" customHeight="1">
      <c r="B179"/>
    </row>
    <row r="180" spans="2:2" ht="17.25" customHeight="1">
      <c r="B180"/>
    </row>
    <row r="181" spans="2:2" ht="17.25" customHeight="1">
      <c r="B181"/>
    </row>
    <row r="182" spans="2:2" ht="17.25" customHeight="1">
      <c r="B182"/>
    </row>
    <row r="183" spans="2:2" ht="17.25" customHeight="1">
      <c r="B183"/>
    </row>
    <row r="184" spans="2:2" ht="17.25" customHeight="1">
      <c r="B184"/>
    </row>
    <row r="185" spans="2:2" ht="17.25" customHeight="1">
      <c r="B185"/>
    </row>
    <row r="186" spans="2:2" ht="17.25" customHeight="1">
      <c r="B186"/>
    </row>
    <row r="187" spans="2:2" ht="17.25" customHeight="1">
      <c r="B187"/>
    </row>
    <row r="188" spans="2:2" ht="17.25" customHeight="1">
      <c r="B188"/>
    </row>
    <row r="189" spans="2:2" ht="17.25" customHeight="1">
      <c r="B189"/>
    </row>
    <row r="190" spans="2:2" ht="17.25" customHeight="1">
      <c r="B190"/>
    </row>
    <row r="191" spans="2:2" ht="17.25" customHeight="1">
      <c r="B191"/>
    </row>
    <row r="192" spans="2:2" ht="17.25" customHeight="1">
      <c r="B192"/>
    </row>
    <row r="193" spans="2:2" ht="17.25" customHeight="1">
      <c r="B193"/>
    </row>
    <row r="194" spans="2:2" ht="17.25" customHeight="1">
      <c r="B194"/>
    </row>
    <row r="195" spans="2:2" ht="17.25" customHeight="1">
      <c r="B195"/>
    </row>
    <row r="196" spans="2:2" ht="17.25" customHeight="1">
      <c r="B196"/>
    </row>
    <row r="197" spans="2:2" ht="17.25" customHeight="1">
      <c r="B197"/>
    </row>
    <row r="198" spans="2:2" ht="17.25" customHeight="1">
      <c r="B198"/>
    </row>
    <row r="199" spans="2:2" ht="17.25" customHeight="1">
      <c r="B199"/>
    </row>
    <row r="200" spans="2:2" ht="17.25" customHeight="1">
      <c r="B200"/>
    </row>
    <row r="201" spans="2:2" ht="17.25" customHeight="1">
      <c r="B201"/>
    </row>
    <row r="202" spans="2:2" ht="17.25" customHeight="1">
      <c r="B202"/>
    </row>
    <row r="203" spans="2:2" ht="17.25" customHeight="1">
      <c r="B203"/>
    </row>
    <row r="204" spans="2:2" ht="17.25" customHeight="1">
      <c r="B204"/>
    </row>
    <row r="205" spans="2:2" ht="17.25" customHeight="1">
      <c r="B205"/>
    </row>
    <row r="206" spans="2:2" ht="17.25" customHeight="1">
      <c r="B206"/>
    </row>
    <row r="207" spans="2:2" ht="17.25" customHeight="1">
      <c r="B207"/>
    </row>
    <row r="208" spans="2:2" ht="17.25" customHeight="1">
      <c r="B208"/>
    </row>
    <row r="209" spans="2:2" ht="17.25" customHeight="1">
      <c r="B209"/>
    </row>
    <row r="210" spans="2:2" ht="17.25" customHeight="1">
      <c r="B210"/>
    </row>
    <row r="211" spans="2:2" ht="17.25" customHeight="1">
      <c r="B211"/>
    </row>
    <row r="212" spans="2:2" ht="17.25" customHeight="1">
      <c r="B212"/>
    </row>
    <row r="213" spans="2:2" ht="17.25" customHeight="1">
      <c r="B213"/>
    </row>
    <row r="214" spans="2:2" ht="17.25" customHeight="1">
      <c r="B214"/>
    </row>
    <row r="215" spans="2:2" ht="17.25" customHeight="1">
      <c r="B215"/>
    </row>
    <row r="216" spans="2:2" ht="17.25" customHeight="1">
      <c r="B216"/>
    </row>
    <row r="217" spans="2:2" ht="17.25" customHeight="1">
      <c r="B217"/>
    </row>
    <row r="218" spans="2:2" ht="17.25" customHeight="1">
      <c r="B218"/>
    </row>
    <row r="219" spans="2:2" ht="17.25" customHeight="1">
      <c r="B219"/>
    </row>
    <row r="220" spans="2:2" ht="17.25" customHeight="1">
      <c r="B220"/>
    </row>
    <row r="221" spans="2:2" ht="17.25" customHeight="1">
      <c r="B221"/>
    </row>
    <row r="222" spans="2:2" ht="17.25" customHeight="1">
      <c r="B222"/>
    </row>
    <row r="223" spans="2:2" ht="17.25" customHeight="1">
      <c r="B223"/>
    </row>
    <row r="224" spans="2:2" ht="17.25" customHeight="1">
      <c r="B224"/>
    </row>
    <row r="225" spans="2:2" ht="17.25" customHeight="1">
      <c r="B225"/>
    </row>
    <row r="226" spans="2:2" ht="17.25" customHeight="1">
      <c r="B226"/>
    </row>
    <row r="227" spans="2:2" ht="17.25" customHeight="1">
      <c r="B227"/>
    </row>
    <row r="228" spans="2:2" ht="17.25" customHeight="1">
      <c r="B228"/>
    </row>
    <row r="229" spans="2:2" ht="17.25" customHeight="1">
      <c r="B229"/>
    </row>
    <row r="230" spans="2:2" ht="17.25" customHeight="1">
      <c r="B230"/>
    </row>
    <row r="231" spans="2:2" ht="17.25" customHeight="1">
      <c r="B231"/>
    </row>
    <row r="232" spans="2:2" ht="17.25" customHeight="1">
      <c r="B232"/>
    </row>
    <row r="233" spans="2:2" ht="17.25" customHeight="1">
      <c r="B233"/>
    </row>
    <row r="234" spans="2:2" ht="17.25" customHeight="1">
      <c r="B234"/>
    </row>
    <row r="235" spans="2:2" ht="17.25" customHeight="1">
      <c r="B235"/>
    </row>
    <row r="236" spans="2:2" ht="17.25" customHeight="1">
      <c r="B236"/>
    </row>
    <row r="237" spans="2:2" ht="17.25" customHeight="1">
      <c r="B237"/>
    </row>
    <row r="238" spans="2:2" ht="17.25" customHeight="1">
      <c r="B238"/>
    </row>
    <row r="239" spans="2:2" ht="17.25" customHeight="1">
      <c r="B239"/>
    </row>
    <row r="240" spans="2:2" ht="17.25" customHeight="1">
      <c r="B240"/>
    </row>
    <row r="241" spans="2:2" ht="17.25" customHeight="1">
      <c r="B241"/>
    </row>
    <row r="242" spans="2:2" ht="17.25" customHeight="1">
      <c r="B242"/>
    </row>
    <row r="243" spans="2:2" ht="17.25" customHeight="1">
      <c r="B243"/>
    </row>
    <row r="244" spans="2:2" ht="17.25" customHeight="1">
      <c r="B244"/>
    </row>
    <row r="245" spans="2:2" ht="17.25" customHeight="1">
      <c r="B245"/>
    </row>
    <row r="246" spans="2:2" ht="17.25" customHeight="1">
      <c r="B246"/>
    </row>
    <row r="247" spans="2:2" ht="17.25" customHeight="1">
      <c r="B247"/>
    </row>
    <row r="248" spans="2:2" ht="17.25" customHeight="1">
      <c r="B248"/>
    </row>
    <row r="249" spans="2:2" ht="17.25" customHeight="1">
      <c r="B249"/>
    </row>
    <row r="250" spans="2:2" ht="17.25" customHeight="1">
      <c r="B250"/>
    </row>
    <row r="251" spans="2:2" ht="17.25" customHeight="1">
      <c r="B251"/>
    </row>
    <row r="252" spans="2:2" ht="17.25" customHeight="1">
      <c r="B252"/>
    </row>
    <row r="253" spans="2:2" ht="17.25" customHeight="1">
      <c r="B253"/>
    </row>
    <row r="254" spans="2:2" ht="17.25" customHeight="1">
      <c r="B254"/>
    </row>
    <row r="255" spans="2:2" ht="17.25" customHeight="1">
      <c r="B255"/>
    </row>
    <row r="256" spans="2:2" ht="17.25" customHeight="1">
      <c r="B256"/>
    </row>
    <row r="257" spans="2:2" ht="17.25" customHeight="1">
      <c r="B257"/>
    </row>
    <row r="258" spans="2:2" ht="17.25" customHeight="1">
      <c r="B258"/>
    </row>
    <row r="259" spans="2:2" ht="17.25" customHeight="1">
      <c r="B259"/>
    </row>
    <row r="260" spans="2:2" ht="17.25" customHeight="1">
      <c r="B260"/>
    </row>
    <row r="261" spans="2:2" ht="17.25" customHeight="1">
      <c r="B261"/>
    </row>
    <row r="262" spans="2:2" ht="17.25" customHeight="1">
      <c r="B262"/>
    </row>
    <row r="263" spans="2:2" ht="17.25" customHeight="1">
      <c r="B263"/>
    </row>
    <row r="264" spans="2:2" ht="17.25" customHeight="1">
      <c r="B264"/>
    </row>
    <row r="265" spans="2:2" ht="17.25" customHeight="1">
      <c r="B265"/>
    </row>
    <row r="266" spans="2:2" ht="17.25" customHeight="1">
      <c r="B266"/>
    </row>
    <row r="267" spans="2:2" ht="17.25" customHeight="1">
      <c r="B267"/>
    </row>
    <row r="268" spans="2:2" ht="17.25" customHeight="1">
      <c r="B268"/>
    </row>
    <row r="269" spans="2:2" ht="17.25" customHeight="1">
      <c r="B269"/>
    </row>
    <row r="270" spans="2:2" ht="17.25" customHeight="1">
      <c r="B270"/>
    </row>
    <row r="271" spans="2:2" ht="17.25" customHeight="1">
      <c r="B271"/>
    </row>
    <row r="272" spans="2:2" ht="17.25" customHeight="1">
      <c r="B272"/>
    </row>
    <row r="273" spans="2:2" ht="17.25" customHeight="1">
      <c r="B273"/>
    </row>
    <row r="274" spans="2:2" ht="17.25" customHeight="1">
      <c r="B274"/>
    </row>
    <row r="275" spans="2:2" ht="17.25" customHeight="1">
      <c r="B275"/>
    </row>
    <row r="276" spans="2:2" ht="17.25" customHeight="1">
      <c r="B276"/>
    </row>
    <row r="277" spans="2:2" ht="17.25" customHeight="1">
      <c r="B277"/>
    </row>
    <row r="278" spans="2:2" ht="17.25" customHeight="1">
      <c r="B278"/>
    </row>
    <row r="279" spans="2:2" ht="17.25" customHeight="1">
      <c r="B279"/>
    </row>
    <row r="280" spans="2:2" ht="17.25" customHeight="1">
      <c r="B280"/>
    </row>
    <row r="281" spans="2:2" ht="17.25" customHeight="1">
      <c r="B281"/>
    </row>
    <row r="282" spans="2:2" ht="17.25" customHeight="1">
      <c r="B282"/>
    </row>
    <row r="283" spans="2:2" ht="17.25" customHeight="1">
      <c r="B283"/>
    </row>
    <row r="284" spans="2:2" ht="17.25" customHeight="1">
      <c r="B284"/>
    </row>
    <row r="285" spans="2:2" ht="17.25" customHeight="1">
      <c r="B285"/>
    </row>
    <row r="286" spans="2:2" ht="17.25" customHeight="1">
      <c r="B286"/>
    </row>
    <row r="287" spans="2:2" ht="17.25" customHeight="1">
      <c r="B287"/>
    </row>
    <row r="288" spans="2:2" ht="17.25" customHeight="1">
      <c r="B288"/>
    </row>
    <row r="289" spans="2:2" ht="17.25" customHeight="1">
      <c r="B289"/>
    </row>
    <row r="290" spans="2:2" ht="17.25" customHeight="1">
      <c r="B290"/>
    </row>
    <row r="291" spans="2:2" ht="17.25" customHeight="1">
      <c r="B291"/>
    </row>
    <row r="292" spans="2:2" ht="17.25" customHeight="1">
      <c r="B292"/>
    </row>
    <row r="293" spans="2:2" ht="17.25" customHeight="1">
      <c r="B293"/>
    </row>
    <row r="294" spans="2:2" ht="17.25" customHeight="1">
      <c r="B294"/>
    </row>
    <row r="295" spans="2:2" ht="17.25" customHeight="1">
      <c r="B295"/>
    </row>
    <row r="296" spans="2:2" ht="17.25" customHeight="1">
      <c r="B296"/>
    </row>
    <row r="297" spans="2:2" ht="17.25" customHeight="1">
      <c r="B297"/>
    </row>
    <row r="298" spans="2:2" ht="17.25" customHeight="1">
      <c r="B298"/>
    </row>
    <row r="299" spans="2:2" ht="17.25" customHeight="1">
      <c r="B299"/>
    </row>
    <row r="300" spans="2:2" ht="17.25" customHeight="1">
      <c r="B300"/>
    </row>
    <row r="301" spans="2:2" ht="17.25" customHeight="1">
      <c r="B301"/>
    </row>
    <row r="302" spans="2:2" ht="17.25" customHeight="1">
      <c r="B302"/>
    </row>
    <row r="303" spans="2:2" ht="17.25" customHeight="1">
      <c r="B303"/>
    </row>
    <row r="304" spans="2:2" ht="17.25" customHeight="1">
      <c r="B304"/>
    </row>
    <row r="305" spans="2:2" ht="17.25" customHeight="1">
      <c r="B305"/>
    </row>
    <row r="306" spans="2:2" ht="17.25" customHeight="1">
      <c r="B306"/>
    </row>
    <row r="307" spans="2:2" ht="17.25" customHeight="1">
      <c r="B307"/>
    </row>
    <row r="308" spans="2:2" ht="17.25" customHeight="1">
      <c r="B308"/>
    </row>
    <row r="309" spans="2:2" ht="17.25" customHeight="1">
      <c r="B309"/>
    </row>
    <row r="310" spans="2:2" ht="17.25" customHeight="1">
      <c r="B310"/>
    </row>
    <row r="311" spans="2:2" ht="17.25" customHeight="1">
      <c r="B311"/>
    </row>
    <row r="312" spans="2:2" ht="17.25" customHeight="1">
      <c r="B312"/>
    </row>
    <row r="313" spans="2:2" ht="17.25" customHeight="1">
      <c r="B313"/>
    </row>
    <row r="314" spans="2:2" ht="17.25" customHeight="1">
      <c r="B314"/>
    </row>
    <row r="315" spans="2:2" ht="17.25" customHeight="1">
      <c r="B315"/>
    </row>
    <row r="316" spans="2:2" ht="17.25" customHeight="1">
      <c r="B316"/>
    </row>
    <row r="317" spans="2:2" ht="17.25" customHeight="1">
      <c r="B317"/>
    </row>
    <row r="318" spans="2:2" ht="17.25" customHeight="1">
      <c r="B318"/>
    </row>
    <row r="319" spans="2:2" ht="17.25" customHeight="1">
      <c r="B319"/>
    </row>
    <row r="320" spans="2:2" ht="17.25" customHeight="1">
      <c r="B320"/>
    </row>
    <row r="321" spans="2:2" ht="17.25" customHeight="1">
      <c r="B321"/>
    </row>
    <row r="322" spans="2:2" ht="17.25" customHeight="1">
      <c r="B322"/>
    </row>
    <row r="323" spans="2:2" ht="17.25" customHeight="1">
      <c r="B323"/>
    </row>
    <row r="324" spans="2:2" ht="17.25" customHeight="1">
      <c r="B324"/>
    </row>
    <row r="325" spans="2:2" ht="17.25" customHeight="1">
      <c r="B325"/>
    </row>
    <row r="326" spans="2:2" ht="17.25" customHeight="1">
      <c r="B326"/>
    </row>
    <row r="327" spans="2:2" ht="17.25" customHeight="1">
      <c r="B327"/>
    </row>
    <row r="328" spans="2:2" ht="17.25" customHeight="1">
      <c r="B328"/>
    </row>
    <row r="329" spans="2:2" ht="17.25" customHeight="1">
      <c r="B329"/>
    </row>
    <row r="330" spans="2:2" ht="17.25" customHeight="1">
      <c r="B330"/>
    </row>
    <row r="331" spans="2:2" ht="17.25" customHeight="1">
      <c r="B331"/>
    </row>
    <row r="332" spans="2:2" ht="17.25" customHeight="1">
      <c r="B332"/>
    </row>
    <row r="333" spans="2:2" ht="17.25" customHeight="1">
      <c r="B333"/>
    </row>
    <row r="334" spans="2:2" ht="17.25" customHeight="1">
      <c r="B334"/>
    </row>
    <row r="335" spans="2:2" ht="17.25" customHeight="1">
      <c r="B335"/>
    </row>
    <row r="336" spans="2:2" ht="17.25" customHeight="1">
      <c r="B336"/>
    </row>
    <row r="337" spans="2:2" ht="17.25" customHeight="1">
      <c r="B337"/>
    </row>
    <row r="338" spans="2:2" ht="17.25" customHeight="1">
      <c r="B338"/>
    </row>
    <row r="339" spans="2:2" ht="17.25" customHeight="1">
      <c r="B339"/>
    </row>
    <row r="340" spans="2:2" ht="17.25" customHeight="1">
      <c r="B340"/>
    </row>
    <row r="341" spans="2:2" ht="17.25" customHeight="1">
      <c r="B341"/>
    </row>
    <row r="342" spans="2:2" ht="17.25" customHeight="1">
      <c r="B342"/>
    </row>
    <row r="343" spans="2:2" ht="17.25" customHeight="1">
      <c r="B343"/>
    </row>
    <row r="344" spans="2:2" ht="17.25" customHeight="1">
      <c r="B344"/>
    </row>
    <row r="345" spans="2:2" ht="17.25" customHeight="1">
      <c r="B345"/>
    </row>
    <row r="346" spans="2:2" ht="17.25" customHeight="1">
      <c r="B346"/>
    </row>
    <row r="347" spans="2:2" ht="17.25" customHeight="1">
      <c r="B347"/>
    </row>
    <row r="348" spans="2:2" ht="17.25" customHeight="1">
      <c r="B348"/>
    </row>
    <row r="349" spans="2:2" ht="17.25" customHeight="1">
      <c r="B349"/>
    </row>
    <row r="350" spans="2:2" ht="17.25" customHeight="1">
      <c r="B350"/>
    </row>
    <row r="351" spans="2:2" ht="17.25" customHeight="1">
      <c r="B351"/>
    </row>
    <row r="352" spans="2:2" ht="17.25" customHeight="1">
      <c r="B352"/>
    </row>
    <row r="353" spans="2:2" ht="17.25" customHeight="1">
      <c r="B353"/>
    </row>
    <row r="354" spans="2:2" ht="17.25" customHeight="1">
      <c r="B354"/>
    </row>
    <row r="355" spans="2:2" ht="17.25" customHeight="1">
      <c r="B355"/>
    </row>
    <row r="356" spans="2:2" ht="17.25" customHeight="1">
      <c r="B356"/>
    </row>
    <row r="357" spans="2:2" ht="17.25" customHeight="1">
      <c r="B357"/>
    </row>
    <row r="358" spans="2:2" ht="17.25" customHeight="1">
      <c r="B358"/>
    </row>
    <row r="359" spans="2:2" ht="17.25" customHeight="1">
      <c r="B359"/>
    </row>
    <row r="360" spans="2:2" ht="17.25" customHeight="1">
      <c r="B360"/>
    </row>
    <row r="361" spans="2:2" ht="17.25" customHeight="1">
      <c r="B361"/>
    </row>
    <row r="362" spans="2:2" ht="17.25" customHeight="1">
      <c r="B362"/>
    </row>
    <row r="363" spans="2:2" ht="17.25" customHeight="1">
      <c r="B363"/>
    </row>
    <row r="364" spans="2:2" ht="17.25" customHeight="1">
      <c r="B364"/>
    </row>
    <row r="365" spans="2:2" ht="17.25" customHeight="1">
      <c r="B365"/>
    </row>
    <row r="366" spans="2:2" ht="17.25" customHeight="1">
      <c r="B366"/>
    </row>
    <row r="367" spans="2:2" ht="17.25" customHeight="1">
      <c r="B367"/>
    </row>
    <row r="368" spans="2:2" ht="17.25" customHeight="1">
      <c r="B368"/>
    </row>
    <row r="369" spans="2:2" ht="17.25" customHeight="1">
      <c r="B369"/>
    </row>
    <row r="370" spans="2:2" ht="17.25" customHeight="1">
      <c r="B370"/>
    </row>
    <row r="371" spans="2:2" ht="17.25" customHeight="1">
      <c r="B371"/>
    </row>
    <row r="372" spans="2:2" ht="17.25" customHeight="1">
      <c r="B372"/>
    </row>
    <row r="373" spans="2:2" ht="17.25" customHeight="1">
      <c r="B373"/>
    </row>
    <row r="374" spans="2:2" ht="17.25" customHeight="1">
      <c r="B374"/>
    </row>
    <row r="375" spans="2:2" ht="17.25" customHeight="1">
      <c r="B375"/>
    </row>
    <row r="376" spans="2:2" ht="17.25" customHeight="1">
      <c r="B376"/>
    </row>
    <row r="377" spans="2:2" ht="17.25" customHeight="1">
      <c r="B377"/>
    </row>
    <row r="378" spans="2:2" ht="17.25" customHeight="1">
      <c r="B378"/>
    </row>
    <row r="379" spans="2:2" ht="17.25" customHeight="1">
      <c r="B379"/>
    </row>
    <row r="380" spans="2:2" ht="17.25" customHeight="1">
      <c r="B380"/>
    </row>
    <row r="381" spans="2:2" ht="17.25" customHeight="1">
      <c r="B381"/>
    </row>
    <row r="382" spans="2:2" ht="17.25" customHeight="1">
      <c r="B382"/>
    </row>
    <row r="383" spans="2:2" ht="17.25" customHeight="1">
      <c r="B383"/>
    </row>
    <row r="384" spans="2:2" ht="17.25" customHeight="1">
      <c r="B384"/>
    </row>
    <row r="385" spans="2:2" ht="17.25" customHeight="1">
      <c r="B385"/>
    </row>
    <row r="386" spans="2:2" ht="17.25" customHeight="1">
      <c r="B386"/>
    </row>
    <row r="387" spans="2:2" ht="17.25" customHeight="1">
      <c r="B387"/>
    </row>
    <row r="388" spans="2:2" ht="17.25" customHeight="1">
      <c r="B388"/>
    </row>
    <row r="389" spans="2:2" ht="17.25" customHeight="1">
      <c r="B389"/>
    </row>
    <row r="390" spans="2:2" ht="17.25" customHeight="1">
      <c r="B390"/>
    </row>
    <row r="391" spans="2:2" ht="17.25" customHeight="1">
      <c r="B391"/>
    </row>
    <row r="392" spans="2:2" ht="17.25" customHeight="1">
      <c r="B392"/>
    </row>
    <row r="393" spans="2:2" ht="17.25" customHeight="1">
      <c r="B393"/>
    </row>
    <row r="394" spans="2:2" ht="17.25" customHeight="1">
      <c r="B394"/>
    </row>
    <row r="395" spans="2:2" ht="17.25" customHeight="1">
      <c r="B395"/>
    </row>
    <row r="396" spans="2:2" ht="17.25" customHeight="1">
      <c r="B396"/>
    </row>
    <row r="397" spans="2:2" ht="17.25" customHeight="1">
      <c r="B397"/>
    </row>
    <row r="398" spans="2:2" ht="17.25" customHeight="1">
      <c r="B398"/>
    </row>
    <row r="399" spans="2:2" ht="17.25" customHeight="1">
      <c r="B399"/>
    </row>
    <row r="400" spans="2:2" ht="17.25" customHeight="1">
      <c r="B400"/>
    </row>
    <row r="401" spans="2:2" ht="17.25" customHeight="1">
      <c r="B401"/>
    </row>
    <row r="402" spans="2:2" ht="17.25" customHeight="1">
      <c r="B402"/>
    </row>
    <row r="403" spans="2:2" ht="17.25" customHeight="1">
      <c r="B403"/>
    </row>
    <row r="404" spans="2:2" ht="17.25" customHeight="1">
      <c r="B404"/>
    </row>
    <row r="405" spans="2:2" ht="17.25" customHeight="1">
      <c r="B405"/>
    </row>
    <row r="406" spans="2:2" ht="17.25" customHeight="1">
      <c r="B406"/>
    </row>
    <row r="407" spans="2:2" ht="17.25" customHeight="1">
      <c r="B407"/>
    </row>
    <row r="408" spans="2:2" ht="17.25" customHeight="1">
      <c r="B408"/>
    </row>
    <row r="409" spans="2:2" ht="17.25" customHeight="1">
      <c r="B409"/>
    </row>
    <row r="410" spans="2:2">
      <c r="B410"/>
    </row>
    <row r="411" spans="2:2">
      <c r="B411"/>
    </row>
  </sheetData>
  <sheetProtection selectLockedCells="1"/>
  <mergeCells count="35">
    <mergeCell ref="M10:M11"/>
    <mergeCell ref="O10:O11"/>
    <mergeCell ref="I10:I11"/>
    <mergeCell ref="J10:J11"/>
    <mergeCell ref="L10:L11"/>
    <mergeCell ref="B10:B11"/>
    <mergeCell ref="C10:C11"/>
    <mergeCell ref="D10:D11"/>
    <mergeCell ref="F10:F11"/>
    <mergeCell ref="G10:G11"/>
    <mergeCell ref="B8:B9"/>
    <mergeCell ref="C4:D4"/>
    <mergeCell ref="C5:D5"/>
    <mergeCell ref="C6:D6"/>
    <mergeCell ref="E4:F4"/>
    <mergeCell ref="E6:F6"/>
    <mergeCell ref="C8:C9"/>
    <mergeCell ref="D8:D9"/>
    <mergeCell ref="F8:F9"/>
    <mergeCell ref="G8:G9"/>
    <mergeCell ref="AC2:AC3"/>
    <mergeCell ref="AE2:AE3"/>
    <mergeCell ref="R2:R3"/>
    <mergeCell ref="S2:S3"/>
    <mergeCell ref="T2:T3"/>
    <mergeCell ref="V2:V3"/>
    <mergeCell ref="W2:W3"/>
    <mergeCell ref="Y2:Y3"/>
    <mergeCell ref="Z2:Z3"/>
    <mergeCell ref="AB2:AB3"/>
    <mergeCell ref="M8:M9"/>
    <mergeCell ref="O8:O9"/>
    <mergeCell ref="I8:I9"/>
    <mergeCell ref="J8:J9"/>
    <mergeCell ref="L8:L9"/>
  </mergeCells>
  <phoneticPr fontId="2"/>
  <pageMargins left="0.39370078740157483" right="0.39370078740157483" top="0.39370078740157483" bottom="0.59055118110236227" header="0.31496062992125984" footer="0.19685039370078741"/>
  <pageSetup paperSize="9" orientation="landscape" horizontalDpi="4294967293" verticalDpi="4294967293" r:id="rId1"/>
  <headerFooter>
    <oddFooter>&amp;C&amp;P　/　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320"/>
  <sheetViews>
    <sheetView showGridLines="0" topLeftCell="A4" workbookViewId="0">
      <pane ySplit="1" topLeftCell="A5" activePane="bottomLeft" state="frozen"/>
      <selection activeCell="E6" sqref="E6:F6"/>
      <selection pane="bottomLeft" activeCell="A5" sqref="A5"/>
    </sheetView>
  </sheetViews>
  <sheetFormatPr defaultRowHeight="13.2"/>
  <cols>
    <col min="1" max="1" width="12.21875" customWidth="1"/>
    <col min="27" max="27" width="8.21875" style="100" bestFit="1" customWidth="1"/>
    <col min="28" max="28" width="4.44140625" style="100" bestFit="1" customWidth="1"/>
    <col min="29" max="29" width="8.21875" style="100" bestFit="1" customWidth="1"/>
    <col min="30" max="30" width="23.109375" style="100" customWidth="1"/>
    <col min="31" max="31" width="29" style="100" customWidth="1"/>
    <col min="32" max="32" width="4.44140625" style="100" bestFit="1" customWidth="1"/>
    <col min="33" max="33" width="6" style="100" bestFit="1" customWidth="1"/>
  </cols>
  <sheetData>
    <row r="1" spans="1:33">
      <c r="A1" t="str">
        <f>IF(入力シート!$B9="","",大会コード)</f>
        <v/>
      </c>
      <c r="B1" t="str">
        <f>IF(入力シート!$B9="","",VLOOKUP(入力シート!$C9,大会データ!$A$5:$F$374,3,FALSE))</f>
        <v/>
      </c>
      <c r="C1" t="str">
        <f>IF(入力シート!$B9="","",VLOOKUP(入力シート!$C9,大会データ!$A$5:$F$374,4,FALSE))</f>
        <v/>
      </c>
      <c r="D1" t="str">
        <f>IF(入力シート!$B9="","",VLOOKUP(入力シート!$C9,大会データ!$A$5:$F$374,5,FALSE))</f>
        <v/>
      </c>
      <c r="E1" t="str">
        <f>IF(入力シート!$B9="","",基礎データ!$B$6)</f>
        <v/>
      </c>
      <c r="F1" t="str">
        <f>IF(入力シート!$B9="","",B1)</f>
        <v/>
      </c>
      <c r="G1" t="str">
        <f>IF(入力シート!$B9="","",IF(入力シート!$E9="",TEXT(入力シート!$B9,"00"),入力シート!$E9))</f>
        <v/>
      </c>
      <c r="J1" t="str">
        <f>IF(入力シート!I9="","",入力シート!I9)</f>
        <v/>
      </c>
      <c r="AA1" s="95" t="str">
        <f>E1</f>
        <v/>
      </c>
      <c r="AB1" s="96" t="str">
        <f>B1</f>
        <v/>
      </c>
      <c r="AC1" s="95" t="str">
        <f>G1</f>
        <v/>
      </c>
      <c r="AD1" s="95" t="str">
        <f>IF($AC1="","",入力シート!F9)</f>
        <v/>
      </c>
      <c r="AE1" s="95" t="str">
        <f>IF($AC1="","",入力シート!G9)</f>
        <v/>
      </c>
      <c r="AF1" s="97" t="str">
        <f>IF($AC1="","",入力シート!H9)</f>
        <v/>
      </c>
      <c r="AG1" s="98" t="str">
        <f>IF($AC1="","",2016-AF1)</f>
        <v/>
      </c>
    </row>
    <row r="4" spans="1:33">
      <c r="A4" s="78" t="s">
        <v>396</v>
      </c>
      <c r="B4" s="78" t="s">
        <v>284</v>
      </c>
      <c r="C4" s="78" t="s">
        <v>397</v>
      </c>
      <c r="D4" s="78" t="s">
        <v>398</v>
      </c>
      <c r="E4" s="78" t="s">
        <v>429</v>
      </c>
      <c r="F4" s="78" t="s">
        <v>430</v>
      </c>
      <c r="G4" s="78" t="s">
        <v>431</v>
      </c>
      <c r="H4" s="78" t="s">
        <v>432</v>
      </c>
      <c r="I4" s="78" t="s">
        <v>433</v>
      </c>
      <c r="J4" s="78" t="s">
        <v>434</v>
      </c>
      <c r="K4" s="78" t="s">
        <v>435</v>
      </c>
      <c r="L4" s="78" t="s">
        <v>436</v>
      </c>
      <c r="M4" s="78" t="s">
        <v>437</v>
      </c>
      <c r="N4" s="78" t="s">
        <v>438</v>
      </c>
      <c r="O4" s="78" t="s">
        <v>439</v>
      </c>
      <c r="P4" s="78" t="s">
        <v>440</v>
      </c>
      <c r="AA4" s="99" t="s">
        <v>429</v>
      </c>
      <c r="AB4" s="99" t="s">
        <v>284</v>
      </c>
      <c r="AC4" s="99" t="s">
        <v>431</v>
      </c>
      <c r="AD4" s="99" t="s">
        <v>442</v>
      </c>
      <c r="AE4" s="99" t="s">
        <v>443</v>
      </c>
      <c r="AF4" s="99" t="s">
        <v>397</v>
      </c>
      <c r="AG4" s="99" t="s">
        <v>444</v>
      </c>
    </row>
    <row r="5" spans="1:33">
      <c r="A5" t="str">
        <f>IF(入力シート!$B13="","",大会コード)</f>
        <v/>
      </c>
      <c r="B5" t="str">
        <f>IF(入力シート!$B13="","",VLOOKUP(入力シート!$C13,大会データ!$A$5:$F$374,3,FALSE))</f>
        <v/>
      </c>
      <c r="C5" t="str">
        <f>IF(入力シート!$B13="","",VLOOKUP(入力シート!$C13,大会データ!$A$5:$F$374,4,FALSE))</f>
        <v/>
      </c>
      <c r="D5" t="str">
        <f>IF(入力シート!$B13="","",VLOOKUP(入力シート!$C13,大会データ!$A$5:$F$374,5,FALSE))</f>
        <v/>
      </c>
      <c r="E5" t="str">
        <f>IF(入力シート!$B13="","",基礎データ!$B$6)</f>
        <v/>
      </c>
      <c r="F5" t="str">
        <f>IF(入力シート!$B13="","",B5)</f>
        <v/>
      </c>
      <c r="G5" t="str">
        <f>IF(入力シート!$B13="","",IF(入力シート!$E13="",TEXT(入力シート!$B13,"00"),入力シート!$E13))</f>
        <v/>
      </c>
      <c r="J5" t="str">
        <f>IF(入力シート!I13="","",入力シート!I13)</f>
        <v/>
      </c>
      <c r="AA5" s="95" t="str">
        <f t="shared" ref="AA5:AA68" si="0">E5</f>
        <v/>
      </c>
      <c r="AB5" s="96" t="str">
        <f t="shared" ref="AB5:AB68" si="1">B5</f>
        <v/>
      </c>
      <c r="AC5" s="95" t="str">
        <f t="shared" ref="AC5:AC68" si="2">G5</f>
        <v/>
      </c>
      <c r="AD5" s="95" t="str">
        <f>IF($AC5="","",入力シート!F13)</f>
        <v/>
      </c>
      <c r="AE5" s="95" t="str">
        <f>IF($AC5="","",入力シート!G13)</f>
        <v/>
      </c>
      <c r="AF5" s="97" t="str">
        <f>IF($AC5="","",入力シート!H13)</f>
        <v/>
      </c>
      <c r="AG5" s="98" t="str">
        <f t="shared" ref="AG5:AG68" si="3">IF($AC5="","",2016-AF5)</f>
        <v/>
      </c>
    </row>
    <row r="6" spans="1:33">
      <c r="A6" t="str">
        <f>IF(入力シート!$B14="","",大会コード)</f>
        <v/>
      </c>
      <c r="B6" t="str">
        <f>IF(入力シート!$B14="","",VLOOKUP(入力シート!$C14,大会データ!$A$5:$F$374,3,FALSE))</f>
        <v/>
      </c>
      <c r="C6" t="str">
        <f>IF(入力シート!$B14="","",VLOOKUP(入力シート!$C14,大会データ!$A$5:$F$374,4,FALSE))</f>
        <v/>
      </c>
      <c r="D6" t="str">
        <f>IF(入力シート!$B14="","",VLOOKUP(入力シート!$C14,大会データ!$A$5:$F$374,5,FALSE))</f>
        <v/>
      </c>
      <c r="E6" t="str">
        <f>IF(入力シート!$B14="","",基礎データ!$B$6)</f>
        <v/>
      </c>
      <c r="F6" t="str">
        <f>IF(入力シート!$B14="","",B6)</f>
        <v/>
      </c>
      <c r="G6" t="str">
        <f>IF(入力シート!$B14="","",IF(入力シート!$E14="",TEXT(入力シート!$B14,"00"),入力シート!$E14))</f>
        <v/>
      </c>
      <c r="J6" t="str">
        <f>IF(入力シート!I14="","",入力シート!I14)</f>
        <v/>
      </c>
      <c r="AA6" s="95" t="str">
        <f t="shared" si="0"/>
        <v/>
      </c>
      <c r="AB6" s="96" t="str">
        <f t="shared" si="1"/>
        <v/>
      </c>
      <c r="AC6" s="95" t="str">
        <f t="shared" si="2"/>
        <v/>
      </c>
      <c r="AD6" s="95" t="str">
        <f>IF($AC6="","",入力シート!F14)</f>
        <v/>
      </c>
      <c r="AE6" s="95" t="str">
        <f>IF($AC6="","",入力シート!G14)</f>
        <v/>
      </c>
      <c r="AF6" s="97" t="str">
        <f>IF($AC6="","",入力シート!H14)</f>
        <v/>
      </c>
      <c r="AG6" s="98" t="str">
        <f t="shared" si="3"/>
        <v/>
      </c>
    </row>
    <row r="7" spans="1:33">
      <c r="A7" t="str">
        <f>IF(入力シート!$B15="","",大会コード)</f>
        <v/>
      </c>
      <c r="B7" t="str">
        <f>IF(入力シート!$B15="","",VLOOKUP(入力シート!$C15,大会データ!$A$5:$F$374,3,FALSE))</f>
        <v/>
      </c>
      <c r="C7" t="str">
        <f>IF(入力シート!$B15="","",VLOOKUP(入力シート!$C15,大会データ!$A$5:$F$374,4,FALSE))</f>
        <v/>
      </c>
      <c r="D7" t="str">
        <f>IF(入力シート!$B15="","",VLOOKUP(入力シート!$C15,大会データ!$A$5:$F$374,5,FALSE))</f>
        <v/>
      </c>
      <c r="E7" t="str">
        <f>IF(入力シート!$B15="","",基礎データ!$B$6)</f>
        <v/>
      </c>
      <c r="F7" t="str">
        <f>IF(入力シート!$B15="","",B7)</f>
        <v/>
      </c>
      <c r="G7" t="str">
        <f>IF(入力シート!$B15="","",IF(入力シート!$E15="",TEXT(入力シート!$B15,"00"),入力シート!$E15))</f>
        <v/>
      </c>
      <c r="J7" t="str">
        <f>IF(入力シート!I15="","",入力シート!I15)</f>
        <v/>
      </c>
      <c r="AA7" s="95" t="str">
        <f t="shared" si="0"/>
        <v/>
      </c>
      <c r="AB7" s="96" t="str">
        <f t="shared" si="1"/>
        <v/>
      </c>
      <c r="AC7" s="95" t="str">
        <f t="shared" si="2"/>
        <v/>
      </c>
      <c r="AD7" s="95" t="str">
        <f>IF($AC7="","",入力シート!F15)</f>
        <v/>
      </c>
      <c r="AE7" s="95" t="str">
        <f>IF($AC7="","",入力シート!G15)</f>
        <v/>
      </c>
      <c r="AF7" s="97" t="str">
        <f>IF($AC7="","",入力シート!H15)</f>
        <v/>
      </c>
      <c r="AG7" s="98" t="str">
        <f t="shared" si="3"/>
        <v/>
      </c>
    </row>
    <row r="8" spans="1:33">
      <c r="A8" t="str">
        <f>IF(入力シート!$B16="","",大会コード)</f>
        <v/>
      </c>
      <c r="B8" t="str">
        <f>IF(入力シート!$B16="","",VLOOKUP(入力シート!$C16,大会データ!$A$5:$F$374,3,FALSE))</f>
        <v/>
      </c>
      <c r="C8" t="str">
        <f>IF(入力シート!$B16="","",VLOOKUP(入力シート!$C16,大会データ!$A$5:$F$374,4,FALSE))</f>
        <v/>
      </c>
      <c r="D8" t="str">
        <f>IF(入力シート!$B16="","",VLOOKUP(入力シート!$C16,大会データ!$A$5:$F$374,5,FALSE))</f>
        <v/>
      </c>
      <c r="E8" t="str">
        <f>IF(入力シート!$B16="","",基礎データ!$B$6)</f>
        <v/>
      </c>
      <c r="F8" t="str">
        <f>IF(入力シート!$B16="","",B8)</f>
        <v/>
      </c>
      <c r="G8" t="str">
        <f>IF(入力シート!$B16="","",IF(入力シート!$E16="",TEXT(入力シート!$B16,"00"),入力シート!$E16))</f>
        <v/>
      </c>
      <c r="J8" t="str">
        <f>IF(入力シート!I16="","",入力シート!I16)</f>
        <v/>
      </c>
      <c r="AA8" s="95" t="str">
        <f t="shared" si="0"/>
        <v/>
      </c>
      <c r="AB8" s="96" t="str">
        <f t="shared" si="1"/>
        <v/>
      </c>
      <c r="AC8" s="95" t="str">
        <f t="shared" si="2"/>
        <v/>
      </c>
      <c r="AD8" s="95" t="str">
        <f>IF($AC8="","",入力シート!F16)</f>
        <v/>
      </c>
      <c r="AE8" s="95" t="str">
        <f>IF($AC8="","",入力シート!G16)</f>
        <v/>
      </c>
      <c r="AF8" s="97" t="str">
        <f>IF($AC8="","",入力シート!H16)</f>
        <v/>
      </c>
      <c r="AG8" s="98" t="str">
        <f t="shared" si="3"/>
        <v/>
      </c>
    </row>
    <row r="9" spans="1:33">
      <c r="A9" t="str">
        <f>IF(入力シート!$B17="","",大会コード)</f>
        <v/>
      </c>
      <c r="B9" t="str">
        <f>IF(入力シート!$B17="","",VLOOKUP(入力シート!$C17,大会データ!$A$5:$F$374,3,FALSE))</f>
        <v/>
      </c>
      <c r="C9" t="str">
        <f>IF(入力シート!$B17="","",VLOOKUP(入力シート!$C17,大会データ!$A$5:$F$374,4,FALSE))</f>
        <v/>
      </c>
      <c r="D9" t="str">
        <f>IF(入力シート!$B17="","",VLOOKUP(入力シート!$C17,大会データ!$A$5:$F$374,5,FALSE))</f>
        <v/>
      </c>
      <c r="E9" t="str">
        <f>IF(入力シート!$B17="","",基礎データ!$B$6)</f>
        <v/>
      </c>
      <c r="F9" t="str">
        <f>IF(入力シート!$B17="","",B9)</f>
        <v/>
      </c>
      <c r="G9" t="str">
        <f>IF(入力シート!$B17="","",IF(入力シート!$E17="",TEXT(入力シート!$B17,"00"),入力シート!$E17))</f>
        <v/>
      </c>
      <c r="J9" t="str">
        <f>IF(入力シート!I17="","",入力シート!I17)</f>
        <v/>
      </c>
      <c r="AA9" s="95" t="str">
        <f t="shared" si="0"/>
        <v/>
      </c>
      <c r="AB9" s="96" t="str">
        <f t="shared" si="1"/>
        <v/>
      </c>
      <c r="AC9" s="95" t="str">
        <f t="shared" si="2"/>
        <v/>
      </c>
      <c r="AD9" s="95" t="str">
        <f>IF($AC9="","",入力シート!F17)</f>
        <v/>
      </c>
      <c r="AE9" s="95" t="str">
        <f>IF($AC9="","",入力シート!G17)</f>
        <v/>
      </c>
      <c r="AF9" s="97" t="str">
        <f>IF($AC9="","",入力シート!H17)</f>
        <v/>
      </c>
      <c r="AG9" s="98" t="str">
        <f t="shared" si="3"/>
        <v/>
      </c>
    </row>
    <row r="10" spans="1:33">
      <c r="A10" t="str">
        <f>IF(入力シート!$B18="","",大会コード)</f>
        <v/>
      </c>
      <c r="B10" t="str">
        <f>IF(入力シート!$B18="","",VLOOKUP(入力シート!$C18,大会データ!$A$5:$F$374,3,FALSE))</f>
        <v/>
      </c>
      <c r="C10" t="str">
        <f>IF(入力シート!$B18="","",VLOOKUP(入力シート!$C18,大会データ!$A$5:$F$374,4,FALSE))</f>
        <v/>
      </c>
      <c r="D10" t="str">
        <f>IF(入力シート!$B18="","",VLOOKUP(入力シート!$C18,大会データ!$A$5:$F$374,5,FALSE))</f>
        <v/>
      </c>
      <c r="E10" t="str">
        <f>IF(入力シート!$B18="","",基礎データ!$B$6)</f>
        <v/>
      </c>
      <c r="F10" t="str">
        <f>IF(入力シート!$B18="","",B10)</f>
        <v/>
      </c>
      <c r="G10" t="str">
        <f>IF(入力シート!$B18="","",IF(入力シート!$E18="",TEXT(入力シート!$B18,"00"),入力シート!$E18))</f>
        <v/>
      </c>
      <c r="J10" t="str">
        <f>IF(入力シート!I18="","",入力シート!I18)</f>
        <v/>
      </c>
      <c r="AA10" s="95" t="str">
        <f t="shared" si="0"/>
        <v/>
      </c>
      <c r="AB10" s="96" t="str">
        <f t="shared" si="1"/>
        <v/>
      </c>
      <c r="AC10" s="95" t="str">
        <f t="shared" si="2"/>
        <v/>
      </c>
      <c r="AD10" s="95" t="str">
        <f>IF($AC10="","",入力シート!F18)</f>
        <v/>
      </c>
      <c r="AE10" s="95" t="str">
        <f>IF($AC10="","",入力シート!G18)</f>
        <v/>
      </c>
      <c r="AF10" s="97" t="str">
        <f>IF($AC10="","",入力シート!H18)</f>
        <v/>
      </c>
      <c r="AG10" s="98" t="str">
        <f t="shared" si="3"/>
        <v/>
      </c>
    </row>
    <row r="11" spans="1:33">
      <c r="A11" t="str">
        <f>IF(入力シート!$B19="","",大会コード)</f>
        <v/>
      </c>
      <c r="B11" t="str">
        <f>IF(入力シート!$B19="","",VLOOKUP(入力シート!$C19,大会データ!$A$5:$F$374,3,FALSE))</f>
        <v/>
      </c>
      <c r="C11" t="str">
        <f>IF(入力シート!$B19="","",VLOOKUP(入力シート!$C19,大会データ!$A$5:$F$374,4,FALSE))</f>
        <v/>
      </c>
      <c r="D11" t="str">
        <f>IF(入力シート!$B19="","",VLOOKUP(入力シート!$C19,大会データ!$A$5:$F$374,5,FALSE))</f>
        <v/>
      </c>
      <c r="E11" t="str">
        <f>IF(入力シート!$B19="","",基礎データ!$B$6)</f>
        <v/>
      </c>
      <c r="F11" t="str">
        <f>IF(入力シート!$B19="","",B11)</f>
        <v/>
      </c>
      <c r="G11" t="str">
        <f>IF(入力シート!$B19="","",IF(入力シート!$E19="",TEXT(入力シート!$B19,"00"),入力シート!$E19))</f>
        <v/>
      </c>
      <c r="J11" t="str">
        <f>IF(入力シート!I19="","",入力シート!I19)</f>
        <v/>
      </c>
      <c r="AA11" s="95" t="str">
        <f t="shared" si="0"/>
        <v/>
      </c>
      <c r="AB11" s="96" t="str">
        <f t="shared" si="1"/>
        <v/>
      </c>
      <c r="AC11" s="95" t="str">
        <f t="shared" si="2"/>
        <v/>
      </c>
      <c r="AD11" s="95" t="str">
        <f>IF($AC11="","",入力シート!F19)</f>
        <v/>
      </c>
      <c r="AE11" s="95" t="str">
        <f>IF($AC11="","",入力シート!G19)</f>
        <v/>
      </c>
      <c r="AF11" s="97" t="str">
        <f>IF($AC11="","",入力シート!H19)</f>
        <v/>
      </c>
      <c r="AG11" s="98" t="str">
        <f t="shared" si="3"/>
        <v/>
      </c>
    </row>
    <row r="12" spans="1:33">
      <c r="A12" t="str">
        <f>IF(入力シート!$B20="","",大会コード)</f>
        <v/>
      </c>
      <c r="B12" t="str">
        <f>IF(入力シート!$B20="","",VLOOKUP(入力シート!$C20,大会データ!$A$5:$F$374,3,FALSE))</f>
        <v/>
      </c>
      <c r="C12" t="str">
        <f>IF(入力シート!$B20="","",VLOOKUP(入力シート!$C20,大会データ!$A$5:$F$374,4,FALSE))</f>
        <v/>
      </c>
      <c r="D12" t="str">
        <f>IF(入力シート!$B20="","",VLOOKUP(入力シート!$C20,大会データ!$A$5:$F$374,5,FALSE))</f>
        <v/>
      </c>
      <c r="E12" t="str">
        <f>IF(入力シート!$B20="","",基礎データ!$B$6)</f>
        <v/>
      </c>
      <c r="F12" t="str">
        <f>IF(入力シート!$B20="","",B12)</f>
        <v/>
      </c>
      <c r="G12" t="str">
        <f>IF(入力シート!$B20="","",IF(入力シート!$E20="",TEXT(入力シート!$B20,"00"),入力シート!$E20))</f>
        <v/>
      </c>
      <c r="J12" t="str">
        <f>IF(入力シート!I20="","",入力シート!I20)</f>
        <v/>
      </c>
      <c r="AA12" s="95" t="str">
        <f t="shared" si="0"/>
        <v/>
      </c>
      <c r="AB12" s="96" t="str">
        <f t="shared" si="1"/>
        <v/>
      </c>
      <c r="AC12" s="95" t="str">
        <f t="shared" si="2"/>
        <v/>
      </c>
      <c r="AD12" s="95" t="str">
        <f>IF($AC12="","",入力シート!F20)</f>
        <v/>
      </c>
      <c r="AE12" s="95" t="str">
        <f>IF($AC12="","",入力シート!G20)</f>
        <v/>
      </c>
      <c r="AF12" s="97" t="str">
        <f>IF($AC12="","",入力シート!H20)</f>
        <v/>
      </c>
      <c r="AG12" s="98" t="str">
        <f t="shared" si="3"/>
        <v/>
      </c>
    </row>
    <row r="13" spans="1:33">
      <c r="A13" t="str">
        <f>IF(入力シート!$B21="","",大会コード)</f>
        <v/>
      </c>
      <c r="B13" t="str">
        <f>IF(入力シート!$B21="","",VLOOKUP(入力シート!$C21,大会データ!$A$5:$F$374,3,FALSE))</f>
        <v/>
      </c>
      <c r="C13" t="str">
        <f>IF(入力シート!$B21="","",VLOOKUP(入力シート!$C21,大会データ!$A$5:$F$374,4,FALSE))</f>
        <v/>
      </c>
      <c r="D13" t="str">
        <f>IF(入力シート!$B21="","",VLOOKUP(入力シート!$C21,大会データ!$A$5:$F$374,5,FALSE))</f>
        <v/>
      </c>
      <c r="E13" t="str">
        <f>IF(入力シート!$B21="","",基礎データ!$B$6)</f>
        <v/>
      </c>
      <c r="F13" t="str">
        <f>IF(入力シート!$B21="","",B13)</f>
        <v/>
      </c>
      <c r="G13" t="str">
        <f>IF(入力シート!$B21="","",IF(入力シート!$E21="",TEXT(入力シート!$B21,"00"),入力シート!$E21))</f>
        <v/>
      </c>
      <c r="J13" t="str">
        <f>IF(入力シート!I21="","",入力シート!I21)</f>
        <v/>
      </c>
      <c r="AA13" s="95" t="str">
        <f t="shared" si="0"/>
        <v/>
      </c>
      <c r="AB13" s="96" t="str">
        <f t="shared" si="1"/>
        <v/>
      </c>
      <c r="AC13" s="95" t="str">
        <f t="shared" si="2"/>
        <v/>
      </c>
      <c r="AD13" s="95" t="str">
        <f>IF($AC13="","",入力シート!F21)</f>
        <v/>
      </c>
      <c r="AE13" s="95" t="str">
        <f>IF($AC13="","",入力シート!G21)</f>
        <v/>
      </c>
      <c r="AF13" s="97" t="str">
        <f>IF($AC13="","",入力シート!H21)</f>
        <v/>
      </c>
      <c r="AG13" s="98" t="str">
        <f t="shared" si="3"/>
        <v/>
      </c>
    </row>
    <row r="14" spans="1:33">
      <c r="A14" t="str">
        <f>IF(入力シート!$B22="","",大会コード)</f>
        <v/>
      </c>
      <c r="B14" t="str">
        <f>IF(入力シート!$B22="","",VLOOKUP(入力シート!$C22,大会データ!$A$5:$F$374,3,FALSE))</f>
        <v/>
      </c>
      <c r="C14" t="str">
        <f>IF(入力シート!$B22="","",VLOOKUP(入力シート!$C22,大会データ!$A$5:$F$374,4,FALSE))</f>
        <v/>
      </c>
      <c r="D14" t="str">
        <f>IF(入力シート!$B22="","",VLOOKUP(入力シート!$C22,大会データ!$A$5:$F$374,5,FALSE))</f>
        <v/>
      </c>
      <c r="E14" t="str">
        <f>IF(入力シート!$B22="","",基礎データ!$B$6)</f>
        <v/>
      </c>
      <c r="F14" t="str">
        <f>IF(入力シート!$B22="","",B14)</f>
        <v/>
      </c>
      <c r="G14" t="str">
        <f>IF(入力シート!$B22="","",IF(入力シート!$E22="",TEXT(入力シート!$B22,"00"),入力シート!$E22))</f>
        <v/>
      </c>
      <c r="J14" t="str">
        <f>IF(入力シート!I22="","",入力シート!I22)</f>
        <v/>
      </c>
      <c r="AA14" s="95" t="str">
        <f t="shared" si="0"/>
        <v/>
      </c>
      <c r="AB14" s="96" t="str">
        <f t="shared" si="1"/>
        <v/>
      </c>
      <c r="AC14" s="95" t="str">
        <f t="shared" si="2"/>
        <v/>
      </c>
      <c r="AD14" s="95" t="str">
        <f>IF($AC14="","",入力シート!F22)</f>
        <v/>
      </c>
      <c r="AE14" s="95" t="str">
        <f>IF($AC14="","",入力シート!G22)</f>
        <v/>
      </c>
      <c r="AF14" s="97" t="str">
        <f>IF($AC14="","",入力シート!H22)</f>
        <v/>
      </c>
      <c r="AG14" s="98" t="str">
        <f t="shared" si="3"/>
        <v/>
      </c>
    </row>
    <row r="15" spans="1:33">
      <c r="A15" t="str">
        <f>IF(入力シート!$B23="","",大会コード)</f>
        <v/>
      </c>
      <c r="B15" t="str">
        <f>IF(入力シート!$B23="","",VLOOKUP(入力シート!$C23,大会データ!$A$5:$F$374,3,FALSE))</f>
        <v/>
      </c>
      <c r="C15" t="str">
        <f>IF(入力シート!$B23="","",VLOOKUP(入力シート!$C23,大会データ!$A$5:$F$374,4,FALSE))</f>
        <v/>
      </c>
      <c r="D15" t="str">
        <f>IF(入力シート!$B23="","",VLOOKUP(入力シート!$C23,大会データ!$A$5:$F$374,5,FALSE))</f>
        <v/>
      </c>
      <c r="E15" t="str">
        <f>IF(入力シート!$B23="","",基礎データ!$B$6)</f>
        <v/>
      </c>
      <c r="F15" t="str">
        <f>IF(入力シート!$B23="","",B15)</f>
        <v/>
      </c>
      <c r="G15" t="str">
        <f>IF(入力シート!$B23="","",IF(入力シート!$E23="",TEXT(入力シート!$B23,"00"),入力シート!$E23))</f>
        <v/>
      </c>
      <c r="J15" t="str">
        <f>IF(入力シート!I23="","",入力シート!I23)</f>
        <v/>
      </c>
      <c r="AA15" s="95" t="str">
        <f t="shared" si="0"/>
        <v/>
      </c>
      <c r="AB15" s="96" t="str">
        <f t="shared" si="1"/>
        <v/>
      </c>
      <c r="AC15" s="95" t="str">
        <f t="shared" si="2"/>
        <v/>
      </c>
      <c r="AD15" s="95" t="str">
        <f>IF($AC15="","",入力シート!F23)</f>
        <v/>
      </c>
      <c r="AE15" s="95" t="str">
        <f>IF($AC15="","",入力シート!G23)</f>
        <v/>
      </c>
      <c r="AF15" s="97" t="str">
        <f>IF($AC15="","",入力シート!H23)</f>
        <v/>
      </c>
      <c r="AG15" s="98" t="str">
        <f t="shared" si="3"/>
        <v/>
      </c>
    </row>
    <row r="16" spans="1:33">
      <c r="A16" t="str">
        <f>IF(入力シート!$B24="","",大会コード)</f>
        <v/>
      </c>
      <c r="B16" t="str">
        <f>IF(入力シート!$B24="","",VLOOKUP(入力シート!$C24,大会データ!$A$5:$F$374,3,FALSE))</f>
        <v/>
      </c>
      <c r="C16" t="str">
        <f>IF(入力シート!$B24="","",VLOOKUP(入力シート!$C24,大会データ!$A$5:$F$374,4,FALSE))</f>
        <v/>
      </c>
      <c r="D16" t="str">
        <f>IF(入力シート!$B24="","",VLOOKUP(入力シート!$C24,大会データ!$A$5:$F$374,5,FALSE))</f>
        <v/>
      </c>
      <c r="E16" t="str">
        <f>IF(入力シート!$B24="","",基礎データ!$B$6)</f>
        <v/>
      </c>
      <c r="F16" t="str">
        <f>IF(入力シート!$B24="","",B16)</f>
        <v/>
      </c>
      <c r="G16" t="str">
        <f>IF(入力シート!$B24="","",IF(入力シート!$E24="",TEXT(入力シート!$B24,"00"),入力シート!$E24))</f>
        <v/>
      </c>
      <c r="J16" t="str">
        <f>IF(入力シート!I24="","",入力シート!I24)</f>
        <v/>
      </c>
      <c r="AA16" s="95" t="str">
        <f t="shared" si="0"/>
        <v/>
      </c>
      <c r="AB16" s="96" t="str">
        <f t="shared" si="1"/>
        <v/>
      </c>
      <c r="AC16" s="95" t="str">
        <f t="shared" si="2"/>
        <v/>
      </c>
      <c r="AD16" s="95" t="str">
        <f>IF($AC16="","",入力シート!F24)</f>
        <v/>
      </c>
      <c r="AE16" s="95" t="str">
        <f>IF($AC16="","",入力シート!G24)</f>
        <v/>
      </c>
      <c r="AF16" s="97" t="str">
        <f>IF($AC16="","",入力シート!H24)</f>
        <v/>
      </c>
      <c r="AG16" s="98" t="str">
        <f t="shared" si="3"/>
        <v/>
      </c>
    </row>
    <row r="17" spans="1:33">
      <c r="A17" t="str">
        <f>IF(入力シート!$B25="","",大会コード)</f>
        <v/>
      </c>
      <c r="B17" t="str">
        <f>IF(入力シート!$B25="","",VLOOKUP(入力シート!$C25,大会データ!$A$5:$F$374,3,FALSE))</f>
        <v/>
      </c>
      <c r="C17" t="str">
        <f>IF(入力シート!$B25="","",VLOOKUP(入力シート!$C25,大会データ!$A$5:$F$374,4,FALSE))</f>
        <v/>
      </c>
      <c r="D17" t="str">
        <f>IF(入力シート!$B25="","",VLOOKUP(入力シート!$C25,大会データ!$A$5:$F$374,5,FALSE))</f>
        <v/>
      </c>
      <c r="E17" t="str">
        <f>IF(入力シート!$B25="","",基礎データ!$B$6)</f>
        <v/>
      </c>
      <c r="F17" t="str">
        <f>IF(入力シート!$B25="","",B17)</f>
        <v/>
      </c>
      <c r="G17" t="str">
        <f>IF(入力シート!$B25="","",IF(入力シート!$E25="",TEXT(入力シート!$B25,"00"),入力シート!$E25))</f>
        <v/>
      </c>
      <c r="J17" t="str">
        <f>IF(入力シート!I25="","",入力シート!I25)</f>
        <v/>
      </c>
      <c r="AA17" s="95" t="str">
        <f t="shared" si="0"/>
        <v/>
      </c>
      <c r="AB17" s="96" t="str">
        <f t="shared" si="1"/>
        <v/>
      </c>
      <c r="AC17" s="95" t="str">
        <f t="shared" si="2"/>
        <v/>
      </c>
      <c r="AD17" s="95" t="str">
        <f>IF($AC17="","",入力シート!F25)</f>
        <v/>
      </c>
      <c r="AE17" s="95" t="str">
        <f>IF($AC17="","",入力シート!G25)</f>
        <v/>
      </c>
      <c r="AF17" s="97" t="str">
        <f>IF($AC17="","",入力シート!H25)</f>
        <v/>
      </c>
      <c r="AG17" s="98" t="str">
        <f t="shared" si="3"/>
        <v/>
      </c>
    </row>
    <row r="18" spans="1:33">
      <c r="A18" t="str">
        <f>IF(入力シート!$B26="","",大会コード)</f>
        <v/>
      </c>
      <c r="B18" t="str">
        <f>IF(入力シート!$B26="","",VLOOKUP(入力シート!$C26,大会データ!$A$5:$F$374,3,FALSE))</f>
        <v/>
      </c>
      <c r="C18" t="str">
        <f>IF(入力シート!$B26="","",VLOOKUP(入力シート!$C26,大会データ!$A$5:$F$374,4,FALSE))</f>
        <v/>
      </c>
      <c r="D18" t="str">
        <f>IF(入力シート!$B26="","",VLOOKUP(入力シート!$C26,大会データ!$A$5:$F$374,5,FALSE))</f>
        <v/>
      </c>
      <c r="E18" t="str">
        <f>IF(入力シート!$B26="","",基礎データ!$B$6)</f>
        <v/>
      </c>
      <c r="F18" t="str">
        <f>IF(入力シート!$B26="","",B18)</f>
        <v/>
      </c>
      <c r="G18" t="str">
        <f>IF(入力シート!$B26="","",IF(入力シート!$E26="",TEXT(入力シート!$B26,"00"),入力シート!$E26))</f>
        <v/>
      </c>
      <c r="J18" t="str">
        <f>IF(入力シート!I26="","",入力シート!I26)</f>
        <v/>
      </c>
      <c r="AA18" s="95" t="str">
        <f t="shared" si="0"/>
        <v/>
      </c>
      <c r="AB18" s="96" t="str">
        <f t="shared" si="1"/>
        <v/>
      </c>
      <c r="AC18" s="95" t="str">
        <f t="shared" si="2"/>
        <v/>
      </c>
      <c r="AD18" s="95" t="str">
        <f>IF($AC18="","",入力シート!F26)</f>
        <v/>
      </c>
      <c r="AE18" s="95" t="str">
        <f>IF($AC18="","",入力シート!G26)</f>
        <v/>
      </c>
      <c r="AF18" s="97" t="str">
        <f>IF($AC18="","",入力シート!H26)</f>
        <v/>
      </c>
      <c r="AG18" s="98" t="str">
        <f t="shared" si="3"/>
        <v/>
      </c>
    </row>
    <row r="19" spans="1:33">
      <c r="A19" t="str">
        <f>IF(入力シート!$B27="","",大会コード)</f>
        <v/>
      </c>
      <c r="B19" t="str">
        <f>IF(入力シート!$B27="","",VLOOKUP(入力シート!$C27,大会データ!$A$5:$F$374,3,FALSE))</f>
        <v/>
      </c>
      <c r="C19" t="str">
        <f>IF(入力シート!$B27="","",VLOOKUP(入力シート!$C27,大会データ!$A$5:$F$374,4,FALSE))</f>
        <v/>
      </c>
      <c r="D19" t="str">
        <f>IF(入力シート!$B27="","",VLOOKUP(入力シート!$C27,大会データ!$A$5:$F$374,5,FALSE))</f>
        <v/>
      </c>
      <c r="E19" t="str">
        <f>IF(入力シート!$B27="","",基礎データ!$B$6)</f>
        <v/>
      </c>
      <c r="F19" t="str">
        <f>IF(入力シート!$B27="","",B19)</f>
        <v/>
      </c>
      <c r="G19" t="str">
        <f>IF(入力シート!$B27="","",IF(入力シート!$E27="",TEXT(入力シート!$B27,"00"),入力シート!$E27))</f>
        <v/>
      </c>
      <c r="J19" t="str">
        <f>IF(入力シート!I27="","",入力シート!I27)</f>
        <v/>
      </c>
      <c r="AA19" s="95" t="str">
        <f t="shared" si="0"/>
        <v/>
      </c>
      <c r="AB19" s="96" t="str">
        <f t="shared" si="1"/>
        <v/>
      </c>
      <c r="AC19" s="95" t="str">
        <f t="shared" si="2"/>
        <v/>
      </c>
      <c r="AD19" s="95" t="str">
        <f>IF($AC19="","",入力シート!F27)</f>
        <v/>
      </c>
      <c r="AE19" s="95" t="str">
        <f>IF($AC19="","",入力シート!G27)</f>
        <v/>
      </c>
      <c r="AF19" s="97" t="str">
        <f>IF($AC19="","",入力シート!H27)</f>
        <v/>
      </c>
      <c r="AG19" s="98" t="str">
        <f t="shared" si="3"/>
        <v/>
      </c>
    </row>
    <row r="20" spans="1:33">
      <c r="A20" t="str">
        <f>IF(入力シート!$B28="","",大会コード)</f>
        <v/>
      </c>
      <c r="B20" t="str">
        <f>IF(入力シート!$B28="","",VLOOKUP(入力シート!$C28,大会データ!$A$5:$F$374,3,FALSE))</f>
        <v/>
      </c>
      <c r="C20" t="str">
        <f>IF(入力シート!$B28="","",VLOOKUP(入力シート!$C28,大会データ!$A$5:$F$374,4,FALSE))</f>
        <v/>
      </c>
      <c r="D20" t="str">
        <f>IF(入力シート!$B28="","",VLOOKUP(入力シート!$C28,大会データ!$A$5:$F$374,5,FALSE))</f>
        <v/>
      </c>
      <c r="E20" t="str">
        <f>IF(入力シート!$B28="","",基礎データ!$B$6)</f>
        <v/>
      </c>
      <c r="F20" t="str">
        <f>IF(入力シート!$B28="","",B20)</f>
        <v/>
      </c>
      <c r="G20" t="str">
        <f>IF(入力シート!$B28="","",IF(入力シート!$E28="",TEXT(入力シート!$B28,"00"),入力シート!$E28))</f>
        <v/>
      </c>
      <c r="J20" t="str">
        <f>IF(入力シート!I28="","",入力シート!I28)</f>
        <v/>
      </c>
      <c r="AA20" s="95" t="str">
        <f t="shared" si="0"/>
        <v/>
      </c>
      <c r="AB20" s="96" t="str">
        <f t="shared" si="1"/>
        <v/>
      </c>
      <c r="AC20" s="95" t="str">
        <f t="shared" si="2"/>
        <v/>
      </c>
      <c r="AD20" s="95" t="str">
        <f>IF($AC20="","",入力シート!F28)</f>
        <v/>
      </c>
      <c r="AE20" s="95" t="str">
        <f>IF($AC20="","",入力シート!G28)</f>
        <v/>
      </c>
      <c r="AF20" s="97" t="str">
        <f>IF($AC20="","",入力シート!H28)</f>
        <v/>
      </c>
      <c r="AG20" s="98" t="str">
        <f t="shared" si="3"/>
        <v/>
      </c>
    </row>
    <row r="21" spans="1:33">
      <c r="A21" t="str">
        <f>IF(入力シート!$B29="","",大会コード)</f>
        <v/>
      </c>
      <c r="B21" t="str">
        <f>IF(入力シート!$B29="","",VLOOKUP(入力シート!$C29,大会データ!$A$5:$F$374,3,FALSE))</f>
        <v/>
      </c>
      <c r="C21" t="str">
        <f>IF(入力シート!$B29="","",VLOOKUP(入力シート!$C29,大会データ!$A$5:$F$374,4,FALSE))</f>
        <v/>
      </c>
      <c r="D21" t="str">
        <f>IF(入力シート!$B29="","",VLOOKUP(入力シート!$C29,大会データ!$A$5:$F$374,5,FALSE))</f>
        <v/>
      </c>
      <c r="E21" t="str">
        <f>IF(入力シート!$B29="","",基礎データ!$B$6)</f>
        <v/>
      </c>
      <c r="F21" t="str">
        <f>IF(入力シート!$B29="","",B21)</f>
        <v/>
      </c>
      <c r="G21" t="str">
        <f>IF(入力シート!$B29="","",IF(入力シート!$E29="",TEXT(入力シート!$B29,"00"),入力シート!$E29))</f>
        <v/>
      </c>
      <c r="J21" t="str">
        <f>IF(入力シート!I29="","",入力シート!I29)</f>
        <v/>
      </c>
      <c r="AA21" s="95" t="str">
        <f t="shared" si="0"/>
        <v/>
      </c>
      <c r="AB21" s="96" t="str">
        <f t="shared" si="1"/>
        <v/>
      </c>
      <c r="AC21" s="95" t="str">
        <f t="shared" si="2"/>
        <v/>
      </c>
      <c r="AD21" s="95" t="str">
        <f>IF($AC21="","",入力シート!F29)</f>
        <v/>
      </c>
      <c r="AE21" s="95" t="str">
        <f>IF($AC21="","",入力シート!G29)</f>
        <v/>
      </c>
      <c r="AF21" s="97" t="str">
        <f>IF($AC21="","",入力シート!H29)</f>
        <v/>
      </c>
      <c r="AG21" s="98" t="str">
        <f t="shared" si="3"/>
        <v/>
      </c>
    </row>
    <row r="22" spans="1:33">
      <c r="A22" t="str">
        <f>IF(入力シート!$B30="","",大会コード)</f>
        <v/>
      </c>
      <c r="B22" t="str">
        <f>IF(入力シート!$B30="","",VLOOKUP(入力シート!$C30,大会データ!$A$5:$F$374,3,FALSE))</f>
        <v/>
      </c>
      <c r="C22" t="str">
        <f>IF(入力シート!$B30="","",VLOOKUP(入力シート!$C30,大会データ!$A$5:$F$374,4,FALSE))</f>
        <v/>
      </c>
      <c r="D22" t="str">
        <f>IF(入力シート!$B30="","",VLOOKUP(入力シート!$C30,大会データ!$A$5:$F$374,5,FALSE))</f>
        <v/>
      </c>
      <c r="E22" t="str">
        <f>IF(入力シート!$B30="","",基礎データ!$B$6)</f>
        <v/>
      </c>
      <c r="F22" t="str">
        <f>IF(入力シート!$B30="","",B22)</f>
        <v/>
      </c>
      <c r="G22" t="str">
        <f>IF(入力シート!$B30="","",IF(入力シート!$E30="",TEXT(入力シート!$B30,"00"),入力シート!$E30))</f>
        <v/>
      </c>
      <c r="J22" t="str">
        <f>IF(入力シート!I30="","",入力シート!I30)</f>
        <v/>
      </c>
      <c r="AA22" s="95" t="str">
        <f t="shared" si="0"/>
        <v/>
      </c>
      <c r="AB22" s="96" t="str">
        <f t="shared" si="1"/>
        <v/>
      </c>
      <c r="AC22" s="95" t="str">
        <f t="shared" si="2"/>
        <v/>
      </c>
      <c r="AD22" s="95" t="str">
        <f>IF($AC22="","",入力シート!F30)</f>
        <v/>
      </c>
      <c r="AE22" s="95" t="str">
        <f>IF($AC22="","",入力シート!G30)</f>
        <v/>
      </c>
      <c r="AF22" s="97" t="str">
        <f>IF($AC22="","",入力シート!H30)</f>
        <v/>
      </c>
      <c r="AG22" s="98" t="str">
        <f t="shared" si="3"/>
        <v/>
      </c>
    </row>
    <row r="23" spans="1:33">
      <c r="A23" t="str">
        <f>IF(入力シート!$B31="","",大会コード)</f>
        <v/>
      </c>
      <c r="B23" t="str">
        <f>IF(入力シート!$B31="","",VLOOKUP(入力シート!$C31,大会データ!$A$5:$F$374,3,FALSE))</f>
        <v/>
      </c>
      <c r="C23" t="str">
        <f>IF(入力シート!$B31="","",VLOOKUP(入力シート!$C31,大会データ!$A$5:$F$374,4,FALSE))</f>
        <v/>
      </c>
      <c r="D23" t="str">
        <f>IF(入力シート!$B31="","",VLOOKUP(入力シート!$C31,大会データ!$A$5:$F$374,5,FALSE))</f>
        <v/>
      </c>
      <c r="E23" t="str">
        <f>IF(入力シート!$B31="","",基礎データ!$B$6)</f>
        <v/>
      </c>
      <c r="F23" t="str">
        <f>IF(入力シート!$B31="","",B23)</f>
        <v/>
      </c>
      <c r="G23" t="str">
        <f>IF(入力シート!$B31="","",IF(入力シート!$E31="",TEXT(入力シート!$B31,"00"),入力シート!$E31))</f>
        <v/>
      </c>
      <c r="J23" t="str">
        <f>IF(入力シート!I31="","",入力シート!I31)</f>
        <v/>
      </c>
      <c r="AA23" s="95" t="str">
        <f t="shared" si="0"/>
        <v/>
      </c>
      <c r="AB23" s="96" t="str">
        <f t="shared" si="1"/>
        <v/>
      </c>
      <c r="AC23" s="95" t="str">
        <f t="shared" si="2"/>
        <v/>
      </c>
      <c r="AD23" s="95" t="str">
        <f>IF($AC23="","",入力シート!F31)</f>
        <v/>
      </c>
      <c r="AE23" s="95" t="str">
        <f>IF($AC23="","",入力シート!G31)</f>
        <v/>
      </c>
      <c r="AF23" s="97" t="str">
        <f>IF($AC23="","",入力シート!H31)</f>
        <v/>
      </c>
      <c r="AG23" s="98" t="str">
        <f t="shared" si="3"/>
        <v/>
      </c>
    </row>
    <row r="24" spans="1:33">
      <c r="A24" t="str">
        <f>IF(入力シート!$B32="","",大会コード)</f>
        <v/>
      </c>
      <c r="B24" t="str">
        <f>IF(入力シート!$B32="","",VLOOKUP(入力シート!$C32,大会データ!$A$5:$F$374,3,FALSE))</f>
        <v/>
      </c>
      <c r="C24" t="str">
        <f>IF(入力シート!$B32="","",VLOOKUP(入力シート!$C32,大会データ!$A$5:$F$374,4,FALSE))</f>
        <v/>
      </c>
      <c r="D24" t="str">
        <f>IF(入力シート!$B32="","",VLOOKUP(入力シート!$C32,大会データ!$A$5:$F$374,5,FALSE))</f>
        <v/>
      </c>
      <c r="E24" t="str">
        <f>IF(入力シート!$B32="","",基礎データ!$B$6)</f>
        <v/>
      </c>
      <c r="F24" t="str">
        <f>IF(入力シート!$B32="","",B24)</f>
        <v/>
      </c>
      <c r="G24" t="str">
        <f>IF(入力シート!$B32="","",IF(入力シート!$E32="",TEXT(入力シート!$B32,"00"),入力シート!$E32))</f>
        <v/>
      </c>
      <c r="J24" t="str">
        <f>IF(入力シート!I32="","",入力シート!I32)</f>
        <v/>
      </c>
      <c r="AA24" s="95" t="str">
        <f t="shared" si="0"/>
        <v/>
      </c>
      <c r="AB24" s="96" t="str">
        <f t="shared" si="1"/>
        <v/>
      </c>
      <c r="AC24" s="95" t="str">
        <f t="shared" si="2"/>
        <v/>
      </c>
      <c r="AD24" s="95" t="str">
        <f>IF($AC24="","",入力シート!F32)</f>
        <v/>
      </c>
      <c r="AE24" s="95" t="str">
        <f>IF($AC24="","",入力シート!G32)</f>
        <v/>
      </c>
      <c r="AF24" s="97" t="str">
        <f>IF($AC24="","",入力シート!H32)</f>
        <v/>
      </c>
      <c r="AG24" s="98" t="str">
        <f t="shared" si="3"/>
        <v/>
      </c>
    </row>
    <row r="25" spans="1:33">
      <c r="A25" t="str">
        <f>IF(入力シート!$B33="","",大会コード)</f>
        <v/>
      </c>
      <c r="B25" t="str">
        <f>IF(入力シート!$B33="","",VLOOKUP(入力シート!$C33,大会データ!$A$5:$F$374,3,FALSE))</f>
        <v/>
      </c>
      <c r="C25" t="str">
        <f>IF(入力シート!$B33="","",VLOOKUP(入力シート!$C33,大会データ!$A$5:$F$374,4,FALSE))</f>
        <v/>
      </c>
      <c r="D25" t="str">
        <f>IF(入力シート!$B33="","",VLOOKUP(入力シート!$C33,大会データ!$A$5:$F$374,5,FALSE))</f>
        <v/>
      </c>
      <c r="E25" t="str">
        <f>IF(入力シート!$B33="","",基礎データ!$B$6)</f>
        <v/>
      </c>
      <c r="F25" t="str">
        <f>IF(入力シート!$B33="","",B25)</f>
        <v/>
      </c>
      <c r="G25" t="str">
        <f>IF(入力シート!$B33="","",IF(入力シート!$E33="",TEXT(入力シート!$B33,"00"),入力シート!$E33))</f>
        <v/>
      </c>
      <c r="J25" t="str">
        <f>IF(入力シート!I33="","",入力シート!I33)</f>
        <v/>
      </c>
      <c r="AA25" s="95" t="str">
        <f t="shared" si="0"/>
        <v/>
      </c>
      <c r="AB25" s="96" t="str">
        <f t="shared" si="1"/>
        <v/>
      </c>
      <c r="AC25" s="95" t="str">
        <f t="shared" si="2"/>
        <v/>
      </c>
      <c r="AD25" s="95" t="str">
        <f>IF($AC25="","",入力シート!F33)</f>
        <v/>
      </c>
      <c r="AE25" s="95" t="str">
        <f>IF($AC25="","",入力シート!G33)</f>
        <v/>
      </c>
      <c r="AF25" s="97" t="str">
        <f>IF($AC25="","",入力シート!H33)</f>
        <v/>
      </c>
      <c r="AG25" s="98" t="str">
        <f t="shared" si="3"/>
        <v/>
      </c>
    </row>
    <row r="26" spans="1:33">
      <c r="A26" t="str">
        <f>IF(入力シート!$B34="","",大会コード)</f>
        <v/>
      </c>
      <c r="B26" t="str">
        <f>IF(入力シート!$B34="","",VLOOKUP(入力シート!$C34,大会データ!$A$5:$F$374,3,FALSE))</f>
        <v/>
      </c>
      <c r="C26" t="str">
        <f>IF(入力シート!$B34="","",VLOOKUP(入力シート!$C34,大会データ!$A$5:$F$374,4,FALSE))</f>
        <v/>
      </c>
      <c r="D26" t="str">
        <f>IF(入力シート!$B34="","",VLOOKUP(入力シート!$C34,大会データ!$A$5:$F$374,5,FALSE))</f>
        <v/>
      </c>
      <c r="E26" t="str">
        <f>IF(入力シート!$B34="","",基礎データ!$B$6)</f>
        <v/>
      </c>
      <c r="F26" t="str">
        <f>IF(入力シート!$B34="","",B26)</f>
        <v/>
      </c>
      <c r="G26" t="str">
        <f>IF(入力シート!$B34="","",IF(入力シート!$E34="",TEXT(入力シート!$B34,"00"),入力シート!$E34))</f>
        <v/>
      </c>
      <c r="J26" t="str">
        <f>IF(入力シート!I34="","",入力シート!I34)</f>
        <v/>
      </c>
      <c r="AA26" s="95" t="str">
        <f t="shared" si="0"/>
        <v/>
      </c>
      <c r="AB26" s="96" t="str">
        <f t="shared" si="1"/>
        <v/>
      </c>
      <c r="AC26" s="95" t="str">
        <f t="shared" si="2"/>
        <v/>
      </c>
      <c r="AD26" s="95" t="str">
        <f>IF($AC26="","",入力シート!F34)</f>
        <v/>
      </c>
      <c r="AE26" s="95" t="str">
        <f>IF($AC26="","",入力シート!G34)</f>
        <v/>
      </c>
      <c r="AF26" s="97" t="str">
        <f>IF($AC26="","",入力シート!H34)</f>
        <v/>
      </c>
      <c r="AG26" s="98" t="str">
        <f t="shared" si="3"/>
        <v/>
      </c>
    </row>
    <row r="27" spans="1:33">
      <c r="A27" t="str">
        <f>IF(入力シート!$B35="","",大会コード)</f>
        <v/>
      </c>
      <c r="B27" t="str">
        <f>IF(入力シート!$B35="","",VLOOKUP(入力シート!$C35,大会データ!$A$5:$F$374,3,FALSE))</f>
        <v/>
      </c>
      <c r="C27" t="str">
        <f>IF(入力シート!$B35="","",VLOOKUP(入力シート!$C35,大会データ!$A$5:$F$374,4,FALSE))</f>
        <v/>
      </c>
      <c r="D27" t="str">
        <f>IF(入力シート!$B35="","",VLOOKUP(入力シート!$C35,大会データ!$A$5:$F$374,5,FALSE))</f>
        <v/>
      </c>
      <c r="E27" t="str">
        <f>IF(入力シート!$B35="","",基礎データ!$B$6)</f>
        <v/>
      </c>
      <c r="F27" t="str">
        <f>IF(入力シート!$B35="","",B27)</f>
        <v/>
      </c>
      <c r="G27" t="str">
        <f>IF(入力シート!$B35="","",IF(入力シート!$E35="",TEXT(入力シート!$B35,"00"),入力シート!$E35))</f>
        <v/>
      </c>
      <c r="J27" t="str">
        <f>IF(入力シート!I35="","",入力シート!I35)</f>
        <v/>
      </c>
      <c r="AA27" s="95" t="str">
        <f t="shared" si="0"/>
        <v/>
      </c>
      <c r="AB27" s="96" t="str">
        <f t="shared" si="1"/>
        <v/>
      </c>
      <c r="AC27" s="95" t="str">
        <f t="shared" si="2"/>
        <v/>
      </c>
      <c r="AD27" s="95" t="str">
        <f>IF($AC27="","",入力シート!F35)</f>
        <v/>
      </c>
      <c r="AE27" s="95" t="str">
        <f>IF($AC27="","",入力シート!G35)</f>
        <v/>
      </c>
      <c r="AF27" s="97" t="str">
        <f>IF($AC27="","",入力シート!H35)</f>
        <v/>
      </c>
      <c r="AG27" s="98" t="str">
        <f t="shared" si="3"/>
        <v/>
      </c>
    </row>
    <row r="28" spans="1:33">
      <c r="A28" t="str">
        <f>IF(入力シート!$B36="","",大会コード)</f>
        <v/>
      </c>
      <c r="B28" t="str">
        <f>IF(入力シート!$B36="","",VLOOKUP(入力シート!$C36,大会データ!$A$5:$F$374,3,FALSE))</f>
        <v/>
      </c>
      <c r="C28" t="str">
        <f>IF(入力シート!$B36="","",VLOOKUP(入力シート!$C36,大会データ!$A$5:$F$374,4,FALSE))</f>
        <v/>
      </c>
      <c r="D28" t="str">
        <f>IF(入力シート!$B36="","",VLOOKUP(入力シート!$C36,大会データ!$A$5:$F$374,5,FALSE))</f>
        <v/>
      </c>
      <c r="E28" t="str">
        <f>IF(入力シート!$B36="","",基礎データ!$B$6)</f>
        <v/>
      </c>
      <c r="F28" t="str">
        <f>IF(入力シート!$B36="","",B28)</f>
        <v/>
      </c>
      <c r="G28" t="str">
        <f>IF(入力シート!$B36="","",IF(入力シート!$E36="",TEXT(入力シート!$B36,"00"),入力シート!$E36))</f>
        <v/>
      </c>
      <c r="J28" t="str">
        <f>IF(入力シート!I36="","",入力シート!I36)</f>
        <v/>
      </c>
      <c r="AA28" s="95" t="str">
        <f t="shared" si="0"/>
        <v/>
      </c>
      <c r="AB28" s="96" t="str">
        <f t="shared" si="1"/>
        <v/>
      </c>
      <c r="AC28" s="95" t="str">
        <f t="shared" si="2"/>
        <v/>
      </c>
      <c r="AD28" s="95" t="str">
        <f>IF($AC28="","",入力シート!F36)</f>
        <v/>
      </c>
      <c r="AE28" s="95" t="str">
        <f>IF($AC28="","",入力シート!G36)</f>
        <v/>
      </c>
      <c r="AF28" s="97" t="str">
        <f>IF($AC28="","",入力シート!H36)</f>
        <v/>
      </c>
      <c r="AG28" s="98" t="str">
        <f t="shared" si="3"/>
        <v/>
      </c>
    </row>
    <row r="29" spans="1:33">
      <c r="A29" t="str">
        <f>IF(入力シート!$B37="","",大会コード)</f>
        <v/>
      </c>
      <c r="B29" t="str">
        <f>IF(入力シート!$B37="","",VLOOKUP(入力シート!$C37,大会データ!$A$5:$F$374,3,FALSE))</f>
        <v/>
      </c>
      <c r="C29" t="str">
        <f>IF(入力シート!$B37="","",VLOOKUP(入力シート!$C37,大会データ!$A$5:$F$374,4,FALSE))</f>
        <v/>
      </c>
      <c r="D29" t="str">
        <f>IF(入力シート!$B37="","",VLOOKUP(入力シート!$C37,大会データ!$A$5:$F$374,5,FALSE))</f>
        <v/>
      </c>
      <c r="E29" t="str">
        <f>IF(入力シート!$B37="","",基礎データ!$B$6)</f>
        <v/>
      </c>
      <c r="F29" t="str">
        <f>IF(入力シート!$B37="","",B29)</f>
        <v/>
      </c>
      <c r="G29" t="str">
        <f>IF(入力シート!$B37="","",IF(入力シート!$E37="",TEXT(入力シート!$B37,"00"),入力シート!$E37))</f>
        <v/>
      </c>
      <c r="J29" t="str">
        <f>IF(入力シート!I37="","",入力シート!I37)</f>
        <v/>
      </c>
      <c r="AA29" s="95" t="str">
        <f t="shared" si="0"/>
        <v/>
      </c>
      <c r="AB29" s="96" t="str">
        <f t="shared" si="1"/>
        <v/>
      </c>
      <c r="AC29" s="95" t="str">
        <f t="shared" si="2"/>
        <v/>
      </c>
      <c r="AD29" s="95" t="str">
        <f>IF($AC29="","",入力シート!F37)</f>
        <v/>
      </c>
      <c r="AE29" s="95" t="str">
        <f>IF($AC29="","",入力シート!G37)</f>
        <v/>
      </c>
      <c r="AF29" s="97" t="str">
        <f>IF($AC29="","",入力シート!H37)</f>
        <v/>
      </c>
      <c r="AG29" s="98" t="str">
        <f t="shared" si="3"/>
        <v/>
      </c>
    </row>
    <row r="30" spans="1:33">
      <c r="A30" t="str">
        <f>IF(入力シート!$B38="","",大会コード)</f>
        <v/>
      </c>
      <c r="B30" t="str">
        <f>IF(入力シート!$B38="","",VLOOKUP(入力シート!$C38,大会データ!$A$5:$F$374,3,FALSE))</f>
        <v/>
      </c>
      <c r="C30" t="str">
        <f>IF(入力シート!$B38="","",VLOOKUP(入力シート!$C38,大会データ!$A$5:$F$374,4,FALSE))</f>
        <v/>
      </c>
      <c r="D30" t="str">
        <f>IF(入力シート!$B38="","",VLOOKUP(入力シート!$C38,大会データ!$A$5:$F$374,5,FALSE))</f>
        <v/>
      </c>
      <c r="E30" t="str">
        <f>IF(入力シート!$B38="","",基礎データ!$B$6)</f>
        <v/>
      </c>
      <c r="F30" t="str">
        <f>IF(入力シート!$B38="","",B30)</f>
        <v/>
      </c>
      <c r="G30" t="str">
        <f>IF(入力シート!$B38="","",IF(入力シート!$E38="",TEXT(入力シート!$B38,"00"),入力シート!$E38))</f>
        <v/>
      </c>
      <c r="J30" t="str">
        <f>IF(入力シート!I38="","",入力シート!I38)</f>
        <v/>
      </c>
      <c r="AA30" s="95" t="str">
        <f t="shared" si="0"/>
        <v/>
      </c>
      <c r="AB30" s="96" t="str">
        <f t="shared" si="1"/>
        <v/>
      </c>
      <c r="AC30" s="95" t="str">
        <f t="shared" si="2"/>
        <v/>
      </c>
      <c r="AD30" s="95" t="str">
        <f>IF($AC30="","",入力シート!F38)</f>
        <v/>
      </c>
      <c r="AE30" s="95" t="str">
        <f>IF($AC30="","",入力シート!G38)</f>
        <v/>
      </c>
      <c r="AF30" s="97" t="str">
        <f>IF($AC30="","",入力シート!H38)</f>
        <v/>
      </c>
      <c r="AG30" s="98" t="str">
        <f t="shared" si="3"/>
        <v/>
      </c>
    </row>
    <row r="31" spans="1:33">
      <c r="A31" t="str">
        <f>IF(入力シート!$B39="","",大会コード)</f>
        <v/>
      </c>
      <c r="B31" t="str">
        <f>IF(入力シート!$B39="","",VLOOKUP(入力シート!$C39,大会データ!$A$5:$F$374,3,FALSE))</f>
        <v/>
      </c>
      <c r="C31" t="str">
        <f>IF(入力シート!$B39="","",VLOOKUP(入力シート!$C39,大会データ!$A$5:$F$374,4,FALSE))</f>
        <v/>
      </c>
      <c r="D31" t="str">
        <f>IF(入力シート!$B39="","",VLOOKUP(入力シート!$C39,大会データ!$A$5:$F$374,5,FALSE))</f>
        <v/>
      </c>
      <c r="E31" t="str">
        <f>IF(入力シート!$B39="","",基礎データ!$B$6)</f>
        <v/>
      </c>
      <c r="F31" t="str">
        <f>IF(入力シート!$B39="","",B31)</f>
        <v/>
      </c>
      <c r="G31" t="str">
        <f>IF(入力シート!$B39="","",IF(入力シート!$E39="",TEXT(入力シート!$B39,"00"),入力シート!$E39))</f>
        <v/>
      </c>
      <c r="J31" t="str">
        <f>IF(入力シート!I39="","",入力シート!I39)</f>
        <v/>
      </c>
      <c r="AA31" s="95" t="str">
        <f t="shared" si="0"/>
        <v/>
      </c>
      <c r="AB31" s="96" t="str">
        <f t="shared" si="1"/>
        <v/>
      </c>
      <c r="AC31" s="95" t="str">
        <f t="shared" si="2"/>
        <v/>
      </c>
      <c r="AD31" s="95" t="str">
        <f>IF($AC31="","",入力シート!F39)</f>
        <v/>
      </c>
      <c r="AE31" s="95" t="str">
        <f>IF($AC31="","",入力シート!G39)</f>
        <v/>
      </c>
      <c r="AF31" s="97" t="str">
        <f>IF($AC31="","",入力シート!H39)</f>
        <v/>
      </c>
      <c r="AG31" s="98" t="str">
        <f t="shared" si="3"/>
        <v/>
      </c>
    </row>
    <row r="32" spans="1:33">
      <c r="A32" t="str">
        <f>IF(入力シート!$B40="","",大会コード)</f>
        <v/>
      </c>
      <c r="B32" t="str">
        <f>IF(入力シート!$B40="","",VLOOKUP(入力シート!$C40,大会データ!$A$5:$F$374,3,FALSE))</f>
        <v/>
      </c>
      <c r="C32" t="str">
        <f>IF(入力シート!$B40="","",VLOOKUP(入力シート!$C40,大会データ!$A$5:$F$374,4,FALSE))</f>
        <v/>
      </c>
      <c r="D32" t="str">
        <f>IF(入力シート!$B40="","",VLOOKUP(入力シート!$C40,大会データ!$A$5:$F$374,5,FALSE))</f>
        <v/>
      </c>
      <c r="E32" t="str">
        <f>IF(入力シート!$B40="","",基礎データ!$B$6)</f>
        <v/>
      </c>
      <c r="F32" t="str">
        <f>IF(入力シート!$B40="","",B32)</f>
        <v/>
      </c>
      <c r="G32" t="str">
        <f>IF(入力シート!$B40="","",IF(入力シート!$E40="",TEXT(入力シート!$B40,"00"),入力シート!$E40))</f>
        <v/>
      </c>
      <c r="J32" t="str">
        <f>IF(入力シート!I40="","",入力シート!I40)</f>
        <v/>
      </c>
      <c r="AA32" s="95" t="str">
        <f t="shared" si="0"/>
        <v/>
      </c>
      <c r="AB32" s="96" t="str">
        <f t="shared" si="1"/>
        <v/>
      </c>
      <c r="AC32" s="95" t="str">
        <f t="shared" si="2"/>
        <v/>
      </c>
      <c r="AD32" s="95" t="str">
        <f>IF($AC32="","",入力シート!F40)</f>
        <v/>
      </c>
      <c r="AE32" s="95" t="str">
        <f>IF($AC32="","",入力シート!G40)</f>
        <v/>
      </c>
      <c r="AF32" s="97" t="str">
        <f>IF($AC32="","",入力シート!H40)</f>
        <v/>
      </c>
      <c r="AG32" s="98" t="str">
        <f t="shared" si="3"/>
        <v/>
      </c>
    </row>
    <row r="33" spans="1:33">
      <c r="A33" t="str">
        <f>IF(入力シート!$B41="","",大会コード)</f>
        <v/>
      </c>
      <c r="B33" t="str">
        <f>IF(入力シート!$B41="","",VLOOKUP(入力シート!$C41,大会データ!$A$5:$F$374,3,FALSE))</f>
        <v/>
      </c>
      <c r="C33" t="str">
        <f>IF(入力シート!$B41="","",VLOOKUP(入力シート!$C41,大会データ!$A$5:$F$374,4,FALSE))</f>
        <v/>
      </c>
      <c r="D33" t="str">
        <f>IF(入力シート!$B41="","",VLOOKUP(入力シート!$C41,大会データ!$A$5:$F$374,5,FALSE))</f>
        <v/>
      </c>
      <c r="E33" t="str">
        <f>IF(入力シート!$B41="","",基礎データ!$B$6)</f>
        <v/>
      </c>
      <c r="F33" t="str">
        <f>IF(入力シート!$B41="","",B33)</f>
        <v/>
      </c>
      <c r="G33" t="str">
        <f>IF(入力シート!$B41="","",IF(入力シート!$E41="",TEXT(入力シート!$B41,"00"),入力シート!$E41))</f>
        <v/>
      </c>
      <c r="J33" t="str">
        <f>IF(入力シート!I41="","",入力シート!I41)</f>
        <v/>
      </c>
      <c r="AA33" s="95" t="str">
        <f t="shared" si="0"/>
        <v/>
      </c>
      <c r="AB33" s="96" t="str">
        <f t="shared" si="1"/>
        <v/>
      </c>
      <c r="AC33" s="95" t="str">
        <f t="shared" si="2"/>
        <v/>
      </c>
      <c r="AD33" s="95" t="str">
        <f>IF($AC33="","",入力シート!F41)</f>
        <v/>
      </c>
      <c r="AE33" s="95" t="str">
        <f>IF($AC33="","",入力シート!G41)</f>
        <v/>
      </c>
      <c r="AF33" s="97" t="str">
        <f>IF($AC33="","",入力シート!H41)</f>
        <v/>
      </c>
      <c r="AG33" s="98" t="str">
        <f t="shared" si="3"/>
        <v/>
      </c>
    </row>
    <row r="34" spans="1:33">
      <c r="A34" t="str">
        <f>IF(入力シート!$B42="","",大会コード)</f>
        <v/>
      </c>
      <c r="B34" t="str">
        <f>IF(入力シート!$B42="","",VLOOKUP(入力シート!$C42,大会データ!$A$5:$F$374,3,FALSE))</f>
        <v/>
      </c>
      <c r="C34" t="str">
        <f>IF(入力シート!$B42="","",VLOOKUP(入力シート!$C42,大会データ!$A$5:$F$374,4,FALSE))</f>
        <v/>
      </c>
      <c r="D34" t="str">
        <f>IF(入力シート!$B42="","",VLOOKUP(入力シート!$C42,大会データ!$A$5:$F$374,5,FALSE))</f>
        <v/>
      </c>
      <c r="E34" t="str">
        <f>IF(入力シート!$B42="","",基礎データ!$B$6)</f>
        <v/>
      </c>
      <c r="F34" t="str">
        <f>IF(入力シート!$B42="","",B34)</f>
        <v/>
      </c>
      <c r="G34" t="str">
        <f>IF(入力シート!$B42="","",IF(入力シート!$E42="",TEXT(入力シート!$B42,"00"),入力シート!$E42))</f>
        <v/>
      </c>
      <c r="J34" t="str">
        <f>IF(入力シート!I42="","",入力シート!I42)</f>
        <v/>
      </c>
      <c r="AA34" s="95" t="str">
        <f t="shared" si="0"/>
        <v/>
      </c>
      <c r="AB34" s="96" t="str">
        <f t="shared" si="1"/>
        <v/>
      </c>
      <c r="AC34" s="95" t="str">
        <f t="shared" si="2"/>
        <v/>
      </c>
      <c r="AD34" s="95" t="str">
        <f>IF($AC34="","",入力シート!F42)</f>
        <v/>
      </c>
      <c r="AE34" s="95" t="str">
        <f>IF($AC34="","",入力シート!G42)</f>
        <v/>
      </c>
      <c r="AF34" s="97" t="str">
        <f>IF($AC34="","",入力シート!H42)</f>
        <v/>
      </c>
      <c r="AG34" s="98" t="str">
        <f t="shared" si="3"/>
        <v/>
      </c>
    </row>
    <row r="35" spans="1:33">
      <c r="A35" t="str">
        <f>IF(入力シート!$B43="","",大会コード)</f>
        <v/>
      </c>
      <c r="B35" t="str">
        <f>IF(入力シート!$B43="","",VLOOKUP(入力シート!$C43,大会データ!$A$5:$F$374,3,FALSE))</f>
        <v/>
      </c>
      <c r="C35" t="str">
        <f>IF(入力シート!$B43="","",VLOOKUP(入力シート!$C43,大会データ!$A$5:$F$374,4,FALSE))</f>
        <v/>
      </c>
      <c r="D35" t="str">
        <f>IF(入力シート!$B43="","",VLOOKUP(入力シート!$C43,大会データ!$A$5:$F$374,5,FALSE))</f>
        <v/>
      </c>
      <c r="E35" t="str">
        <f>IF(入力シート!$B43="","",基礎データ!$B$6)</f>
        <v/>
      </c>
      <c r="F35" t="str">
        <f>IF(入力シート!$B43="","",B35)</f>
        <v/>
      </c>
      <c r="G35" t="str">
        <f>IF(入力シート!$B43="","",IF(入力シート!$E43="",TEXT(入力シート!$B43,"00"),入力シート!$E43))</f>
        <v/>
      </c>
      <c r="J35" t="str">
        <f>IF(入力シート!I43="","",入力シート!I43)</f>
        <v/>
      </c>
      <c r="AA35" s="95" t="str">
        <f t="shared" si="0"/>
        <v/>
      </c>
      <c r="AB35" s="96" t="str">
        <f t="shared" si="1"/>
        <v/>
      </c>
      <c r="AC35" s="95" t="str">
        <f t="shared" si="2"/>
        <v/>
      </c>
      <c r="AD35" s="95" t="str">
        <f>IF($AC35="","",入力シート!F43)</f>
        <v/>
      </c>
      <c r="AE35" s="95" t="str">
        <f>IF($AC35="","",入力シート!G43)</f>
        <v/>
      </c>
      <c r="AF35" s="97" t="str">
        <f>IF($AC35="","",入力シート!H43)</f>
        <v/>
      </c>
      <c r="AG35" s="98" t="str">
        <f t="shared" si="3"/>
        <v/>
      </c>
    </row>
    <row r="36" spans="1:33">
      <c r="A36" t="str">
        <f>IF(入力シート!$B44="","",大会コード)</f>
        <v/>
      </c>
      <c r="B36" t="str">
        <f>IF(入力シート!$B44="","",VLOOKUP(入力シート!$C44,大会データ!$A$5:$F$374,3,FALSE))</f>
        <v/>
      </c>
      <c r="C36" t="str">
        <f>IF(入力シート!$B44="","",VLOOKUP(入力シート!$C44,大会データ!$A$5:$F$374,4,FALSE))</f>
        <v/>
      </c>
      <c r="D36" t="str">
        <f>IF(入力シート!$B44="","",VLOOKUP(入力シート!$C44,大会データ!$A$5:$F$374,5,FALSE))</f>
        <v/>
      </c>
      <c r="E36" t="str">
        <f>IF(入力シート!$B44="","",基礎データ!$B$6)</f>
        <v/>
      </c>
      <c r="F36" t="str">
        <f>IF(入力シート!$B44="","",B36)</f>
        <v/>
      </c>
      <c r="G36" t="str">
        <f>IF(入力シート!$B44="","",IF(入力シート!$E44="",TEXT(入力シート!$B44,"00"),入力シート!$E44))</f>
        <v/>
      </c>
      <c r="J36" t="str">
        <f>IF(入力シート!I44="","",入力シート!I44)</f>
        <v/>
      </c>
      <c r="AA36" s="95" t="str">
        <f t="shared" si="0"/>
        <v/>
      </c>
      <c r="AB36" s="96" t="str">
        <f t="shared" si="1"/>
        <v/>
      </c>
      <c r="AC36" s="95" t="str">
        <f t="shared" si="2"/>
        <v/>
      </c>
      <c r="AD36" s="95" t="str">
        <f>IF($AC36="","",入力シート!F44)</f>
        <v/>
      </c>
      <c r="AE36" s="95" t="str">
        <f>IF($AC36="","",入力シート!G44)</f>
        <v/>
      </c>
      <c r="AF36" s="97" t="str">
        <f>IF($AC36="","",入力シート!H44)</f>
        <v/>
      </c>
      <c r="AG36" s="98" t="str">
        <f t="shared" si="3"/>
        <v/>
      </c>
    </row>
    <row r="37" spans="1:33">
      <c r="A37" t="str">
        <f>IF(入力シート!$B45="","",大会コード)</f>
        <v/>
      </c>
      <c r="B37" t="str">
        <f>IF(入力シート!$B45="","",VLOOKUP(入力シート!$C45,大会データ!$A$5:$F$374,3,FALSE))</f>
        <v/>
      </c>
      <c r="C37" t="str">
        <f>IF(入力シート!$B45="","",VLOOKUP(入力シート!$C45,大会データ!$A$5:$F$374,4,FALSE))</f>
        <v/>
      </c>
      <c r="D37" t="str">
        <f>IF(入力シート!$B45="","",VLOOKUP(入力シート!$C45,大会データ!$A$5:$F$374,5,FALSE))</f>
        <v/>
      </c>
      <c r="E37" t="str">
        <f>IF(入力シート!$B45="","",基礎データ!$B$6)</f>
        <v/>
      </c>
      <c r="F37" t="str">
        <f>IF(入力シート!$B45="","",B37)</f>
        <v/>
      </c>
      <c r="G37" t="str">
        <f>IF(入力シート!$B45="","",IF(入力シート!$E45="",TEXT(入力シート!$B45,"00"),入力シート!$E45))</f>
        <v/>
      </c>
      <c r="J37" t="str">
        <f>IF(入力シート!I45="","",入力シート!I45)</f>
        <v/>
      </c>
      <c r="AA37" s="95" t="str">
        <f t="shared" si="0"/>
        <v/>
      </c>
      <c r="AB37" s="96" t="str">
        <f t="shared" si="1"/>
        <v/>
      </c>
      <c r="AC37" s="95" t="str">
        <f t="shared" si="2"/>
        <v/>
      </c>
      <c r="AD37" s="95" t="str">
        <f>IF($AC37="","",入力シート!F45)</f>
        <v/>
      </c>
      <c r="AE37" s="95" t="str">
        <f>IF($AC37="","",入力シート!G45)</f>
        <v/>
      </c>
      <c r="AF37" s="97" t="str">
        <f>IF($AC37="","",入力シート!H45)</f>
        <v/>
      </c>
      <c r="AG37" s="98" t="str">
        <f t="shared" si="3"/>
        <v/>
      </c>
    </row>
    <row r="38" spans="1:33">
      <c r="A38" t="str">
        <f>IF(入力シート!$B46="","",大会コード)</f>
        <v/>
      </c>
      <c r="B38" t="str">
        <f>IF(入力シート!$B46="","",VLOOKUP(入力シート!$C46,大会データ!$A$5:$F$374,3,FALSE))</f>
        <v/>
      </c>
      <c r="C38" t="str">
        <f>IF(入力シート!$B46="","",VLOOKUP(入力シート!$C46,大会データ!$A$5:$F$374,4,FALSE))</f>
        <v/>
      </c>
      <c r="D38" t="str">
        <f>IF(入力シート!$B46="","",VLOOKUP(入力シート!$C46,大会データ!$A$5:$F$374,5,FALSE))</f>
        <v/>
      </c>
      <c r="E38" t="str">
        <f>IF(入力シート!$B46="","",基礎データ!$B$6)</f>
        <v/>
      </c>
      <c r="F38" t="str">
        <f>IF(入力シート!$B46="","",B38)</f>
        <v/>
      </c>
      <c r="G38" t="str">
        <f>IF(入力シート!$B46="","",IF(入力シート!$E46="",TEXT(入力シート!$B46,"00"),入力シート!$E46))</f>
        <v/>
      </c>
      <c r="J38" t="str">
        <f>IF(入力シート!I46="","",入力シート!I46)</f>
        <v/>
      </c>
      <c r="AA38" s="95" t="str">
        <f t="shared" si="0"/>
        <v/>
      </c>
      <c r="AB38" s="96" t="str">
        <f t="shared" si="1"/>
        <v/>
      </c>
      <c r="AC38" s="95" t="str">
        <f t="shared" si="2"/>
        <v/>
      </c>
      <c r="AD38" s="95" t="str">
        <f>IF($AC38="","",入力シート!F46)</f>
        <v/>
      </c>
      <c r="AE38" s="95" t="str">
        <f>IF($AC38="","",入力シート!G46)</f>
        <v/>
      </c>
      <c r="AF38" s="97" t="str">
        <f>IF($AC38="","",入力シート!H46)</f>
        <v/>
      </c>
      <c r="AG38" s="98" t="str">
        <f t="shared" si="3"/>
        <v/>
      </c>
    </row>
    <row r="39" spans="1:33">
      <c r="A39" t="str">
        <f>IF(入力シート!$B47="","",大会コード)</f>
        <v/>
      </c>
      <c r="B39" t="str">
        <f>IF(入力シート!$B47="","",VLOOKUP(入力シート!$C47,大会データ!$A$5:$F$374,3,FALSE))</f>
        <v/>
      </c>
      <c r="C39" t="str">
        <f>IF(入力シート!$B47="","",VLOOKUP(入力シート!$C47,大会データ!$A$5:$F$374,4,FALSE))</f>
        <v/>
      </c>
      <c r="D39" t="str">
        <f>IF(入力シート!$B47="","",VLOOKUP(入力シート!$C47,大会データ!$A$5:$F$374,5,FALSE))</f>
        <v/>
      </c>
      <c r="E39" t="str">
        <f>IF(入力シート!$B47="","",基礎データ!$B$6)</f>
        <v/>
      </c>
      <c r="F39" t="str">
        <f>IF(入力シート!$B47="","",B39)</f>
        <v/>
      </c>
      <c r="G39" t="str">
        <f>IF(入力シート!$B47="","",IF(入力シート!$E47="",TEXT(入力シート!$B47,"00"),入力シート!$E47))</f>
        <v/>
      </c>
      <c r="J39" t="str">
        <f>IF(入力シート!I47="","",入力シート!I47)</f>
        <v/>
      </c>
      <c r="AA39" s="95" t="str">
        <f t="shared" si="0"/>
        <v/>
      </c>
      <c r="AB39" s="96" t="str">
        <f t="shared" si="1"/>
        <v/>
      </c>
      <c r="AC39" s="95" t="str">
        <f t="shared" si="2"/>
        <v/>
      </c>
      <c r="AD39" s="95" t="str">
        <f>IF($AC39="","",入力シート!F47)</f>
        <v/>
      </c>
      <c r="AE39" s="95" t="str">
        <f>IF($AC39="","",入力シート!G47)</f>
        <v/>
      </c>
      <c r="AF39" s="97" t="str">
        <f>IF($AC39="","",入力シート!H47)</f>
        <v/>
      </c>
      <c r="AG39" s="98" t="str">
        <f t="shared" si="3"/>
        <v/>
      </c>
    </row>
    <row r="40" spans="1:33">
      <c r="A40" t="str">
        <f>IF(入力シート!$B48="","",大会コード)</f>
        <v/>
      </c>
      <c r="B40" t="str">
        <f>IF(入力シート!$B48="","",VLOOKUP(入力シート!$C48,大会データ!$A$5:$F$374,3,FALSE))</f>
        <v/>
      </c>
      <c r="C40" t="str">
        <f>IF(入力シート!$B48="","",VLOOKUP(入力シート!$C48,大会データ!$A$5:$F$374,4,FALSE))</f>
        <v/>
      </c>
      <c r="D40" t="str">
        <f>IF(入力シート!$B48="","",VLOOKUP(入力シート!$C48,大会データ!$A$5:$F$374,5,FALSE))</f>
        <v/>
      </c>
      <c r="E40" t="str">
        <f>IF(入力シート!$B48="","",基礎データ!$B$6)</f>
        <v/>
      </c>
      <c r="F40" t="str">
        <f>IF(入力シート!$B48="","",B40)</f>
        <v/>
      </c>
      <c r="G40" t="str">
        <f>IF(入力シート!$B48="","",IF(入力シート!$E48="",TEXT(入力シート!$B48,"00"),入力シート!$E48))</f>
        <v/>
      </c>
      <c r="J40" t="str">
        <f>IF(入力シート!I48="","",入力シート!I48)</f>
        <v/>
      </c>
      <c r="AA40" s="95" t="str">
        <f t="shared" si="0"/>
        <v/>
      </c>
      <c r="AB40" s="96" t="str">
        <f t="shared" si="1"/>
        <v/>
      </c>
      <c r="AC40" s="95" t="str">
        <f t="shared" si="2"/>
        <v/>
      </c>
      <c r="AD40" s="95" t="str">
        <f>IF($AC40="","",入力シート!F48)</f>
        <v/>
      </c>
      <c r="AE40" s="95" t="str">
        <f>IF($AC40="","",入力シート!G48)</f>
        <v/>
      </c>
      <c r="AF40" s="97" t="str">
        <f>IF($AC40="","",入力シート!H48)</f>
        <v/>
      </c>
      <c r="AG40" s="98" t="str">
        <f t="shared" si="3"/>
        <v/>
      </c>
    </row>
    <row r="41" spans="1:33">
      <c r="A41" t="str">
        <f>IF(入力シート!$B49="","",大会コード)</f>
        <v/>
      </c>
      <c r="B41" t="str">
        <f>IF(入力シート!$B49="","",VLOOKUP(入力シート!$C49,大会データ!$A$5:$F$374,3,FALSE))</f>
        <v/>
      </c>
      <c r="C41" t="str">
        <f>IF(入力シート!$B49="","",VLOOKUP(入力シート!$C49,大会データ!$A$5:$F$374,4,FALSE))</f>
        <v/>
      </c>
      <c r="D41" t="str">
        <f>IF(入力シート!$B49="","",VLOOKUP(入力シート!$C49,大会データ!$A$5:$F$374,5,FALSE))</f>
        <v/>
      </c>
      <c r="E41" t="str">
        <f>IF(入力シート!$B49="","",基礎データ!$B$6)</f>
        <v/>
      </c>
      <c r="F41" t="str">
        <f>IF(入力シート!$B49="","",B41)</f>
        <v/>
      </c>
      <c r="G41" t="str">
        <f>IF(入力シート!$B49="","",IF(入力シート!$E49="",TEXT(入力シート!$B49,"00"),入力シート!$E49))</f>
        <v/>
      </c>
      <c r="J41" t="str">
        <f>IF(入力シート!I49="","",入力シート!I49)</f>
        <v/>
      </c>
      <c r="AA41" s="95" t="str">
        <f t="shared" si="0"/>
        <v/>
      </c>
      <c r="AB41" s="96" t="str">
        <f t="shared" si="1"/>
        <v/>
      </c>
      <c r="AC41" s="95" t="str">
        <f t="shared" si="2"/>
        <v/>
      </c>
      <c r="AD41" s="95" t="str">
        <f>IF($AC41="","",入力シート!F49)</f>
        <v/>
      </c>
      <c r="AE41" s="95" t="str">
        <f>IF($AC41="","",入力シート!G49)</f>
        <v/>
      </c>
      <c r="AF41" s="97" t="str">
        <f>IF($AC41="","",入力シート!H49)</f>
        <v/>
      </c>
      <c r="AG41" s="98" t="str">
        <f t="shared" si="3"/>
        <v/>
      </c>
    </row>
    <row r="42" spans="1:33">
      <c r="A42" t="str">
        <f>IF(入力シート!$B50="","",大会コード)</f>
        <v/>
      </c>
      <c r="B42" t="str">
        <f>IF(入力シート!$B50="","",VLOOKUP(入力シート!$C50,大会データ!$A$5:$F$374,3,FALSE))</f>
        <v/>
      </c>
      <c r="C42" t="str">
        <f>IF(入力シート!$B50="","",VLOOKUP(入力シート!$C50,大会データ!$A$5:$F$374,4,FALSE))</f>
        <v/>
      </c>
      <c r="D42" t="str">
        <f>IF(入力シート!$B50="","",VLOOKUP(入力シート!$C50,大会データ!$A$5:$F$374,5,FALSE))</f>
        <v/>
      </c>
      <c r="E42" t="str">
        <f>IF(入力シート!$B50="","",基礎データ!$B$6)</f>
        <v/>
      </c>
      <c r="F42" t="str">
        <f>IF(入力シート!$B50="","",B42)</f>
        <v/>
      </c>
      <c r="G42" t="str">
        <f>IF(入力シート!$B50="","",IF(入力シート!$E50="",TEXT(入力シート!$B50,"00"),入力シート!$E50))</f>
        <v/>
      </c>
      <c r="J42" t="str">
        <f>IF(入力シート!I50="","",入力シート!I50)</f>
        <v/>
      </c>
      <c r="AA42" s="95" t="str">
        <f t="shared" si="0"/>
        <v/>
      </c>
      <c r="AB42" s="96" t="str">
        <f t="shared" si="1"/>
        <v/>
      </c>
      <c r="AC42" s="95" t="str">
        <f t="shared" si="2"/>
        <v/>
      </c>
      <c r="AD42" s="95" t="str">
        <f>IF($AC42="","",入力シート!F50)</f>
        <v/>
      </c>
      <c r="AE42" s="95" t="str">
        <f>IF($AC42="","",入力シート!G50)</f>
        <v/>
      </c>
      <c r="AF42" s="97" t="str">
        <f>IF($AC42="","",入力シート!H50)</f>
        <v/>
      </c>
      <c r="AG42" s="98" t="str">
        <f t="shared" si="3"/>
        <v/>
      </c>
    </row>
    <row r="43" spans="1:33">
      <c r="A43" t="str">
        <f>IF(入力シート!$B51="","",大会コード)</f>
        <v/>
      </c>
      <c r="B43" t="str">
        <f>IF(入力シート!$B51="","",VLOOKUP(入力シート!$C51,大会データ!$A$5:$F$374,3,FALSE))</f>
        <v/>
      </c>
      <c r="C43" t="str">
        <f>IF(入力シート!$B51="","",VLOOKUP(入力シート!$C51,大会データ!$A$5:$F$374,4,FALSE))</f>
        <v/>
      </c>
      <c r="D43" t="str">
        <f>IF(入力シート!$B51="","",VLOOKUP(入力シート!$C51,大会データ!$A$5:$F$374,5,FALSE))</f>
        <v/>
      </c>
      <c r="E43" t="str">
        <f>IF(入力シート!$B51="","",基礎データ!$B$6)</f>
        <v/>
      </c>
      <c r="F43" t="str">
        <f>IF(入力シート!$B51="","",B43)</f>
        <v/>
      </c>
      <c r="G43" t="str">
        <f>IF(入力シート!$B51="","",IF(入力シート!$E51="",TEXT(入力シート!$B51,"00"),入力シート!$E51))</f>
        <v/>
      </c>
      <c r="J43" t="str">
        <f>IF(入力シート!I51="","",入力シート!I51)</f>
        <v/>
      </c>
      <c r="AA43" s="95" t="str">
        <f t="shared" si="0"/>
        <v/>
      </c>
      <c r="AB43" s="96" t="str">
        <f t="shared" si="1"/>
        <v/>
      </c>
      <c r="AC43" s="95" t="str">
        <f t="shared" si="2"/>
        <v/>
      </c>
      <c r="AD43" s="95" t="str">
        <f>IF($AC43="","",入力シート!F51)</f>
        <v/>
      </c>
      <c r="AE43" s="95" t="str">
        <f>IF($AC43="","",入力シート!G51)</f>
        <v/>
      </c>
      <c r="AF43" s="97" t="str">
        <f>IF($AC43="","",入力シート!H51)</f>
        <v/>
      </c>
      <c r="AG43" s="98" t="str">
        <f t="shared" si="3"/>
        <v/>
      </c>
    </row>
    <row r="44" spans="1:33">
      <c r="A44" t="str">
        <f>IF(入力シート!$B52="","",大会コード)</f>
        <v/>
      </c>
      <c r="B44" t="str">
        <f>IF(入力シート!$B52="","",VLOOKUP(入力シート!$C52,大会データ!$A$5:$F$374,3,FALSE))</f>
        <v/>
      </c>
      <c r="C44" t="str">
        <f>IF(入力シート!$B52="","",VLOOKUP(入力シート!$C52,大会データ!$A$5:$F$374,4,FALSE))</f>
        <v/>
      </c>
      <c r="D44" t="str">
        <f>IF(入力シート!$B52="","",VLOOKUP(入力シート!$C52,大会データ!$A$5:$F$374,5,FALSE))</f>
        <v/>
      </c>
      <c r="E44" t="str">
        <f>IF(入力シート!$B52="","",基礎データ!$B$6)</f>
        <v/>
      </c>
      <c r="F44" t="str">
        <f>IF(入力シート!$B52="","",B44)</f>
        <v/>
      </c>
      <c r="G44" t="str">
        <f>IF(入力シート!$B52="","",IF(入力シート!$E52="",TEXT(入力シート!$B52,"00"),入力シート!$E52))</f>
        <v/>
      </c>
      <c r="J44" t="str">
        <f>IF(入力シート!I52="","",入力シート!I52)</f>
        <v/>
      </c>
      <c r="AA44" s="95" t="str">
        <f t="shared" si="0"/>
        <v/>
      </c>
      <c r="AB44" s="96" t="str">
        <f t="shared" si="1"/>
        <v/>
      </c>
      <c r="AC44" s="95" t="str">
        <f t="shared" si="2"/>
        <v/>
      </c>
      <c r="AD44" s="95" t="str">
        <f>IF($AC44="","",入力シート!F52)</f>
        <v/>
      </c>
      <c r="AE44" s="95" t="str">
        <f>IF($AC44="","",入力シート!G52)</f>
        <v/>
      </c>
      <c r="AF44" s="97" t="str">
        <f>IF($AC44="","",入力シート!H52)</f>
        <v/>
      </c>
      <c r="AG44" s="98" t="str">
        <f t="shared" si="3"/>
        <v/>
      </c>
    </row>
    <row r="45" spans="1:33">
      <c r="A45" t="str">
        <f>IF(入力シート!$B53="","",大会コード)</f>
        <v/>
      </c>
      <c r="B45" t="str">
        <f>IF(入力シート!$B53="","",VLOOKUP(入力シート!$C53,大会データ!$A$5:$F$374,3,FALSE))</f>
        <v/>
      </c>
      <c r="C45" t="str">
        <f>IF(入力シート!$B53="","",VLOOKUP(入力シート!$C53,大会データ!$A$5:$F$374,4,FALSE))</f>
        <v/>
      </c>
      <c r="D45" t="str">
        <f>IF(入力シート!$B53="","",VLOOKUP(入力シート!$C53,大会データ!$A$5:$F$374,5,FALSE))</f>
        <v/>
      </c>
      <c r="E45" t="str">
        <f>IF(入力シート!$B53="","",基礎データ!$B$6)</f>
        <v/>
      </c>
      <c r="F45" t="str">
        <f>IF(入力シート!$B53="","",B45)</f>
        <v/>
      </c>
      <c r="G45" t="str">
        <f>IF(入力シート!$B53="","",IF(入力シート!$E53="",TEXT(入力シート!$B53,"00"),入力シート!$E53))</f>
        <v/>
      </c>
      <c r="J45" t="str">
        <f>IF(入力シート!I53="","",入力シート!I53)</f>
        <v/>
      </c>
      <c r="AA45" s="95" t="str">
        <f t="shared" si="0"/>
        <v/>
      </c>
      <c r="AB45" s="96" t="str">
        <f t="shared" si="1"/>
        <v/>
      </c>
      <c r="AC45" s="95" t="str">
        <f t="shared" si="2"/>
        <v/>
      </c>
      <c r="AD45" s="95" t="str">
        <f>IF($AC45="","",入力シート!F53)</f>
        <v/>
      </c>
      <c r="AE45" s="95" t="str">
        <f>IF($AC45="","",入力シート!G53)</f>
        <v/>
      </c>
      <c r="AF45" s="97" t="str">
        <f>IF($AC45="","",入力シート!H53)</f>
        <v/>
      </c>
      <c r="AG45" s="98" t="str">
        <f t="shared" si="3"/>
        <v/>
      </c>
    </row>
    <row r="46" spans="1:33">
      <c r="A46" t="str">
        <f>IF(入力シート!$B54="","",大会コード)</f>
        <v/>
      </c>
      <c r="B46" t="str">
        <f>IF(入力シート!$B54="","",VLOOKUP(入力シート!$C54,大会データ!$A$5:$F$374,3,FALSE))</f>
        <v/>
      </c>
      <c r="C46" t="str">
        <f>IF(入力シート!$B54="","",VLOOKUP(入力シート!$C54,大会データ!$A$5:$F$374,4,FALSE))</f>
        <v/>
      </c>
      <c r="D46" t="str">
        <f>IF(入力シート!$B54="","",VLOOKUP(入力シート!$C54,大会データ!$A$5:$F$374,5,FALSE))</f>
        <v/>
      </c>
      <c r="E46" t="str">
        <f>IF(入力シート!$B54="","",基礎データ!$B$6)</f>
        <v/>
      </c>
      <c r="F46" t="str">
        <f>IF(入力シート!$B54="","",B46)</f>
        <v/>
      </c>
      <c r="G46" t="str">
        <f>IF(入力シート!$B54="","",IF(入力シート!$E54="",TEXT(入力シート!$B54,"00"),入力シート!$E54))</f>
        <v/>
      </c>
      <c r="J46" t="str">
        <f>IF(入力シート!I54="","",入力シート!I54)</f>
        <v/>
      </c>
      <c r="AA46" s="95" t="str">
        <f t="shared" si="0"/>
        <v/>
      </c>
      <c r="AB46" s="96" t="str">
        <f t="shared" si="1"/>
        <v/>
      </c>
      <c r="AC46" s="95" t="str">
        <f t="shared" si="2"/>
        <v/>
      </c>
      <c r="AD46" s="95" t="str">
        <f>IF($AC46="","",入力シート!F54)</f>
        <v/>
      </c>
      <c r="AE46" s="95" t="str">
        <f>IF($AC46="","",入力シート!G54)</f>
        <v/>
      </c>
      <c r="AF46" s="97" t="str">
        <f>IF($AC46="","",入力シート!H54)</f>
        <v/>
      </c>
      <c r="AG46" s="98" t="str">
        <f t="shared" si="3"/>
        <v/>
      </c>
    </row>
    <row r="47" spans="1:33">
      <c r="A47" t="str">
        <f>IF(入力シート!$B55="","",大会コード)</f>
        <v/>
      </c>
      <c r="B47" t="str">
        <f>IF(入力シート!$B55="","",VLOOKUP(入力シート!$C55,大会データ!$A$5:$F$374,3,FALSE))</f>
        <v/>
      </c>
      <c r="C47" t="str">
        <f>IF(入力シート!$B55="","",VLOOKUP(入力シート!$C55,大会データ!$A$5:$F$374,4,FALSE))</f>
        <v/>
      </c>
      <c r="D47" t="str">
        <f>IF(入力シート!$B55="","",VLOOKUP(入力シート!$C55,大会データ!$A$5:$F$374,5,FALSE))</f>
        <v/>
      </c>
      <c r="E47" t="str">
        <f>IF(入力シート!$B55="","",基礎データ!$B$6)</f>
        <v/>
      </c>
      <c r="F47" t="str">
        <f>IF(入力シート!$B55="","",B47)</f>
        <v/>
      </c>
      <c r="G47" t="str">
        <f>IF(入力シート!$B55="","",IF(入力シート!$E55="",TEXT(入力シート!$B55,"00"),入力シート!$E55))</f>
        <v/>
      </c>
      <c r="J47" t="str">
        <f>IF(入力シート!I55="","",入力シート!I55)</f>
        <v/>
      </c>
      <c r="AA47" s="95" t="str">
        <f t="shared" si="0"/>
        <v/>
      </c>
      <c r="AB47" s="96" t="str">
        <f t="shared" si="1"/>
        <v/>
      </c>
      <c r="AC47" s="95" t="str">
        <f t="shared" si="2"/>
        <v/>
      </c>
      <c r="AD47" s="95" t="str">
        <f>IF($AC47="","",入力シート!F55)</f>
        <v/>
      </c>
      <c r="AE47" s="95" t="str">
        <f>IF($AC47="","",入力シート!G55)</f>
        <v/>
      </c>
      <c r="AF47" s="97" t="str">
        <f>IF($AC47="","",入力シート!H55)</f>
        <v/>
      </c>
      <c r="AG47" s="98" t="str">
        <f t="shared" si="3"/>
        <v/>
      </c>
    </row>
    <row r="48" spans="1:33">
      <c r="A48" t="str">
        <f>IF(入力シート!$B56="","",大会コード)</f>
        <v/>
      </c>
      <c r="B48" t="str">
        <f>IF(入力シート!$B56="","",VLOOKUP(入力シート!$C56,大会データ!$A$5:$F$374,3,FALSE))</f>
        <v/>
      </c>
      <c r="C48" t="str">
        <f>IF(入力シート!$B56="","",VLOOKUP(入力シート!$C56,大会データ!$A$5:$F$374,4,FALSE))</f>
        <v/>
      </c>
      <c r="D48" t="str">
        <f>IF(入力シート!$B56="","",VLOOKUP(入力シート!$C56,大会データ!$A$5:$F$374,5,FALSE))</f>
        <v/>
      </c>
      <c r="E48" t="str">
        <f>IF(入力シート!$B56="","",基礎データ!$B$6)</f>
        <v/>
      </c>
      <c r="F48" t="str">
        <f>IF(入力シート!$B56="","",B48)</f>
        <v/>
      </c>
      <c r="G48" t="str">
        <f>IF(入力シート!$B56="","",IF(入力シート!$E56="",TEXT(入力シート!$B56,"00"),入力シート!$E56))</f>
        <v/>
      </c>
      <c r="J48" t="str">
        <f>IF(入力シート!I56="","",入力シート!I56)</f>
        <v/>
      </c>
      <c r="AA48" s="95" t="str">
        <f t="shared" si="0"/>
        <v/>
      </c>
      <c r="AB48" s="96" t="str">
        <f t="shared" si="1"/>
        <v/>
      </c>
      <c r="AC48" s="95" t="str">
        <f t="shared" si="2"/>
        <v/>
      </c>
      <c r="AD48" s="95" t="str">
        <f>IF($AC48="","",入力シート!F56)</f>
        <v/>
      </c>
      <c r="AE48" s="95" t="str">
        <f>IF($AC48="","",入力シート!G56)</f>
        <v/>
      </c>
      <c r="AF48" s="97" t="str">
        <f>IF($AC48="","",入力シート!H56)</f>
        <v/>
      </c>
      <c r="AG48" s="98" t="str">
        <f t="shared" si="3"/>
        <v/>
      </c>
    </row>
    <row r="49" spans="1:33">
      <c r="A49" t="str">
        <f>IF(入力シート!$B57="","",大会コード)</f>
        <v/>
      </c>
      <c r="B49" t="str">
        <f>IF(入力シート!$B57="","",VLOOKUP(入力シート!$C57,大会データ!$A$5:$F$374,3,FALSE))</f>
        <v/>
      </c>
      <c r="C49" t="str">
        <f>IF(入力シート!$B57="","",VLOOKUP(入力シート!$C57,大会データ!$A$5:$F$374,4,FALSE))</f>
        <v/>
      </c>
      <c r="D49" t="str">
        <f>IF(入力シート!$B57="","",VLOOKUP(入力シート!$C57,大会データ!$A$5:$F$374,5,FALSE))</f>
        <v/>
      </c>
      <c r="E49" t="str">
        <f>IF(入力シート!$B57="","",基礎データ!$B$6)</f>
        <v/>
      </c>
      <c r="F49" t="str">
        <f>IF(入力シート!$B57="","",B49)</f>
        <v/>
      </c>
      <c r="G49" t="str">
        <f>IF(入力シート!$B57="","",IF(入力シート!$E57="",TEXT(入力シート!$B57,"00"),入力シート!$E57))</f>
        <v/>
      </c>
      <c r="J49" t="str">
        <f>IF(入力シート!I57="","",入力シート!I57)</f>
        <v/>
      </c>
      <c r="AA49" s="95" t="str">
        <f t="shared" si="0"/>
        <v/>
      </c>
      <c r="AB49" s="96" t="str">
        <f t="shared" si="1"/>
        <v/>
      </c>
      <c r="AC49" s="95" t="str">
        <f t="shared" si="2"/>
        <v/>
      </c>
      <c r="AD49" s="95" t="str">
        <f>IF($AC49="","",入力シート!F57)</f>
        <v/>
      </c>
      <c r="AE49" s="95" t="str">
        <f>IF($AC49="","",入力シート!G57)</f>
        <v/>
      </c>
      <c r="AF49" s="97" t="str">
        <f>IF($AC49="","",入力シート!H57)</f>
        <v/>
      </c>
      <c r="AG49" s="98" t="str">
        <f t="shared" si="3"/>
        <v/>
      </c>
    </row>
    <row r="50" spans="1:33">
      <c r="A50" t="str">
        <f>IF(入力シート!$B58="","",大会コード)</f>
        <v/>
      </c>
      <c r="B50" t="str">
        <f>IF(入力シート!$B58="","",VLOOKUP(入力シート!$C58,大会データ!$A$5:$F$374,3,FALSE))</f>
        <v/>
      </c>
      <c r="C50" t="str">
        <f>IF(入力シート!$B58="","",VLOOKUP(入力シート!$C58,大会データ!$A$5:$F$374,4,FALSE))</f>
        <v/>
      </c>
      <c r="D50" t="str">
        <f>IF(入力シート!$B58="","",VLOOKUP(入力シート!$C58,大会データ!$A$5:$F$374,5,FALSE))</f>
        <v/>
      </c>
      <c r="E50" t="str">
        <f>IF(入力シート!$B58="","",基礎データ!$B$6)</f>
        <v/>
      </c>
      <c r="F50" t="str">
        <f>IF(入力シート!$B58="","",B50)</f>
        <v/>
      </c>
      <c r="G50" t="str">
        <f>IF(入力シート!$B58="","",IF(入力シート!$E58="",TEXT(入力シート!$B58,"00"),入力シート!$E58))</f>
        <v/>
      </c>
      <c r="J50" t="str">
        <f>IF(入力シート!I58="","",入力シート!I58)</f>
        <v/>
      </c>
      <c r="AA50" s="95" t="str">
        <f t="shared" si="0"/>
        <v/>
      </c>
      <c r="AB50" s="96" t="str">
        <f t="shared" si="1"/>
        <v/>
      </c>
      <c r="AC50" s="95" t="str">
        <f t="shared" si="2"/>
        <v/>
      </c>
      <c r="AD50" s="95" t="str">
        <f>IF($AC50="","",入力シート!F58)</f>
        <v/>
      </c>
      <c r="AE50" s="95" t="str">
        <f>IF($AC50="","",入力シート!G58)</f>
        <v/>
      </c>
      <c r="AF50" s="97" t="str">
        <f>IF($AC50="","",入力シート!H58)</f>
        <v/>
      </c>
      <c r="AG50" s="98" t="str">
        <f t="shared" si="3"/>
        <v/>
      </c>
    </row>
    <row r="51" spans="1:33">
      <c r="A51" t="str">
        <f>IF(入力シート!$B59="","",大会コード)</f>
        <v/>
      </c>
      <c r="B51" t="str">
        <f>IF(入力シート!$B59="","",VLOOKUP(入力シート!$C59,大会データ!$A$5:$F$374,3,FALSE))</f>
        <v/>
      </c>
      <c r="C51" t="str">
        <f>IF(入力シート!$B59="","",VLOOKUP(入力シート!$C59,大会データ!$A$5:$F$374,4,FALSE))</f>
        <v/>
      </c>
      <c r="D51" t="str">
        <f>IF(入力シート!$B59="","",VLOOKUP(入力シート!$C59,大会データ!$A$5:$F$374,5,FALSE))</f>
        <v/>
      </c>
      <c r="E51" t="str">
        <f>IF(入力シート!$B59="","",基礎データ!$B$6)</f>
        <v/>
      </c>
      <c r="F51" t="str">
        <f>IF(入力シート!$B59="","",B51)</f>
        <v/>
      </c>
      <c r="G51" t="str">
        <f>IF(入力シート!$B59="","",IF(入力シート!$E59="",TEXT(入力シート!$B59,"00"),入力シート!$E59))</f>
        <v/>
      </c>
      <c r="J51" t="str">
        <f>IF(入力シート!I59="","",入力シート!I59)</f>
        <v/>
      </c>
      <c r="AA51" s="95" t="str">
        <f t="shared" si="0"/>
        <v/>
      </c>
      <c r="AB51" s="96" t="str">
        <f t="shared" si="1"/>
        <v/>
      </c>
      <c r="AC51" s="95" t="str">
        <f t="shared" si="2"/>
        <v/>
      </c>
      <c r="AD51" s="95" t="str">
        <f>IF($AC51="","",入力シート!F59)</f>
        <v/>
      </c>
      <c r="AE51" s="95" t="str">
        <f>IF($AC51="","",入力シート!G59)</f>
        <v/>
      </c>
      <c r="AF51" s="97" t="str">
        <f>IF($AC51="","",入力シート!H59)</f>
        <v/>
      </c>
      <c r="AG51" s="98" t="str">
        <f t="shared" si="3"/>
        <v/>
      </c>
    </row>
    <row r="52" spans="1:33">
      <c r="A52" t="str">
        <f>IF(入力シート!$B60="","",大会コード)</f>
        <v/>
      </c>
      <c r="B52" t="str">
        <f>IF(入力シート!$B60="","",VLOOKUP(入力シート!$C60,大会データ!$A$5:$F$374,3,FALSE))</f>
        <v/>
      </c>
      <c r="C52" t="str">
        <f>IF(入力シート!$B60="","",VLOOKUP(入力シート!$C60,大会データ!$A$5:$F$374,4,FALSE))</f>
        <v/>
      </c>
      <c r="D52" t="str">
        <f>IF(入力シート!$B60="","",VLOOKUP(入力シート!$C60,大会データ!$A$5:$F$374,5,FALSE))</f>
        <v/>
      </c>
      <c r="E52" t="str">
        <f>IF(入力シート!$B60="","",基礎データ!$B$6)</f>
        <v/>
      </c>
      <c r="F52" t="str">
        <f>IF(入力シート!$B60="","",B52)</f>
        <v/>
      </c>
      <c r="G52" t="str">
        <f>IF(入力シート!$B60="","",IF(入力シート!$E60="",TEXT(入力シート!$B60,"00"),入力シート!$E60))</f>
        <v/>
      </c>
      <c r="J52" t="str">
        <f>IF(入力シート!I60="","",入力シート!I60)</f>
        <v/>
      </c>
      <c r="AA52" s="95" t="str">
        <f t="shared" si="0"/>
        <v/>
      </c>
      <c r="AB52" s="96" t="str">
        <f t="shared" si="1"/>
        <v/>
      </c>
      <c r="AC52" s="95" t="str">
        <f t="shared" si="2"/>
        <v/>
      </c>
      <c r="AD52" s="95" t="str">
        <f>IF($AC52="","",入力シート!F60)</f>
        <v/>
      </c>
      <c r="AE52" s="95" t="str">
        <f>IF($AC52="","",入力シート!G60)</f>
        <v/>
      </c>
      <c r="AF52" s="97" t="str">
        <f>IF($AC52="","",入力シート!H60)</f>
        <v/>
      </c>
      <c r="AG52" s="98" t="str">
        <f t="shared" si="3"/>
        <v/>
      </c>
    </row>
    <row r="53" spans="1:33">
      <c r="A53" t="str">
        <f>IF(入力シート!$B61="","",大会コード)</f>
        <v/>
      </c>
      <c r="B53" t="str">
        <f>IF(入力シート!$B61="","",VLOOKUP(入力シート!$C61,大会データ!$A$5:$F$374,3,FALSE))</f>
        <v/>
      </c>
      <c r="C53" t="str">
        <f>IF(入力シート!$B61="","",VLOOKUP(入力シート!$C61,大会データ!$A$5:$F$374,4,FALSE))</f>
        <v/>
      </c>
      <c r="D53" t="str">
        <f>IF(入力シート!$B61="","",VLOOKUP(入力シート!$C61,大会データ!$A$5:$F$374,5,FALSE))</f>
        <v/>
      </c>
      <c r="E53" t="str">
        <f>IF(入力シート!$B61="","",基礎データ!$B$6)</f>
        <v/>
      </c>
      <c r="F53" t="str">
        <f>IF(入力シート!$B61="","",B53)</f>
        <v/>
      </c>
      <c r="G53" t="str">
        <f>IF(入力シート!$B61="","",IF(入力シート!$E61="",TEXT(入力シート!$B61,"00"),入力シート!$E61))</f>
        <v/>
      </c>
      <c r="J53" t="str">
        <f>IF(入力シート!I61="","",入力シート!I61)</f>
        <v/>
      </c>
      <c r="AA53" s="95" t="str">
        <f t="shared" si="0"/>
        <v/>
      </c>
      <c r="AB53" s="96" t="str">
        <f t="shared" si="1"/>
        <v/>
      </c>
      <c r="AC53" s="95" t="str">
        <f t="shared" si="2"/>
        <v/>
      </c>
      <c r="AD53" s="95" t="str">
        <f>IF($AC53="","",入力シート!F61)</f>
        <v/>
      </c>
      <c r="AE53" s="95" t="str">
        <f>IF($AC53="","",入力シート!G61)</f>
        <v/>
      </c>
      <c r="AF53" s="97" t="str">
        <f>IF($AC53="","",入力シート!H61)</f>
        <v/>
      </c>
      <c r="AG53" s="98" t="str">
        <f t="shared" si="3"/>
        <v/>
      </c>
    </row>
    <row r="54" spans="1:33">
      <c r="A54" t="str">
        <f>IF(入力シート!$B62="","",大会コード)</f>
        <v/>
      </c>
      <c r="B54" t="str">
        <f>IF(入力シート!$B62="","",VLOOKUP(入力シート!$C62,大会データ!$A$5:$F$374,3,FALSE))</f>
        <v/>
      </c>
      <c r="C54" t="str">
        <f>IF(入力シート!$B62="","",VLOOKUP(入力シート!$C62,大会データ!$A$5:$F$374,4,FALSE))</f>
        <v/>
      </c>
      <c r="D54" t="str">
        <f>IF(入力シート!$B62="","",VLOOKUP(入力シート!$C62,大会データ!$A$5:$F$374,5,FALSE))</f>
        <v/>
      </c>
      <c r="E54" t="str">
        <f>IF(入力シート!$B62="","",基礎データ!$B$6)</f>
        <v/>
      </c>
      <c r="F54" t="str">
        <f>IF(入力シート!$B62="","",B54)</f>
        <v/>
      </c>
      <c r="G54" t="str">
        <f>IF(入力シート!$B62="","",IF(入力シート!$E62="",TEXT(入力シート!$B62,"00"),入力シート!$E62))</f>
        <v/>
      </c>
      <c r="J54" t="str">
        <f>IF(入力シート!I62="","",入力シート!I62)</f>
        <v/>
      </c>
      <c r="AA54" s="95" t="str">
        <f t="shared" si="0"/>
        <v/>
      </c>
      <c r="AB54" s="96" t="str">
        <f t="shared" si="1"/>
        <v/>
      </c>
      <c r="AC54" s="95" t="str">
        <f t="shared" si="2"/>
        <v/>
      </c>
      <c r="AD54" s="95" t="str">
        <f>IF($AC54="","",入力シート!F62)</f>
        <v/>
      </c>
      <c r="AE54" s="95" t="str">
        <f>IF($AC54="","",入力シート!G62)</f>
        <v/>
      </c>
      <c r="AF54" s="97" t="str">
        <f>IF($AC54="","",入力シート!H62)</f>
        <v/>
      </c>
      <c r="AG54" s="98" t="str">
        <f t="shared" si="3"/>
        <v/>
      </c>
    </row>
    <row r="55" spans="1:33">
      <c r="A55" t="str">
        <f>IF(入力シート!$B63="","",大会コード)</f>
        <v/>
      </c>
      <c r="B55" t="str">
        <f>IF(入力シート!$B63="","",VLOOKUP(入力シート!$C63,大会データ!$A$5:$F$374,3,FALSE))</f>
        <v/>
      </c>
      <c r="C55" t="str">
        <f>IF(入力シート!$B63="","",VLOOKUP(入力シート!$C63,大会データ!$A$5:$F$374,4,FALSE))</f>
        <v/>
      </c>
      <c r="D55" t="str">
        <f>IF(入力シート!$B63="","",VLOOKUP(入力シート!$C63,大会データ!$A$5:$F$374,5,FALSE))</f>
        <v/>
      </c>
      <c r="E55" t="str">
        <f>IF(入力シート!$B63="","",基礎データ!$B$6)</f>
        <v/>
      </c>
      <c r="F55" t="str">
        <f>IF(入力シート!$B63="","",B55)</f>
        <v/>
      </c>
      <c r="G55" t="str">
        <f>IF(入力シート!$B63="","",IF(入力シート!$E63="",TEXT(入力シート!$B63,"00"),入力シート!$E63))</f>
        <v/>
      </c>
      <c r="J55" t="str">
        <f>IF(入力シート!I63="","",入力シート!I63)</f>
        <v/>
      </c>
      <c r="AA55" s="95" t="str">
        <f t="shared" si="0"/>
        <v/>
      </c>
      <c r="AB55" s="96" t="str">
        <f t="shared" si="1"/>
        <v/>
      </c>
      <c r="AC55" s="95" t="str">
        <f t="shared" si="2"/>
        <v/>
      </c>
      <c r="AD55" s="95" t="str">
        <f>IF($AC55="","",入力シート!F63)</f>
        <v/>
      </c>
      <c r="AE55" s="95" t="str">
        <f>IF($AC55="","",入力シート!G63)</f>
        <v/>
      </c>
      <c r="AF55" s="97" t="str">
        <f>IF($AC55="","",入力シート!H63)</f>
        <v/>
      </c>
      <c r="AG55" s="98" t="str">
        <f t="shared" si="3"/>
        <v/>
      </c>
    </row>
    <row r="56" spans="1:33">
      <c r="A56" t="str">
        <f>IF(入力シート!$B64="","",大会コード)</f>
        <v/>
      </c>
      <c r="B56" t="str">
        <f>IF(入力シート!$B64="","",VLOOKUP(入力シート!$C64,大会データ!$A$5:$F$374,3,FALSE))</f>
        <v/>
      </c>
      <c r="C56" t="str">
        <f>IF(入力シート!$B64="","",VLOOKUP(入力シート!$C64,大会データ!$A$5:$F$374,4,FALSE))</f>
        <v/>
      </c>
      <c r="D56" t="str">
        <f>IF(入力シート!$B64="","",VLOOKUP(入力シート!$C64,大会データ!$A$5:$F$374,5,FALSE))</f>
        <v/>
      </c>
      <c r="E56" t="str">
        <f>IF(入力シート!$B64="","",基礎データ!$B$6)</f>
        <v/>
      </c>
      <c r="F56" t="str">
        <f>IF(入力シート!$B64="","",B56)</f>
        <v/>
      </c>
      <c r="G56" t="str">
        <f>IF(入力シート!$B64="","",IF(入力シート!$E64="",TEXT(入力シート!$B64,"00"),入力シート!$E64))</f>
        <v/>
      </c>
      <c r="J56" t="str">
        <f>IF(入力シート!I64="","",入力シート!I64)</f>
        <v/>
      </c>
      <c r="AA56" s="95" t="str">
        <f t="shared" si="0"/>
        <v/>
      </c>
      <c r="AB56" s="96" t="str">
        <f t="shared" si="1"/>
        <v/>
      </c>
      <c r="AC56" s="95" t="str">
        <f t="shared" si="2"/>
        <v/>
      </c>
      <c r="AD56" s="95" t="str">
        <f>IF($AC56="","",入力シート!F64)</f>
        <v/>
      </c>
      <c r="AE56" s="95" t="str">
        <f>IF($AC56="","",入力シート!G64)</f>
        <v/>
      </c>
      <c r="AF56" s="97" t="str">
        <f>IF($AC56="","",入力シート!H64)</f>
        <v/>
      </c>
      <c r="AG56" s="98" t="str">
        <f t="shared" si="3"/>
        <v/>
      </c>
    </row>
    <row r="57" spans="1:33">
      <c r="A57" t="str">
        <f>IF(入力シート!$B65="","",大会コード)</f>
        <v/>
      </c>
      <c r="B57" t="str">
        <f>IF(入力シート!$B65="","",VLOOKUP(入力シート!$C65,大会データ!$A$5:$F$374,3,FALSE))</f>
        <v/>
      </c>
      <c r="C57" t="str">
        <f>IF(入力シート!$B65="","",VLOOKUP(入力シート!$C65,大会データ!$A$5:$F$374,4,FALSE))</f>
        <v/>
      </c>
      <c r="D57" t="str">
        <f>IF(入力シート!$B65="","",VLOOKUP(入力シート!$C65,大会データ!$A$5:$F$374,5,FALSE))</f>
        <v/>
      </c>
      <c r="E57" t="str">
        <f>IF(入力シート!$B65="","",基礎データ!$B$6)</f>
        <v/>
      </c>
      <c r="F57" t="str">
        <f>IF(入力シート!$B65="","",B57)</f>
        <v/>
      </c>
      <c r="G57" t="str">
        <f>IF(入力シート!$B65="","",IF(入力シート!$E65="",TEXT(入力シート!$B65,"00"),入力シート!$E65))</f>
        <v/>
      </c>
      <c r="J57" t="str">
        <f>IF(入力シート!I65="","",入力シート!I65)</f>
        <v/>
      </c>
      <c r="AA57" s="95" t="str">
        <f t="shared" si="0"/>
        <v/>
      </c>
      <c r="AB57" s="96" t="str">
        <f t="shared" si="1"/>
        <v/>
      </c>
      <c r="AC57" s="95" t="str">
        <f t="shared" si="2"/>
        <v/>
      </c>
      <c r="AD57" s="95" t="str">
        <f>IF($AC57="","",入力シート!F65)</f>
        <v/>
      </c>
      <c r="AE57" s="95" t="str">
        <f>IF($AC57="","",入力シート!G65)</f>
        <v/>
      </c>
      <c r="AF57" s="97" t="str">
        <f>IF($AC57="","",入力シート!H65)</f>
        <v/>
      </c>
      <c r="AG57" s="98" t="str">
        <f t="shared" si="3"/>
        <v/>
      </c>
    </row>
    <row r="58" spans="1:33">
      <c r="A58" t="str">
        <f>IF(入力シート!$B66="","",大会コード)</f>
        <v/>
      </c>
      <c r="B58" t="str">
        <f>IF(入力シート!$B66="","",VLOOKUP(入力シート!$C66,大会データ!$A$5:$F$374,3,FALSE))</f>
        <v/>
      </c>
      <c r="C58" t="str">
        <f>IF(入力シート!$B66="","",VLOOKUP(入力シート!$C66,大会データ!$A$5:$F$374,4,FALSE))</f>
        <v/>
      </c>
      <c r="D58" t="str">
        <f>IF(入力シート!$B66="","",VLOOKUP(入力シート!$C66,大会データ!$A$5:$F$374,5,FALSE))</f>
        <v/>
      </c>
      <c r="E58" t="str">
        <f>IF(入力シート!$B66="","",基礎データ!$B$6)</f>
        <v/>
      </c>
      <c r="F58" t="str">
        <f>IF(入力シート!$B66="","",B58)</f>
        <v/>
      </c>
      <c r="G58" t="str">
        <f>IF(入力シート!$B66="","",IF(入力シート!$E66="",TEXT(入力シート!$B66,"00"),入力シート!$E66))</f>
        <v/>
      </c>
      <c r="J58" t="str">
        <f>IF(入力シート!I66="","",入力シート!I66)</f>
        <v/>
      </c>
      <c r="AA58" s="95" t="str">
        <f t="shared" si="0"/>
        <v/>
      </c>
      <c r="AB58" s="96" t="str">
        <f t="shared" si="1"/>
        <v/>
      </c>
      <c r="AC58" s="95" t="str">
        <f t="shared" si="2"/>
        <v/>
      </c>
      <c r="AD58" s="95" t="str">
        <f>IF($AC58="","",入力シート!F66)</f>
        <v/>
      </c>
      <c r="AE58" s="95" t="str">
        <f>IF($AC58="","",入力シート!G66)</f>
        <v/>
      </c>
      <c r="AF58" s="97" t="str">
        <f>IF($AC58="","",入力シート!H66)</f>
        <v/>
      </c>
      <c r="AG58" s="98" t="str">
        <f t="shared" si="3"/>
        <v/>
      </c>
    </row>
    <row r="59" spans="1:33">
      <c r="A59" t="str">
        <f>IF(入力シート!$B67="","",大会コード)</f>
        <v/>
      </c>
      <c r="B59" t="str">
        <f>IF(入力シート!$B67="","",VLOOKUP(入力シート!$C67,大会データ!$A$5:$F$374,3,FALSE))</f>
        <v/>
      </c>
      <c r="C59" t="str">
        <f>IF(入力シート!$B67="","",VLOOKUP(入力シート!$C67,大会データ!$A$5:$F$374,4,FALSE))</f>
        <v/>
      </c>
      <c r="D59" t="str">
        <f>IF(入力シート!$B67="","",VLOOKUP(入力シート!$C67,大会データ!$A$5:$F$374,5,FALSE))</f>
        <v/>
      </c>
      <c r="E59" t="str">
        <f>IF(入力シート!$B67="","",基礎データ!$B$6)</f>
        <v/>
      </c>
      <c r="F59" t="str">
        <f>IF(入力シート!$B67="","",B59)</f>
        <v/>
      </c>
      <c r="G59" t="str">
        <f>IF(入力シート!$B67="","",IF(入力シート!$E67="",TEXT(入力シート!$B67,"00"),入力シート!$E67))</f>
        <v/>
      </c>
      <c r="J59" t="str">
        <f>IF(入力シート!I67="","",入力シート!I67)</f>
        <v/>
      </c>
      <c r="AA59" s="95" t="str">
        <f t="shared" si="0"/>
        <v/>
      </c>
      <c r="AB59" s="96" t="str">
        <f t="shared" si="1"/>
        <v/>
      </c>
      <c r="AC59" s="95" t="str">
        <f t="shared" si="2"/>
        <v/>
      </c>
      <c r="AD59" s="95" t="str">
        <f>IF($AC59="","",入力シート!F67)</f>
        <v/>
      </c>
      <c r="AE59" s="95" t="str">
        <f>IF($AC59="","",入力シート!G67)</f>
        <v/>
      </c>
      <c r="AF59" s="97" t="str">
        <f>IF($AC59="","",入力シート!H67)</f>
        <v/>
      </c>
      <c r="AG59" s="98" t="str">
        <f t="shared" si="3"/>
        <v/>
      </c>
    </row>
    <row r="60" spans="1:33">
      <c r="A60" t="str">
        <f>IF(入力シート!$B68="","",大会コード)</f>
        <v/>
      </c>
      <c r="B60" t="str">
        <f>IF(入力シート!$B68="","",VLOOKUP(入力シート!$C68,大会データ!$A$5:$F$374,3,FALSE))</f>
        <v/>
      </c>
      <c r="C60" t="str">
        <f>IF(入力シート!$B68="","",VLOOKUP(入力シート!$C68,大会データ!$A$5:$F$374,4,FALSE))</f>
        <v/>
      </c>
      <c r="D60" t="str">
        <f>IF(入力シート!$B68="","",VLOOKUP(入力シート!$C68,大会データ!$A$5:$F$374,5,FALSE))</f>
        <v/>
      </c>
      <c r="E60" t="str">
        <f>IF(入力シート!$B68="","",基礎データ!$B$6)</f>
        <v/>
      </c>
      <c r="F60" t="str">
        <f>IF(入力シート!$B68="","",B60)</f>
        <v/>
      </c>
      <c r="G60" t="str">
        <f>IF(入力シート!$B68="","",IF(入力シート!$E68="",TEXT(入力シート!$B68,"00"),入力シート!$E68))</f>
        <v/>
      </c>
      <c r="J60" t="str">
        <f>IF(入力シート!I68="","",入力シート!I68)</f>
        <v/>
      </c>
      <c r="AA60" s="95" t="str">
        <f t="shared" si="0"/>
        <v/>
      </c>
      <c r="AB60" s="96" t="str">
        <f t="shared" si="1"/>
        <v/>
      </c>
      <c r="AC60" s="95" t="str">
        <f t="shared" si="2"/>
        <v/>
      </c>
      <c r="AD60" s="95" t="str">
        <f>IF($AC60="","",入力シート!F68)</f>
        <v/>
      </c>
      <c r="AE60" s="95" t="str">
        <f>IF($AC60="","",入力シート!G68)</f>
        <v/>
      </c>
      <c r="AF60" s="97" t="str">
        <f>IF($AC60="","",入力シート!H68)</f>
        <v/>
      </c>
      <c r="AG60" s="98" t="str">
        <f t="shared" si="3"/>
        <v/>
      </c>
    </row>
    <row r="61" spans="1:33">
      <c r="A61" t="str">
        <f>IF(入力シート!$B69="","",大会コード)</f>
        <v/>
      </c>
      <c r="B61" t="str">
        <f>IF(入力シート!$B69="","",VLOOKUP(入力シート!$C69,大会データ!$A$5:$F$374,3,FALSE))</f>
        <v/>
      </c>
      <c r="C61" t="str">
        <f>IF(入力シート!$B69="","",VLOOKUP(入力シート!$C69,大会データ!$A$5:$F$374,4,FALSE))</f>
        <v/>
      </c>
      <c r="D61" t="str">
        <f>IF(入力シート!$B69="","",VLOOKUP(入力シート!$C69,大会データ!$A$5:$F$374,5,FALSE))</f>
        <v/>
      </c>
      <c r="E61" t="str">
        <f>IF(入力シート!$B69="","",基礎データ!$B$6)</f>
        <v/>
      </c>
      <c r="F61" t="str">
        <f>IF(入力シート!$B69="","",B61)</f>
        <v/>
      </c>
      <c r="G61" t="str">
        <f>IF(入力シート!$B69="","",IF(入力シート!$E69="",TEXT(入力シート!$B69,"00"),入力シート!$E69))</f>
        <v/>
      </c>
      <c r="J61" t="str">
        <f>IF(入力シート!I69="","",入力シート!I69)</f>
        <v/>
      </c>
      <c r="AA61" s="95" t="str">
        <f t="shared" si="0"/>
        <v/>
      </c>
      <c r="AB61" s="96" t="str">
        <f t="shared" si="1"/>
        <v/>
      </c>
      <c r="AC61" s="95" t="str">
        <f t="shared" si="2"/>
        <v/>
      </c>
      <c r="AD61" s="95" t="str">
        <f>IF($AC61="","",入力シート!F69)</f>
        <v/>
      </c>
      <c r="AE61" s="95" t="str">
        <f>IF($AC61="","",入力シート!G69)</f>
        <v/>
      </c>
      <c r="AF61" s="97" t="str">
        <f>IF($AC61="","",入力シート!H69)</f>
        <v/>
      </c>
      <c r="AG61" s="98" t="str">
        <f t="shared" si="3"/>
        <v/>
      </c>
    </row>
    <row r="62" spans="1:33">
      <c r="A62" t="str">
        <f>IF(入力シート!$B70="","",大会コード)</f>
        <v/>
      </c>
      <c r="B62" t="str">
        <f>IF(入力シート!$B70="","",VLOOKUP(入力シート!$C70,大会データ!$A$5:$F$374,3,FALSE))</f>
        <v/>
      </c>
      <c r="C62" t="str">
        <f>IF(入力シート!$B70="","",VLOOKUP(入力シート!$C70,大会データ!$A$5:$F$374,4,FALSE))</f>
        <v/>
      </c>
      <c r="D62" t="str">
        <f>IF(入力シート!$B70="","",VLOOKUP(入力シート!$C70,大会データ!$A$5:$F$374,5,FALSE))</f>
        <v/>
      </c>
      <c r="E62" t="str">
        <f>IF(入力シート!$B70="","",基礎データ!$B$6)</f>
        <v/>
      </c>
      <c r="F62" t="str">
        <f>IF(入力シート!$B70="","",B62)</f>
        <v/>
      </c>
      <c r="G62" t="str">
        <f>IF(入力シート!$B70="","",IF(入力シート!$E70="",TEXT(入力シート!$B70,"00"),入力シート!$E70))</f>
        <v/>
      </c>
      <c r="J62" t="str">
        <f>IF(入力シート!I70="","",入力シート!I70)</f>
        <v/>
      </c>
      <c r="AA62" s="95" t="str">
        <f t="shared" si="0"/>
        <v/>
      </c>
      <c r="AB62" s="96" t="str">
        <f t="shared" si="1"/>
        <v/>
      </c>
      <c r="AC62" s="95" t="str">
        <f t="shared" si="2"/>
        <v/>
      </c>
      <c r="AD62" s="95" t="str">
        <f>IF($AC62="","",入力シート!F70)</f>
        <v/>
      </c>
      <c r="AE62" s="95" t="str">
        <f>IF($AC62="","",入力シート!G70)</f>
        <v/>
      </c>
      <c r="AF62" s="97" t="str">
        <f>IF($AC62="","",入力シート!H70)</f>
        <v/>
      </c>
      <c r="AG62" s="98" t="str">
        <f t="shared" si="3"/>
        <v/>
      </c>
    </row>
    <row r="63" spans="1:33">
      <c r="A63" t="str">
        <f>IF(入力シート!$B71="","",大会コード)</f>
        <v/>
      </c>
      <c r="B63" t="str">
        <f>IF(入力シート!$B71="","",VLOOKUP(入力シート!$C71,大会データ!$A$5:$F$374,3,FALSE))</f>
        <v/>
      </c>
      <c r="C63" t="str">
        <f>IF(入力シート!$B71="","",VLOOKUP(入力シート!$C71,大会データ!$A$5:$F$374,4,FALSE))</f>
        <v/>
      </c>
      <c r="D63" t="str">
        <f>IF(入力シート!$B71="","",VLOOKUP(入力シート!$C71,大会データ!$A$5:$F$374,5,FALSE))</f>
        <v/>
      </c>
      <c r="E63" t="str">
        <f>IF(入力シート!$B71="","",基礎データ!$B$6)</f>
        <v/>
      </c>
      <c r="F63" t="str">
        <f>IF(入力シート!$B71="","",B63)</f>
        <v/>
      </c>
      <c r="G63" t="str">
        <f>IF(入力シート!$B71="","",IF(入力シート!$E71="",TEXT(入力シート!$B71,"00"),入力シート!$E71))</f>
        <v/>
      </c>
      <c r="J63" t="str">
        <f>IF(入力シート!I71="","",入力シート!I71)</f>
        <v/>
      </c>
      <c r="AA63" s="95" t="str">
        <f t="shared" si="0"/>
        <v/>
      </c>
      <c r="AB63" s="96" t="str">
        <f t="shared" si="1"/>
        <v/>
      </c>
      <c r="AC63" s="95" t="str">
        <f t="shared" si="2"/>
        <v/>
      </c>
      <c r="AD63" s="95" t="str">
        <f>IF($AC63="","",入力シート!F71)</f>
        <v/>
      </c>
      <c r="AE63" s="95" t="str">
        <f>IF($AC63="","",入力シート!G71)</f>
        <v/>
      </c>
      <c r="AF63" s="97" t="str">
        <f>IF($AC63="","",入力シート!H71)</f>
        <v/>
      </c>
      <c r="AG63" s="98" t="str">
        <f t="shared" si="3"/>
        <v/>
      </c>
    </row>
    <row r="64" spans="1:33">
      <c r="A64" t="str">
        <f>IF(入力シート!$B72="","",大会コード)</f>
        <v/>
      </c>
      <c r="B64" t="str">
        <f>IF(入力シート!$B72="","",VLOOKUP(入力シート!$C72,大会データ!$A$5:$F$374,3,FALSE))</f>
        <v/>
      </c>
      <c r="C64" t="str">
        <f>IF(入力シート!$B72="","",VLOOKUP(入力シート!$C72,大会データ!$A$5:$F$374,4,FALSE))</f>
        <v/>
      </c>
      <c r="D64" t="str">
        <f>IF(入力シート!$B72="","",VLOOKUP(入力シート!$C72,大会データ!$A$5:$F$374,5,FALSE))</f>
        <v/>
      </c>
      <c r="E64" t="str">
        <f>IF(入力シート!$B72="","",基礎データ!$B$6)</f>
        <v/>
      </c>
      <c r="F64" t="str">
        <f>IF(入力シート!$B72="","",B64)</f>
        <v/>
      </c>
      <c r="G64" t="str">
        <f>IF(入力シート!$B72="","",IF(入力シート!$E72="",TEXT(入力シート!$B72,"00"),入力シート!$E72))</f>
        <v/>
      </c>
      <c r="J64" t="str">
        <f>IF(入力シート!I72="","",入力シート!I72)</f>
        <v/>
      </c>
      <c r="AA64" s="95" t="str">
        <f t="shared" si="0"/>
        <v/>
      </c>
      <c r="AB64" s="96" t="str">
        <f t="shared" si="1"/>
        <v/>
      </c>
      <c r="AC64" s="95" t="str">
        <f t="shared" si="2"/>
        <v/>
      </c>
      <c r="AD64" s="95" t="str">
        <f>IF($AC64="","",入力シート!F72)</f>
        <v/>
      </c>
      <c r="AE64" s="95" t="str">
        <f>IF($AC64="","",入力シート!G72)</f>
        <v/>
      </c>
      <c r="AF64" s="97" t="str">
        <f>IF($AC64="","",入力シート!H72)</f>
        <v/>
      </c>
      <c r="AG64" s="98" t="str">
        <f t="shared" si="3"/>
        <v/>
      </c>
    </row>
    <row r="65" spans="1:33">
      <c r="A65" t="str">
        <f>IF(入力シート!$B73="","",大会コード)</f>
        <v/>
      </c>
      <c r="B65" t="str">
        <f>IF(入力シート!$B73="","",VLOOKUP(入力シート!$C73,大会データ!$A$5:$F$374,3,FALSE))</f>
        <v/>
      </c>
      <c r="C65" t="str">
        <f>IF(入力シート!$B73="","",VLOOKUP(入力シート!$C73,大会データ!$A$5:$F$374,4,FALSE))</f>
        <v/>
      </c>
      <c r="D65" t="str">
        <f>IF(入力シート!$B73="","",VLOOKUP(入力シート!$C73,大会データ!$A$5:$F$374,5,FALSE))</f>
        <v/>
      </c>
      <c r="E65" t="str">
        <f>IF(入力シート!$B73="","",基礎データ!$B$6)</f>
        <v/>
      </c>
      <c r="F65" t="str">
        <f>IF(入力シート!$B73="","",B65)</f>
        <v/>
      </c>
      <c r="G65" t="str">
        <f>IF(入力シート!$B73="","",IF(入力シート!$E73="",TEXT(入力シート!$B73,"00"),入力シート!$E73))</f>
        <v/>
      </c>
      <c r="J65" t="str">
        <f>IF(入力シート!I73="","",入力シート!I73)</f>
        <v/>
      </c>
      <c r="AA65" s="95" t="str">
        <f t="shared" si="0"/>
        <v/>
      </c>
      <c r="AB65" s="96" t="str">
        <f t="shared" si="1"/>
        <v/>
      </c>
      <c r="AC65" s="95" t="str">
        <f t="shared" si="2"/>
        <v/>
      </c>
      <c r="AD65" s="95" t="str">
        <f>IF($AC65="","",入力シート!F73)</f>
        <v/>
      </c>
      <c r="AE65" s="95" t="str">
        <f>IF($AC65="","",入力シート!G73)</f>
        <v/>
      </c>
      <c r="AF65" s="97" t="str">
        <f>IF($AC65="","",入力シート!H73)</f>
        <v/>
      </c>
      <c r="AG65" s="98" t="str">
        <f t="shared" si="3"/>
        <v/>
      </c>
    </row>
    <row r="66" spans="1:33">
      <c r="A66" t="str">
        <f>IF(入力シート!$B74="","",大会コード)</f>
        <v/>
      </c>
      <c r="B66" t="str">
        <f>IF(入力シート!$B74="","",VLOOKUP(入力シート!$C74,大会データ!$A$5:$F$374,3,FALSE))</f>
        <v/>
      </c>
      <c r="C66" t="str">
        <f>IF(入力シート!$B74="","",VLOOKUP(入力シート!$C74,大会データ!$A$5:$F$374,4,FALSE))</f>
        <v/>
      </c>
      <c r="D66" t="str">
        <f>IF(入力シート!$B74="","",VLOOKUP(入力シート!$C74,大会データ!$A$5:$F$374,5,FALSE))</f>
        <v/>
      </c>
      <c r="E66" t="str">
        <f>IF(入力シート!$B74="","",基礎データ!$B$6)</f>
        <v/>
      </c>
      <c r="F66" t="str">
        <f>IF(入力シート!$B74="","",B66)</f>
        <v/>
      </c>
      <c r="G66" t="str">
        <f>IF(入力シート!$B74="","",IF(入力シート!$E74="",TEXT(入力シート!$B74,"00"),入力シート!$E74))</f>
        <v/>
      </c>
      <c r="J66" t="str">
        <f>IF(入力シート!I74="","",入力シート!I74)</f>
        <v/>
      </c>
      <c r="AA66" s="95" t="str">
        <f t="shared" si="0"/>
        <v/>
      </c>
      <c r="AB66" s="96" t="str">
        <f t="shared" si="1"/>
        <v/>
      </c>
      <c r="AC66" s="95" t="str">
        <f t="shared" si="2"/>
        <v/>
      </c>
      <c r="AD66" s="95" t="str">
        <f>IF($AC66="","",入力シート!F74)</f>
        <v/>
      </c>
      <c r="AE66" s="95" t="str">
        <f>IF($AC66="","",入力シート!G74)</f>
        <v/>
      </c>
      <c r="AF66" s="97" t="str">
        <f>IF($AC66="","",入力シート!H74)</f>
        <v/>
      </c>
      <c r="AG66" s="98" t="str">
        <f t="shared" si="3"/>
        <v/>
      </c>
    </row>
    <row r="67" spans="1:33">
      <c r="A67" t="str">
        <f>IF(入力シート!$B75="","",大会コード)</f>
        <v/>
      </c>
      <c r="B67" t="str">
        <f>IF(入力シート!$B75="","",VLOOKUP(入力シート!$C75,大会データ!$A$5:$F$374,3,FALSE))</f>
        <v/>
      </c>
      <c r="C67" t="str">
        <f>IF(入力シート!$B75="","",VLOOKUP(入力シート!$C75,大会データ!$A$5:$F$374,4,FALSE))</f>
        <v/>
      </c>
      <c r="D67" t="str">
        <f>IF(入力シート!$B75="","",VLOOKUP(入力シート!$C75,大会データ!$A$5:$F$374,5,FALSE))</f>
        <v/>
      </c>
      <c r="E67" t="str">
        <f>IF(入力シート!$B75="","",基礎データ!$B$6)</f>
        <v/>
      </c>
      <c r="F67" t="str">
        <f>IF(入力シート!$B75="","",B67)</f>
        <v/>
      </c>
      <c r="G67" t="str">
        <f>IF(入力シート!$B75="","",IF(入力シート!$E75="",TEXT(入力シート!$B75,"00"),入力シート!$E75))</f>
        <v/>
      </c>
      <c r="J67" t="str">
        <f>IF(入力シート!I75="","",入力シート!I75)</f>
        <v/>
      </c>
      <c r="AA67" s="95" t="str">
        <f t="shared" si="0"/>
        <v/>
      </c>
      <c r="AB67" s="96" t="str">
        <f t="shared" si="1"/>
        <v/>
      </c>
      <c r="AC67" s="95" t="str">
        <f t="shared" si="2"/>
        <v/>
      </c>
      <c r="AD67" s="95" t="str">
        <f>IF($AC67="","",入力シート!F75)</f>
        <v/>
      </c>
      <c r="AE67" s="95" t="str">
        <f>IF($AC67="","",入力シート!G75)</f>
        <v/>
      </c>
      <c r="AF67" s="97" t="str">
        <f>IF($AC67="","",入力シート!H75)</f>
        <v/>
      </c>
      <c r="AG67" s="98" t="str">
        <f t="shared" si="3"/>
        <v/>
      </c>
    </row>
    <row r="68" spans="1:33">
      <c r="A68" t="str">
        <f>IF(入力シート!$B76="","",大会コード)</f>
        <v/>
      </c>
      <c r="B68" t="str">
        <f>IF(入力シート!$B76="","",VLOOKUP(入力シート!$C76,大会データ!$A$5:$F$374,3,FALSE))</f>
        <v/>
      </c>
      <c r="C68" t="str">
        <f>IF(入力シート!$B76="","",VLOOKUP(入力シート!$C76,大会データ!$A$5:$F$374,4,FALSE))</f>
        <v/>
      </c>
      <c r="D68" t="str">
        <f>IF(入力シート!$B76="","",VLOOKUP(入力シート!$C76,大会データ!$A$5:$F$374,5,FALSE))</f>
        <v/>
      </c>
      <c r="E68" t="str">
        <f>IF(入力シート!$B76="","",基礎データ!$B$6)</f>
        <v/>
      </c>
      <c r="F68" t="str">
        <f>IF(入力シート!$B76="","",B68)</f>
        <v/>
      </c>
      <c r="G68" t="str">
        <f>IF(入力シート!$B76="","",IF(入力シート!$E76="",TEXT(入力シート!$B76,"00"),入力シート!$E76))</f>
        <v/>
      </c>
      <c r="J68" t="str">
        <f>IF(入力シート!I76="","",入力シート!I76)</f>
        <v/>
      </c>
      <c r="AA68" s="95" t="str">
        <f t="shared" si="0"/>
        <v/>
      </c>
      <c r="AB68" s="96" t="str">
        <f t="shared" si="1"/>
        <v/>
      </c>
      <c r="AC68" s="95" t="str">
        <f t="shared" si="2"/>
        <v/>
      </c>
      <c r="AD68" s="95" t="str">
        <f>IF($AC68="","",入力シート!F76)</f>
        <v/>
      </c>
      <c r="AE68" s="95" t="str">
        <f>IF($AC68="","",入力シート!G76)</f>
        <v/>
      </c>
      <c r="AF68" s="97" t="str">
        <f>IF($AC68="","",入力シート!H76)</f>
        <v/>
      </c>
      <c r="AG68" s="98" t="str">
        <f t="shared" si="3"/>
        <v/>
      </c>
    </row>
    <row r="69" spans="1:33">
      <c r="A69" t="str">
        <f>IF(入力シート!$B77="","",大会コード)</f>
        <v/>
      </c>
      <c r="B69" t="str">
        <f>IF(入力シート!$B77="","",VLOOKUP(入力シート!$C77,大会データ!$A$5:$F$374,3,FALSE))</f>
        <v/>
      </c>
      <c r="C69" t="str">
        <f>IF(入力シート!$B77="","",VLOOKUP(入力シート!$C77,大会データ!$A$5:$F$374,4,FALSE))</f>
        <v/>
      </c>
      <c r="D69" t="str">
        <f>IF(入力シート!$B77="","",VLOOKUP(入力シート!$C77,大会データ!$A$5:$F$374,5,FALSE))</f>
        <v/>
      </c>
      <c r="E69" t="str">
        <f>IF(入力シート!$B77="","",基礎データ!$B$6)</f>
        <v/>
      </c>
      <c r="F69" t="str">
        <f>IF(入力シート!$B77="","",B69)</f>
        <v/>
      </c>
      <c r="G69" t="str">
        <f>IF(入力シート!$B77="","",IF(入力シート!$E77="",TEXT(入力シート!$B77,"00"),入力シート!$E77))</f>
        <v/>
      </c>
      <c r="J69" t="str">
        <f>IF(入力シート!I77="","",入力シート!I77)</f>
        <v/>
      </c>
      <c r="AA69" s="95" t="str">
        <f t="shared" ref="AA69:AA132" si="4">E69</f>
        <v/>
      </c>
      <c r="AB69" s="96" t="str">
        <f t="shared" ref="AB69:AB132" si="5">B69</f>
        <v/>
      </c>
      <c r="AC69" s="95" t="str">
        <f t="shared" ref="AC69:AC132" si="6">G69</f>
        <v/>
      </c>
      <c r="AD69" s="95" t="str">
        <f>IF($AC69="","",入力シート!F77)</f>
        <v/>
      </c>
      <c r="AE69" s="95" t="str">
        <f>IF($AC69="","",入力シート!G77)</f>
        <v/>
      </c>
      <c r="AF69" s="97" t="str">
        <f>IF($AC69="","",入力シート!H77)</f>
        <v/>
      </c>
      <c r="AG69" s="98" t="str">
        <f t="shared" ref="AG69:AG132" si="7">IF($AC69="","",2016-AF69)</f>
        <v/>
      </c>
    </row>
    <row r="70" spans="1:33">
      <c r="A70" t="str">
        <f>IF(入力シート!$B78="","",大会コード)</f>
        <v/>
      </c>
      <c r="B70" t="str">
        <f>IF(入力シート!$B78="","",VLOOKUP(入力シート!$C78,大会データ!$A$5:$F$374,3,FALSE))</f>
        <v/>
      </c>
      <c r="C70" t="str">
        <f>IF(入力シート!$B78="","",VLOOKUP(入力シート!$C78,大会データ!$A$5:$F$374,4,FALSE))</f>
        <v/>
      </c>
      <c r="D70" t="str">
        <f>IF(入力シート!$B78="","",VLOOKUP(入力シート!$C78,大会データ!$A$5:$F$374,5,FALSE))</f>
        <v/>
      </c>
      <c r="E70" t="str">
        <f>IF(入力シート!$B78="","",基礎データ!$B$6)</f>
        <v/>
      </c>
      <c r="F70" t="str">
        <f>IF(入力シート!$B78="","",B70)</f>
        <v/>
      </c>
      <c r="G70" t="str">
        <f>IF(入力シート!$B78="","",IF(入力シート!$E78="",TEXT(入力シート!$B78,"00"),入力シート!$E78))</f>
        <v/>
      </c>
      <c r="J70" t="str">
        <f>IF(入力シート!I78="","",入力シート!I78)</f>
        <v/>
      </c>
      <c r="AA70" s="95" t="str">
        <f t="shared" si="4"/>
        <v/>
      </c>
      <c r="AB70" s="96" t="str">
        <f t="shared" si="5"/>
        <v/>
      </c>
      <c r="AC70" s="95" t="str">
        <f t="shared" si="6"/>
        <v/>
      </c>
      <c r="AD70" s="95" t="str">
        <f>IF($AC70="","",入力シート!F78)</f>
        <v/>
      </c>
      <c r="AE70" s="95" t="str">
        <f>IF($AC70="","",入力シート!G78)</f>
        <v/>
      </c>
      <c r="AF70" s="97" t="str">
        <f>IF($AC70="","",入力シート!H78)</f>
        <v/>
      </c>
      <c r="AG70" s="98" t="str">
        <f t="shared" si="7"/>
        <v/>
      </c>
    </row>
    <row r="71" spans="1:33">
      <c r="A71" t="str">
        <f>IF(入力シート!$B79="","",大会コード)</f>
        <v/>
      </c>
      <c r="B71" t="str">
        <f>IF(入力シート!$B79="","",VLOOKUP(入力シート!$C79,大会データ!$A$5:$F$374,3,FALSE))</f>
        <v/>
      </c>
      <c r="C71" t="str">
        <f>IF(入力シート!$B79="","",VLOOKUP(入力シート!$C79,大会データ!$A$5:$F$374,4,FALSE))</f>
        <v/>
      </c>
      <c r="D71" t="str">
        <f>IF(入力シート!$B79="","",VLOOKUP(入力シート!$C79,大会データ!$A$5:$F$374,5,FALSE))</f>
        <v/>
      </c>
      <c r="E71" t="str">
        <f>IF(入力シート!$B79="","",基礎データ!$B$6)</f>
        <v/>
      </c>
      <c r="F71" t="str">
        <f>IF(入力シート!$B79="","",B71)</f>
        <v/>
      </c>
      <c r="G71" t="str">
        <f>IF(入力シート!$B79="","",IF(入力シート!$E79="",TEXT(入力シート!$B79,"00"),入力シート!$E79))</f>
        <v/>
      </c>
      <c r="J71" t="str">
        <f>IF(入力シート!I79="","",入力シート!I79)</f>
        <v/>
      </c>
      <c r="AA71" s="95" t="str">
        <f t="shared" si="4"/>
        <v/>
      </c>
      <c r="AB71" s="96" t="str">
        <f t="shared" si="5"/>
        <v/>
      </c>
      <c r="AC71" s="95" t="str">
        <f t="shared" si="6"/>
        <v/>
      </c>
      <c r="AD71" s="95" t="str">
        <f>IF($AC71="","",入力シート!F79)</f>
        <v/>
      </c>
      <c r="AE71" s="95" t="str">
        <f>IF($AC71="","",入力シート!G79)</f>
        <v/>
      </c>
      <c r="AF71" s="97" t="str">
        <f>IF($AC71="","",入力シート!H79)</f>
        <v/>
      </c>
      <c r="AG71" s="98" t="str">
        <f t="shared" si="7"/>
        <v/>
      </c>
    </row>
    <row r="72" spans="1:33">
      <c r="A72" t="str">
        <f>IF(入力シート!$B80="","",大会コード)</f>
        <v/>
      </c>
      <c r="B72" t="str">
        <f>IF(入力シート!$B80="","",VLOOKUP(入力シート!$C80,大会データ!$A$5:$F$374,3,FALSE))</f>
        <v/>
      </c>
      <c r="C72" t="str">
        <f>IF(入力シート!$B80="","",VLOOKUP(入力シート!$C80,大会データ!$A$5:$F$374,4,FALSE))</f>
        <v/>
      </c>
      <c r="D72" t="str">
        <f>IF(入力シート!$B80="","",VLOOKUP(入力シート!$C80,大会データ!$A$5:$F$374,5,FALSE))</f>
        <v/>
      </c>
      <c r="E72" t="str">
        <f>IF(入力シート!$B80="","",基礎データ!$B$6)</f>
        <v/>
      </c>
      <c r="F72" t="str">
        <f>IF(入力シート!$B80="","",B72)</f>
        <v/>
      </c>
      <c r="G72" t="str">
        <f>IF(入力シート!$B80="","",IF(入力シート!$E80="",TEXT(入力シート!$B80,"00"),入力シート!$E80))</f>
        <v/>
      </c>
      <c r="J72" t="str">
        <f>IF(入力シート!I80="","",入力シート!I80)</f>
        <v/>
      </c>
      <c r="AA72" s="95" t="str">
        <f t="shared" si="4"/>
        <v/>
      </c>
      <c r="AB72" s="96" t="str">
        <f t="shared" si="5"/>
        <v/>
      </c>
      <c r="AC72" s="95" t="str">
        <f t="shared" si="6"/>
        <v/>
      </c>
      <c r="AD72" s="95" t="str">
        <f>IF($AC72="","",入力シート!F80)</f>
        <v/>
      </c>
      <c r="AE72" s="95" t="str">
        <f>IF($AC72="","",入力シート!G80)</f>
        <v/>
      </c>
      <c r="AF72" s="97" t="str">
        <f>IF($AC72="","",入力シート!H80)</f>
        <v/>
      </c>
      <c r="AG72" s="98" t="str">
        <f t="shared" si="7"/>
        <v/>
      </c>
    </row>
    <row r="73" spans="1:33">
      <c r="A73" t="str">
        <f>IF(入力シート!$B81="","",大会コード)</f>
        <v/>
      </c>
      <c r="B73" t="str">
        <f>IF(入力シート!$B81="","",VLOOKUP(入力シート!$C81,大会データ!$A$5:$F$374,3,FALSE))</f>
        <v/>
      </c>
      <c r="C73" t="str">
        <f>IF(入力シート!$B81="","",VLOOKUP(入力シート!$C81,大会データ!$A$5:$F$374,4,FALSE))</f>
        <v/>
      </c>
      <c r="D73" t="str">
        <f>IF(入力シート!$B81="","",VLOOKUP(入力シート!$C81,大会データ!$A$5:$F$374,5,FALSE))</f>
        <v/>
      </c>
      <c r="E73" t="str">
        <f>IF(入力シート!$B81="","",基礎データ!$B$6)</f>
        <v/>
      </c>
      <c r="F73" t="str">
        <f>IF(入力シート!$B81="","",B73)</f>
        <v/>
      </c>
      <c r="G73" t="str">
        <f>IF(入力シート!$B81="","",IF(入力シート!$E81="",TEXT(入力シート!$B81,"00"),入力シート!$E81))</f>
        <v/>
      </c>
      <c r="J73" t="str">
        <f>IF(入力シート!I81="","",入力シート!I81)</f>
        <v/>
      </c>
      <c r="AA73" s="95" t="str">
        <f t="shared" si="4"/>
        <v/>
      </c>
      <c r="AB73" s="96" t="str">
        <f t="shared" si="5"/>
        <v/>
      </c>
      <c r="AC73" s="95" t="str">
        <f t="shared" si="6"/>
        <v/>
      </c>
      <c r="AD73" s="95" t="str">
        <f>IF($AC73="","",入力シート!F81)</f>
        <v/>
      </c>
      <c r="AE73" s="95" t="str">
        <f>IF($AC73="","",入力シート!G81)</f>
        <v/>
      </c>
      <c r="AF73" s="97" t="str">
        <f>IF($AC73="","",入力シート!H81)</f>
        <v/>
      </c>
      <c r="AG73" s="98" t="str">
        <f t="shared" si="7"/>
        <v/>
      </c>
    </row>
    <row r="74" spans="1:33">
      <c r="A74" t="str">
        <f>IF(入力シート!$B82="","",大会コード)</f>
        <v/>
      </c>
      <c r="B74" t="str">
        <f>IF(入力シート!$B82="","",VLOOKUP(入力シート!$C82,大会データ!$A$5:$F$374,3,FALSE))</f>
        <v/>
      </c>
      <c r="C74" t="str">
        <f>IF(入力シート!$B82="","",VLOOKUP(入力シート!$C82,大会データ!$A$5:$F$374,4,FALSE))</f>
        <v/>
      </c>
      <c r="D74" t="str">
        <f>IF(入力シート!$B82="","",VLOOKUP(入力シート!$C82,大会データ!$A$5:$F$374,5,FALSE))</f>
        <v/>
      </c>
      <c r="E74" t="str">
        <f>IF(入力シート!$B82="","",基礎データ!$B$6)</f>
        <v/>
      </c>
      <c r="F74" t="str">
        <f>IF(入力シート!$B82="","",B74)</f>
        <v/>
      </c>
      <c r="G74" t="str">
        <f>IF(入力シート!$B82="","",IF(入力シート!$E82="",TEXT(入力シート!$B82,"00"),入力シート!$E82))</f>
        <v/>
      </c>
      <c r="J74" t="str">
        <f>IF(入力シート!I82="","",入力シート!I82)</f>
        <v/>
      </c>
      <c r="AA74" s="95" t="str">
        <f t="shared" si="4"/>
        <v/>
      </c>
      <c r="AB74" s="96" t="str">
        <f t="shared" si="5"/>
        <v/>
      </c>
      <c r="AC74" s="95" t="str">
        <f t="shared" si="6"/>
        <v/>
      </c>
      <c r="AD74" s="95" t="str">
        <f>IF($AC74="","",入力シート!F82)</f>
        <v/>
      </c>
      <c r="AE74" s="95" t="str">
        <f>IF($AC74="","",入力シート!G82)</f>
        <v/>
      </c>
      <c r="AF74" s="97" t="str">
        <f>IF($AC74="","",入力シート!H82)</f>
        <v/>
      </c>
      <c r="AG74" s="98" t="str">
        <f t="shared" si="7"/>
        <v/>
      </c>
    </row>
    <row r="75" spans="1:33">
      <c r="A75" t="str">
        <f>IF(入力シート!$B83="","",大会コード)</f>
        <v/>
      </c>
      <c r="B75" t="str">
        <f>IF(入力シート!$B83="","",VLOOKUP(入力シート!$C83,大会データ!$A$5:$F$374,3,FALSE))</f>
        <v/>
      </c>
      <c r="C75" t="str">
        <f>IF(入力シート!$B83="","",VLOOKUP(入力シート!$C83,大会データ!$A$5:$F$374,4,FALSE))</f>
        <v/>
      </c>
      <c r="D75" t="str">
        <f>IF(入力シート!$B83="","",VLOOKUP(入力シート!$C83,大会データ!$A$5:$F$374,5,FALSE))</f>
        <v/>
      </c>
      <c r="E75" t="str">
        <f>IF(入力シート!$B83="","",基礎データ!$B$6)</f>
        <v/>
      </c>
      <c r="F75" t="str">
        <f>IF(入力シート!$B83="","",B75)</f>
        <v/>
      </c>
      <c r="G75" t="str">
        <f>IF(入力シート!$B83="","",IF(入力シート!$E83="",TEXT(入力シート!$B83,"00"),入力シート!$E83))</f>
        <v/>
      </c>
      <c r="J75" t="str">
        <f>IF(入力シート!I83="","",入力シート!I83)</f>
        <v/>
      </c>
      <c r="AA75" s="95" t="str">
        <f t="shared" si="4"/>
        <v/>
      </c>
      <c r="AB75" s="96" t="str">
        <f t="shared" si="5"/>
        <v/>
      </c>
      <c r="AC75" s="95" t="str">
        <f t="shared" si="6"/>
        <v/>
      </c>
      <c r="AD75" s="95" t="str">
        <f>IF($AC75="","",入力シート!F83)</f>
        <v/>
      </c>
      <c r="AE75" s="95" t="str">
        <f>IF($AC75="","",入力シート!G83)</f>
        <v/>
      </c>
      <c r="AF75" s="97" t="str">
        <f>IF($AC75="","",入力シート!H83)</f>
        <v/>
      </c>
      <c r="AG75" s="98" t="str">
        <f t="shared" si="7"/>
        <v/>
      </c>
    </row>
    <row r="76" spans="1:33">
      <c r="A76" t="str">
        <f>IF(入力シート!$B84="","",大会コード)</f>
        <v/>
      </c>
      <c r="B76" t="str">
        <f>IF(入力シート!$B84="","",VLOOKUP(入力シート!$C84,大会データ!$A$5:$F$374,3,FALSE))</f>
        <v/>
      </c>
      <c r="C76" t="str">
        <f>IF(入力シート!$B84="","",VLOOKUP(入力シート!$C84,大会データ!$A$5:$F$374,4,FALSE))</f>
        <v/>
      </c>
      <c r="D76" t="str">
        <f>IF(入力シート!$B84="","",VLOOKUP(入力シート!$C84,大会データ!$A$5:$F$374,5,FALSE))</f>
        <v/>
      </c>
      <c r="E76" t="str">
        <f>IF(入力シート!$B84="","",基礎データ!$B$6)</f>
        <v/>
      </c>
      <c r="F76" t="str">
        <f>IF(入力シート!$B84="","",B76)</f>
        <v/>
      </c>
      <c r="G76" t="str">
        <f>IF(入力シート!$B84="","",IF(入力シート!$E84="",TEXT(入力シート!$B84,"00"),入力シート!$E84))</f>
        <v/>
      </c>
      <c r="J76" t="str">
        <f>IF(入力シート!I84="","",入力シート!I84)</f>
        <v/>
      </c>
      <c r="AA76" s="95" t="str">
        <f t="shared" si="4"/>
        <v/>
      </c>
      <c r="AB76" s="96" t="str">
        <f t="shared" si="5"/>
        <v/>
      </c>
      <c r="AC76" s="95" t="str">
        <f t="shared" si="6"/>
        <v/>
      </c>
      <c r="AD76" s="95" t="str">
        <f>IF($AC76="","",入力シート!F84)</f>
        <v/>
      </c>
      <c r="AE76" s="95" t="str">
        <f>IF($AC76="","",入力シート!G84)</f>
        <v/>
      </c>
      <c r="AF76" s="97" t="str">
        <f>IF($AC76="","",入力シート!H84)</f>
        <v/>
      </c>
      <c r="AG76" s="98" t="str">
        <f t="shared" si="7"/>
        <v/>
      </c>
    </row>
    <row r="77" spans="1:33">
      <c r="A77" t="str">
        <f>IF(入力シート!$B85="","",大会コード)</f>
        <v/>
      </c>
      <c r="B77" t="str">
        <f>IF(入力シート!$B85="","",VLOOKUP(入力シート!$C85,大会データ!$A$5:$F$374,3,FALSE))</f>
        <v/>
      </c>
      <c r="C77" t="str">
        <f>IF(入力シート!$B85="","",VLOOKUP(入力シート!$C85,大会データ!$A$5:$F$374,4,FALSE))</f>
        <v/>
      </c>
      <c r="D77" t="str">
        <f>IF(入力シート!$B85="","",VLOOKUP(入力シート!$C85,大会データ!$A$5:$F$374,5,FALSE))</f>
        <v/>
      </c>
      <c r="E77" t="str">
        <f>IF(入力シート!$B85="","",基礎データ!$B$6)</f>
        <v/>
      </c>
      <c r="F77" t="str">
        <f>IF(入力シート!$B85="","",B77)</f>
        <v/>
      </c>
      <c r="G77" t="str">
        <f>IF(入力シート!$B85="","",IF(入力シート!$E85="",TEXT(入力シート!$B85,"00"),入力シート!$E85))</f>
        <v/>
      </c>
      <c r="J77" t="str">
        <f>IF(入力シート!I85="","",入力シート!I85)</f>
        <v/>
      </c>
      <c r="AA77" s="95" t="str">
        <f t="shared" si="4"/>
        <v/>
      </c>
      <c r="AB77" s="96" t="str">
        <f t="shared" si="5"/>
        <v/>
      </c>
      <c r="AC77" s="95" t="str">
        <f t="shared" si="6"/>
        <v/>
      </c>
      <c r="AD77" s="95" t="str">
        <f>IF($AC77="","",入力シート!F85)</f>
        <v/>
      </c>
      <c r="AE77" s="95" t="str">
        <f>IF($AC77="","",入力シート!G85)</f>
        <v/>
      </c>
      <c r="AF77" s="97" t="str">
        <f>IF($AC77="","",入力シート!H85)</f>
        <v/>
      </c>
      <c r="AG77" s="98" t="str">
        <f t="shared" si="7"/>
        <v/>
      </c>
    </row>
    <row r="78" spans="1:33">
      <c r="A78" t="str">
        <f>IF(入力シート!$B86="","",大会コード)</f>
        <v/>
      </c>
      <c r="B78" t="str">
        <f>IF(入力シート!$B86="","",VLOOKUP(入力シート!$C86,大会データ!$A$5:$F$374,3,FALSE))</f>
        <v/>
      </c>
      <c r="C78" t="str">
        <f>IF(入力シート!$B86="","",VLOOKUP(入力シート!$C86,大会データ!$A$5:$F$374,4,FALSE))</f>
        <v/>
      </c>
      <c r="D78" t="str">
        <f>IF(入力シート!$B86="","",VLOOKUP(入力シート!$C86,大会データ!$A$5:$F$374,5,FALSE))</f>
        <v/>
      </c>
      <c r="E78" t="str">
        <f>IF(入力シート!$B86="","",基礎データ!$B$6)</f>
        <v/>
      </c>
      <c r="F78" t="str">
        <f>IF(入力シート!$B86="","",B78)</f>
        <v/>
      </c>
      <c r="G78" t="str">
        <f>IF(入力シート!$B86="","",IF(入力シート!$E86="",TEXT(入力シート!$B86,"00"),入力シート!$E86))</f>
        <v/>
      </c>
      <c r="J78" t="str">
        <f>IF(入力シート!I86="","",入力シート!I86)</f>
        <v/>
      </c>
      <c r="AA78" s="95" t="str">
        <f t="shared" si="4"/>
        <v/>
      </c>
      <c r="AB78" s="96" t="str">
        <f t="shared" si="5"/>
        <v/>
      </c>
      <c r="AC78" s="95" t="str">
        <f t="shared" si="6"/>
        <v/>
      </c>
      <c r="AD78" s="95" t="str">
        <f>IF($AC78="","",入力シート!F86)</f>
        <v/>
      </c>
      <c r="AE78" s="95" t="str">
        <f>IF($AC78="","",入力シート!G86)</f>
        <v/>
      </c>
      <c r="AF78" s="97" t="str">
        <f>IF($AC78="","",入力シート!H86)</f>
        <v/>
      </c>
      <c r="AG78" s="98" t="str">
        <f t="shared" si="7"/>
        <v/>
      </c>
    </row>
    <row r="79" spans="1:33">
      <c r="A79" t="str">
        <f>IF(入力シート!$B87="","",大会コード)</f>
        <v/>
      </c>
      <c r="B79" t="str">
        <f>IF(入力シート!$B87="","",VLOOKUP(入力シート!$C87,大会データ!$A$5:$F$374,3,FALSE))</f>
        <v/>
      </c>
      <c r="C79" t="str">
        <f>IF(入力シート!$B87="","",VLOOKUP(入力シート!$C87,大会データ!$A$5:$F$374,4,FALSE))</f>
        <v/>
      </c>
      <c r="D79" t="str">
        <f>IF(入力シート!$B87="","",VLOOKUP(入力シート!$C87,大会データ!$A$5:$F$374,5,FALSE))</f>
        <v/>
      </c>
      <c r="E79" t="str">
        <f>IF(入力シート!$B87="","",基礎データ!$B$6)</f>
        <v/>
      </c>
      <c r="F79" t="str">
        <f>IF(入力シート!$B87="","",B79)</f>
        <v/>
      </c>
      <c r="G79" t="str">
        <f>IF(入力シート!$B87="","",IF(入力シート!$E87="",TEXT(入力シート!$B87,"00"),入力シート!$E87))</f>
        <v/>
      </c>
      <c r="J79" t="str">
        <f>IF(入力シート!I87="","",入力シート!I87)</f>
        <v/>
      </c>
      <c r="AA79" s="95" t="str">
        <f t="shared" si="4"/>
        <v/>
      </c>
      <c r="AB79" s="96" t="str">
        <f t="shared" si="5"/>
        <v/>
      </c>
      <c r="AC79" s="95" t="str">
        <f t="shared" si="6"/>
        <v/>
      </c>
      <c r="AD79" s="95" t="str">
        <f>IF($AC79="","",入力シート!F87)</f>
        <v/>
      </c>
      <c r="AE79" s="95" t="str">
        <f>IF($AC79="","",入力シート!G87)</f>
        <v/>
      </c>
      <c r="AF79" s="97" t="str">
        <f>IF($AC79="","",入力シート!H87)</f>
        <v/>
      </c>
      <c r="AG79" s="98" t="str">
        <f t="shared" si="7"/>
        <v/>
      </c>
    </row>
    <row r="80" spans="1:33">
      <c r="A80" t="str">
        <f>IF(入力シート!$B88="","",大会コード)</f>
        <v/>
      </c>
      <c r="B80" t="str">
        <f>IF(入力シート!$B88="","",VLOOKUP(入力シート!$C88,大会データ!$A$5:$F$374,3,FALSE))</f>
        <v/>
      </c>
      <c r="C80" t="str">
        <f>IF(入力シート!$B88="","",VLOOKUP(入力シート!$C88,大会データ!$A$5:$F$374,4,FALSE))</f>
        <v/>
      </c>
      <c r="D80" t="str">
        <f>IF(入力シート!$B88="","",VLOOKUP(入力シート!$C88,大会データ!$A$5:$F$374,5,FALSE))</f>
        <v/>
      </c>
      <c r="E80" t="str">
        <f>IF(入力シート!$B88="","",基礎データ!$B$6)</f>
        <v/>
      </c>
      <c r="F80" t="str">
        <f>IF(入力シート!$B88="","",B80)</f>
        <v/>
      </c>
      <c r="G80" t="str">
        <f>IF(入力シート!$B88="","",IF(入力シート!$E88="",TEXT(入力シート!$B88,"00"),入力シート!$E88))</f>
        <v/>
      </c>
      <c r="J80" t="str">
        <f>IF(入力シート!I88="","",入力シート!I88)</f>
        <v/>
      </c>
      <c r="AA80" s="95" t="str">
        <f t="shared" si="4"/>
        <v/>
      </c>
      <c r="AB80" s="96" t="str">
        <f t="shared" si="5"/>
        <v/>
      </c>
      <c r="AC80" s="95" t="str">
        <f t="shared" si="6"/>
        <v/>
      </c>
      <c r="AD80" s="95" t="str">
        <f>IF($AC80="","",入力シート!F88)</f>
        <v/>
      </c>
      <c r="AE80" s="95" t="str">
        <f>IF($AC80="","",入力シート!G88)</f>
        <v/>
      </c>
      <c r="AF80" s="97" t="str">
        <f>IF($AC80="","",入力シート!H88)</f>
        <v/>
      </c>
      <c r="AG80" s="98" t="str">
        <f t="shared" si="7"/>
        <v/>
      </c>
    </row>
    <row r="81" spans="1:33">
      <c r="A81" t="str">
        <f>IF(入力シート!$B89="","",大会コード)</f>
        <v/>
      </c>
      <c r="B81" t="str">
        <f>IF(入力シート!$B89="","",VLOOKUP(入力シート!$C89,大会データ!$A$5:$F$374,3,FALSE))</f>
        <v/>
      </c>
      <c r="C81" t="str">
        <f>IF(入力シート!$B89="","",VLOOKUP(入力シート!$C89,大会データ!$A$5:$F$374,4,FALSE))</f>
        <v/>
      </c>
      <c r="D81" t="str">
        <f>IF(入力シート!$B89="","",VLOOKUP(入力シート!$C89,大会データ!$A$5:$F$374,5,FALSE))</f>
        <v/>
      </c>
      <c r="E81" t="str">
        <f>IF(入力シート!$B89="","",基礎データ!$B$6)</f>
        <v/>
      </c>
      <c r="F81" t="str">
        <f>IF(入力シート!$B89="","",B81)</f>
        <v/>
      </c>
      <c r="G81" t="str">
        <f>IF(入力シート!$B89="","",IF(入力シート!$E89="",TEXT(入力シート!$B89,"00"),入力シート!$E89))</f>
        <v/>
      </c>
      <c r="J81" t="str">
        <f>IF(入力シート!I89="","",入力シート!I89)</f>
        <v/>
      </c>
      <c r="AA81" s="95" t="str">
        <f t="shared" si="4"/>
        <v/>
      </c>
      <c r="AB81" s="96" t="str">
        <f t="shared" si="5"/>
        <v/>
      </c>
      <c r="AC81" s="95" t="str">
        <f t="shared" si="6"/>
        <v/>
      </c>
      <c r="AD81" s="95" t="str">
        <f>IF($AC81="","",入力シート!F89)</f>
        <v/>
      </c>
      <c r="AE81" s="95" t="str">
        <f>IF($AC81="","",入力シート!G89)</f>
        <v/>
      </c>
      <c r="AF81" s="97" t="str">
        <f>IF($AC81="","",入力シート!H89)</f>
        <v/>
      </c>
      <c r="AG81" s="98" t="str">
        <f t="shared" si="7"/>
        <v/>
      </c>
    </row>
    <row r="82" spans="1:33">
      <c r="A82" t="str">
        <f>IF(入力シート!$B90="","",大会コード)</f>
        <v/>
      </c>
      <c r="B82" t="str">
        <f>IF(入力シート!$B90="","",VLOOKUP(入力シート!$C90,大会データ!$A$5:$F$374,3,FALSE))</f>
        <v/>
      </c>
      <c r="C82" t="str">
        <f>IF(入力シート!$B90="","",VLOOKUP(入力シート!$C90,大会データ!$A$5:$F$374,4,FALSE))</f>
        <v/>
      </c>
      <c r="D82" t="str">
        <f>IF(入力シート!$B90="","",VLOOKUP(入力シート!$C90,大会データ!$A$5:$F$374,5,FALSE))</f>
        <v/>
      </c>
      <c r="E82" t="str">
        <f>IF(入力シート!$B90="","",基礎データ!$B$6)</f>
        <v/>
      </c>
      <c r="F82" t="str">
        <f>IF(入力シート!$B90="","",B82)</f>
        <v/>
      </c>
      <c r="G82" t="str">
        <f>IF(入力シート!$B90="","",IF(入力シート!$E90="",TEXT(入力シート!$B90,"00"),入力シート!$E90))</f>
        <v/>
      </c>
      <c r="J82" t="str">
        <f>IF(入力シート!I90="","",入力シート!I90)</f>
        <v/>
      </c>
      <c r="AA82" s="95" t="str">
        <f t="shared" si="4"/>
        <v/>
      </c>
      <c r="AB82" s="96" t="str">
        <f t="shared" si="5"/>
        <v/>
      </c>
      <c r="AC82" s="95" t="str">
        <f t="shared" si="6"/>
        <v/>
      </c>
      <c r="AD82" s="95" t="str">
        <f>IF($AC82="","",入力シート!F90)</f>
        <v/>
      </c>
      <c r="AE82" s="95" t="str">
        <f>IF($AC82="","",入力シート!G90)</f>
        <v/>
      </c>
      <c r="AF82" s="97" t="str">
        <f>IF($AC82="","",入力シート!H90)</f>
        <v/>
      </c>
      <c r="AG82" s="98" t="str">
        <f t="shared" si="7"/>
        <v/>
      </c>
    </row>
    <row r="83" spans="1:33">
      <c r="A83" t="str">
        <f>IF(入力シート!$B91="","",大会コード)</f>
        <v/>
      </c>
      <c r="B83" t="str">
        <f>IF(入力シート!$B91="","",VLOOKUP(入力シート!$C91,大会データ!$A$5:$F$374,3,FALSE))</f>
        <v/>
      </c>
      <c r="C83" t="str">
        <f>IF(入力シート!$B91="","",VLOOKUP(入力シート!$C91,大会データ!$A$5:$F$374,4,FALSE))</f>
        <v/>
      </c>
      <c r="D83" t="str">
        <f>IF(入力シート!$B91="","",VLOOKUP(入力シート!$C91,大会データ!$A$5:$F$374,5,FALSE))</f>
        <v/>
      </c>
      <c r="E83" t="str">
        <f>IF(入力シート!$B91="","",基礎データ!$B$6)</f>
        <v/>
      </c>
      <c r="F83" t="str">
        <f>IF(入力シート!$B91="","",B83)</f>
        <v/>
      </c>
      <c r="G83" t="str">
        <f>IF(入力シート!$B91="","",IF(入力シート!$E91="",TEXT(入力シート!$B91,"00"),入力シート!$E91))</f>
        <v/>
      </c>
      <c r="J83" t="str">
        <f>IF(入力シート!I91="","",入力シート!I91)</f>
        <v/>
      </c>
      <c r="AA83" s="95" t="str">
        <f t="shared" si="4"/>
        <v/>
      </c>
      <c r="AB83" s="96" t="str">
        <f t="shared" si="5"/>
        <v/>
      </c>
      <c r="AC83" s="95" t="str">
        <f t="shared" si="6"/>
        <v/>
      </c>
      <c r="AD83" s="95" t="str">
        <f>IF($AC83="","",入力シート!F91)</f>
        <v/>
      </c>
      <c r="AE83" s="95" t="str">
        <f>IF($AC83="","",入力シート!G91)</f>
        <v/>
      </c>
      <c r="AF83" s="97" t="str">
        <f>IF($AC83="","",入力シート!H91)</f>
        <v/>
      </c>
      <c r="AG83" s="98" t="str">
        <f t="shared" si="7"/>
        <v/>
      </c>
    </row>
    <row r="84" spans="1:33">
      <c r="A84" t="str">
        <f>IF(入力シート!$B92="","",大会コード)</f>
        <v/>
      </c>
      <c r="B84" t="str">
        <f>IF(入力シート!$B92="","",VLOOKUP(入力シート!$C92,大会データ!$A$5:$F$374,3,FALSE))</f>
        <v/>
      </c>
      <c r="C84" t="str">
        <f>IF(入力シート!$B92="","",VLOOKUP(入力シート!$C92,大会データ!$A$5:$F$374,4,FALSE))</f>
        <v/>
      </c>
      <c r="D84" t="str">
        <f>IF(入力シート!$B92="","",VLOOKUP(入力シート!$C92,大会データ!$A$5:$F$374,5,FALSE))</f>
        <v/>
      </c>
      <c r="E84" t="str">
        <f>IF(入力シート!$B92="","",基礎データ!$B$6)</f>
        <v/>
      </c>
      <c r="F84" t="str">
        <f>IF(入力シート!$B92="","",B84)</f>
        <v/>
      </c>
      <c r="G84" t="str">
        <f>IF(入力シート!$B92="","",IF(入力シート!$E92="",TEXT(入力シート!$B92,"00"),入力シート!$E92))</f>
        <v/>
      </c>
      <c r="J84" t="str">
        <f>IF(入力シート!I92="","",入力シート!I92)</f>
        <v/>
      </c>
      <c r="AA84" s="95" t="str">
        <f t="shared" si="4"/>
        <v/>
      </c>
      <c r="AB84" s="96" t="str">
        <f t="shared" si="5"/>
        <v/>
      </c>
      <c r="AC84" s="95" t="str">
        <f t="shared" si="6"/>
        <v/>
      </c>
      <c r="AD84" s="95" t="str">
        <f>IF($AC84="","",入力シート!F92)</f>
        <v/>
      </c>
      <c r="AE84" s="95" t="str">
        <f>IF($AC84="","",入力シート!G92)</f>
        <v/>
      </c>
      <c r="AF84" s="97" t="str">
        <f>IF($AC84="","",入力シート!H92)</f>
        <v/>
      </c>
      <c r="AG84" s="98" t="str">
        <f t="shared" si="7"/>
        <v/>
      </c>
    </row>
    <row r="85" spans="1:33">
      <c r="A85" t="str">
        <f>IF(入力シート!$B93="","",大会コード)</f>
        <v/>
      </c>
      <c r="B85" t="str">
        <f>IF(入力シート!$B93="","",VLOOKUP(入力シート!$C93,大会データ!$A$5:$F$374,3,FALSE))</f>
        <v/>
      </c>
      <c r="C85" t="str">
        <f>IF(入力シート!$B93="","",VLOOKUP(入力シート!$C93,大会データ!$A$5:$F$374,4,FALSE))</f>
        <v/>
      </c>
      <c r="D85" t="str">
        <f>IF(入力シート!$B93="","",VLOOKUP(入力シート!$C93,大会データ!$A$5:$F$374,5,FALSE))</f>
        <v/>
      </c>
      <c r="E85" t="str">
        <f>IF(入力シート!$B93="","",基礎データ!$B$6)</f>
        <v/>
      </c>
      <c r="F85" t="str">
        <f>IF(入力シート!$B93="","",B85)</f>
        <v/>
      </c>
      <c r="G85" t="str">
        <f>IF(入力シート!$B93="","",IF(入力シート!$E93="",TEXT(入力シート!$B93,"00"),入力シート!$E93))</f>
        <v/>
      </c>
      <c r="J85" t="str">
        <f>IF(入力シート!I93="","",入力シート!I93)</f>
        <v/>
      </c>
      <c r="AA85" s="95" t="str">
        <f t="shared" si="4"/>
        <v/>
      </c>
      <c r="AB85" s="96" t="str">
        <f t="shared" si="5"/>
        <v/>
      </c>
      <c r="AC85" s="95" t="str">
        <f t="shared" si="6"/>
        <v/>
      </c>
      <c r="AD85" s="95" t="str">
        <f>IF($AC85="","",入力シート!F93)</f>
        <v/>
      </c>
      <c r="AE85" s="95" t="str">
        <f>IF($AC85="","",入力シート!G93)</f>
        <v/>
      </c>
      <c r="AF85" s="97" t="str">
        <f>IF($AC85="","",入力シート!H93)</f>
        <v/>
      </c>
      <c r="AG85" s="98" t="str">
        <f t="shared" si="7"/>
        <v/>
      </c>
    </row>
    <row r="86" spans="1:33">
      <c r="A86" t="str">
        <f>IF(入力シート!$B94="","",大会コード)</f>
        <v/>
      </c>
      <c r="B86" t="str">
        <f>IF(入力シート!$B94="","",VLOOKUP(入力シート!$C94,大会データ!$A$5:$F$374,3,FALSE))</f>
        <v/>
      </c>
      <c r="C86" t="str">
        <f>IF(入力シート!$B94="","",VLOOKUP(入力シート!$C94,大会データ!$A$5:$F$374,4,FALSE))</f>
        <v/>
      </c>
      <c r="D86" t="str">
        <f>IF(入力シート!$B94="","",VLOOKUP(入力シート!$C94,大会データ!$A$5:$F$374,5,FALSE))</f>
        <v/>
      </c>
      <c r="E86" t="str">
        <f>IF(入力シート!$B94="","",基礎データ!$B$6)</f>
        <v/>
      </c>
      <c r="F86" t="str">
        <f>IF(入力シート!$B94="","",B86)</f>
        <v/>
      </c>
      <c r="G86" t="str">
        <f>IF(入力シート!$B94="","",IF(入力シート!$E94="",TEXT(入力シート!$B94,"00"),入力シート!$E94))</f>
        <v/>
      </c>
      <c r="J86" t="str">
        <f>IF(入力シート!I94="","",入力シート!I94)</f>
        <v/>
      </c>
      <c r="AA86" s="95" t="str">
        <f t="shared" si="4"/>
        <v/>
      </c>
      <c r="AB86" s="96" t="str">
        <f t="shared" si="5"/>
        <v/>
      </c>
      <c r="AC86" s="95" t="str">
        <f t="shared" si="6"/>
        <v/>
      </c>
      <c r="AD86" s="95" t="str">
        <f>IF($AC86="","",入力シート!F94)</f>
        <v/>
      </c>
      <c r="AE86" s="95" t="str">
        <f>IF($AC86="","",入力シート!G94)</f>
        <v/>
      </c>
      <c r="AF86" s="97" t="str">
        <f>IF($AC86="","",入力シート!H94)</f>
        <v/>
      </c>
      <c r="AG86" s="98" t="str">
        <f t="shared" si="7"/>
        <v/>
      </c>
    </row>
    <row r="87" spans="1:33">
      <c r="A87" t="str">
        <f>IF(入力シート!$B95="","",大会コード)</f>
        <v/>
      </c>
      <c r="B87" t="str">
        <f>IF(入力シート!$B95="","",VLOOKUP(入力シート!$C95,大会データ!$A$5:$F$374,3,FALSE))</f>
        <v/>
      </c>
      <c r="C87" t="str">
        <f>IF(入力シート!$B95="","",VLOOKUP(入力シート!$C95,大会データ!$A$5:$F$374,4,FALSE))</f>
        <v/>
      </c>
      <c r="D87" t="str">
        <f>IF(入力シート!$B95="","",VLOOKUP(入力シート!$C95,大会データ!$A$5:$F$374,5,FALSE))</f>
        <v/>
      </c>
      <c r="E87" t="str">
        <f>IF(入力シート!$B95="","",基礎データ!$B$6)</f>
        <v/>
      </c>
      <c r="F87" t="str">
        <f>IF(入力シート!$B95="","",B87)</f>
        <v/>
      </c>
      <c r="G87" t="str">
        <f>IF(入力シート!$B95="","",IF(入力シート!$E95="",TEXT(入力シート!$B95,"00"),入力シート!$E95))</f>
        <v/>
      </c>
      <c r="J87" t="str">
        <f>IF(入力シート!I95="","",入力シート!I95)</f>
        <v/>
      </c>
      <c r="AA87" s="95" t="str">
        <f t="shared" si="4"/>
        <v/>
      </c>
      <c r="AB87" s="96" t="str">
        <f t="shared" si="5"/>
        <v/>
      </c>
      <c r="AC87" s="95" t="str">
        <f t="shared" si="6"/>
        <v/>
      </c>
      <c r="AD87" s="95" t="str">
        <f>IF($AC87="","",入力シート!F95)</f>
        <v/>
      </c>
      <c r="AE87" s="95" t="str">
        <f>IF($AC87="","",入力シート!G95)</f>
        <v/>
      </c>
      <c r="AF87" s="97" t="str">
        <f>IF($AC87="","",入力シート!H95)</f>
        <v/>
      </c>
      <c r="AG87" s="98" t="str">
        <f t="shared" si="7"/>
        <v/>
      </c>
    </row>
    <row r="88" spans="1:33">
      <c r="A88" t="str">
        <f>IF(入力シート!$B96="","",大会コード)</f>
        <v/>
      </c>
      <c r="B88" t="str">
        <f>IF(入力シート!$B96="","",VLOOKUP(入力シート!$C96,大会データ!$A$5:$F$374,3,FALSE))</f>
        <v/>
      </c>
      <c r="C88" t="str">
        <f>IF(入力シート!$B96="","",VLOOKUP(入力シート!$C96,大会データ!$A$5:$F$374,4,FALSE))</f>
        <v/>
      </c>
      <c r="D88" t="str">
        <f>IF(入力シート!$B96="","",VLOOKUP(入力シート!$C96,大会データ!$A$5:$F$374,5,FALSE))</f>
        <v/>
      </c>
      <c r="E88" t="str">
        <f>IF(入力シート!$B96="","",基礎データ!$B$6)</f>
        <v/>
      </c>
      <c r="F88" t="str">
        <f>IF(入力シート!$B96="","",B88)</f>
        <v/>
      </c>
      <c r="G88" t="str">
        <f>IF(入力シート!$B96="","",IF(入力シート!$E96="",TEXT(入力シート!$B96,"00"),入力シート!$E96))</f>
        <v/>
      </c>
      <c r="J88" t="str">
        <f>IF(入力シート!I96="","",入力シート!I96)</f>
        <v/>
      </c>
      <c r="AA88" s="95" t="str">
        <f t="shared" si="4"/>
        <v/>
      </c>
      <c r="AB88" s="96" t="str">
        <f t="shared" si="5"/>
        <v/>
      </c>
      <c r="AC88" s="95" t="str">
        <f t="shared" si="6"/>
        <v/>
      </c>
      <c r="AD88" s="95" t="str">
        <f>IF($AC88="","",入力シート!F96)</f>
        <v/>
      </c>
      <c r="AE88" s="95" t="str">
        <f>IF($AC88="","",入力シート!G96)</f>
        <v/>
      </c>
      <c r="AF88" s="97" t="str">
        <f>IF($AC88="","",入力シート!H96)</f>
        <v/>
      </c>
      <c r="AG88" s="98" t="str">
        <f t="shared" si="7"/>
        <v/>
      </c>
    </row>
    <row r="89" spans="1:33">
      <c r="A89" t="str">
        <f>IF(入力シート!$B97="","",大会コード)</f>
        <v/>
      </c>
      <c r="B89" t="str">
        <f>IF(入力シート!$B97="","",VLOOKUP(入力シート!$C97,大会データ!$A$5:$F$374,3,FALSE))</f>
        <v/>
      </c>
      <c r="C89" t="str">
        <f>IF(入力シート!$B97="","",VLOOKUP(入力シート!$C97,大会データ!$A$5:$F$374,4,FALSE))</f>
        <v/>
      </c>
      <c r="D89" t="str">
        <f>IF(入力シート!$B97="","",VLOOKUP(入力シート!$C97,大会データ!$A$5:$F$374,5,FALSE))</f>
        <v/>
      </c>
      <c r="E89" t="str">
        <f>IF(入力シート!$B97="","",基礎データ!$B$6)</f>
        <v/>
      </c>
      <c r="F89" t="str">
        <f>IF(入力シート!$B97="","",B89)</f>
        <v/>
      </c>
      <c r="G89" t="str">
        <f>IF(入力シート!$B97="","",IF(入力シート!$E97="",TEXT(入力シート!$B97,"00"),入力シート!$E97))</f>
        <v/>
      </c>
      <c r="J89" t="str">
        <f>IF(入力シート!I97="","",入力シート!I97)</f>
        <v/>
      </c>
      <c r="AA89" s="95" t="str">
        <f t="shared" si="4"/>
        <v/>
      </c>
      <c r="AB89" s="96" t="str">
        <f t="shared" si="5"/>
        <v/>
      </c>
      <c r="AC89" s="95" t="str">
        <f t="shared" si="6"/>
        <v/>
      </c>
      <c r="AD89" s="95" t="str">
        <f>IF($AC89="","",入力シート!F97)</f>
        <v/>
      </c>
      <c r="AE89" s="95" t="str">
        <f>IF($AC89="","",入力シート!G97)</f>
        <v/>
      </c>
      <c r="AF89" s="97" t="str">
        <f>IF($AC89="","",入力シート!H97)</f>
        <v/>
      </c>
      <c r="AG89" s="98" t="str">
        <f t="shared" si="7"/>
        <v/>
      </c>
    </row>
    <row r="90" spans="1:33">
      <c r="A90" t="str">
        <f>IF(入力シート!$B98="","",大会コード)</f>
        <v/>
      </c>
      <c r="B90" t="str">
        <f>IF(入力シート!$B98="","",VLOOKUP(入力シート!$C98,大会データ!$A$5:$F$374,3,FALSE))</f>
        <v/>
      </c>
      <c r="C90" t="str">
        <f>IF(入力シート!$B98="","",VLOOKUP(入力シート!$C98,大会データ!$A$5:$F$374,4,FALSE))</f>
        <v/>
      </c>
      <c r="D90" t="str">
        <f>IF(入力シート!$B98="","",VLOOKUP(入力シート!$C98,大会データ!$A$5:$F$374,5,FALSE))</f>
        <v/>
      </c>
      <c r="E90" t="str">
        <f>IF(入力シート!$B98="","",基礎データ!$B$6)</f>
        <v/>
      </c>
      <c r="F90" t="str">
        <f>IF(入力シート!$B98="","",B90)</f>
        <v/>
      </c>
      <c r="G90" t="str">
        <f>IF(入力シート!$B98="","",IF(入力シート!$E98="",TEXT(入力シート!$B98,"00"),入力シート!$E98))</f>
        <v/>
      </c>
      <c r="J90" t="str">
        <f>IF(入力シート!I98="","",入力シート!I98)</f>
        <v/>
      </c>
      <c r="AA90" s="95" t="str">
        <f t="shared" si="4"/>
        <v/>
      </c>
      <c r="AB90" s="96" t="str">
        <f t="shared" si="5"/>
        <v/>
      </c>
      <c r="AC90" s="95" t="str">
        <f t="shared" si="6"/>
        <v/>
      </c>
      <c r="AD90" s="95" t="str">
        <f>IF($AC90="","",入力シート!F98)</f>
        <v/>
      </c>
      <c r="AE90" s="95" t="str">
        <f>IF($AC90="","",入力シート!G98)</f>
        <v/>
      </c>
      <c r="AF90" s="97" t="str">
        <f>IF($AC90="","",入力シート!H98)</f>
        <v/>
      </c>
      <c r="AG90" s="98" t="str">
        <f t="shared" si="7"/>
        <v/>
      </c>
    </row>
    <row r="91" spans="1:33">
      <c r="A91" t="str">
        <f>IF(入力シート!$B99="","",大会コード)</f>
        <v/>
      </c>
      <c r="B91" t="str">
        <f>IF(入力シート!$B99="","",VLOOKUP(入力シート!$C99,大会データ!$A$5:$F$374,3,FALSE))</f>
        <v/>
      </c>
      <c r="C91" t="str">
        <f>IF(入力シート!$B99="","",VLOOKUP(入力シート!$C99,大会データ!$A$5:$F$374,4,FALSE))</f>
        <v/>
      </c>
      <c r="D91" t="str">
        <f>IF(入力シート!$B99="","",VLOOKUP(入力シート!$C99,大会データ!$A$5:$F$374,5,FALSE))</f>
        <v/>
      </c>
      <c r="E91" t="str">
        <f>IF(入力シート!$B99="","",基礎データ!$B$6)</f>
        <v/>
      </c>
      <c r="F91" t="str">
        <f>IF(入力シート!$B99="","",B91)</f>
        <v/>
      </c>
      <c r="G91" t="str">
        <f>IF(入力シート!$B99="","",IF(入力シート!$E99="",TEXT(入力シート!$B99,"00"),入力シート!$E99))</f>
        <v/>
      </c>
      <c r="J91" t="str">
        <f>IF(入力シート!I99="","",入力シート!I99)</f>
        <v/>
      </c>
      <c r="AA91" s="95" t="str">
        <f t="shared" si="4"/>
        <v/>
      </c>
      <c r="AB91" s="96" t="str">
        <f t="shared" si="5"/>
        <v/>
      </c>
      <c r="AC91" s="95" t="str">
        <f t="shared" si="6"/>
        <v/>
      </c>
      <c r="AD91" s="95" t="str">
        <f>IF($AC91="","",入力シート!F99)</f>
        <v/>
      </c>
      <c r="AE91" s="95" t="str">
        <f>IF($AC91="","",入力シート!G99)</f>
        <v/>
      </c>
      <c r="AF91" s="97" t="str">
        <f>IF($AC91="","",入力シート!H99)</f>
        <v/>
      </c>
      <c r="AG91" s="98" t="str">
        <f t="shared" si="7"/>
        <v/>
      </c>
    </row>
    <row r="92" spans="1:33">
      <c r="A92" t="str">
        <f>IF(入力シート!$B100="","",大会コード)</f>
        <v/>
      </c>
      <c r="B92" t="str">
        <f>IF(入力シート!$B100="","",VLOOKUP(入力シート!$C100,大会データ!$A$5:$F$374,3,FALSE))</f>
        <v/>
      </c>
      <c r="C92" t="str">
        <f>IF(入力シート!$B100="","",VLOOKUP(入力シート!$C100,大会データ!$A$5:$F$374,4,FALSE))</f>
        <v/>
      </c>
      <c r="D92" t="str">
        <f>IF(入力シート!$B100="","",VLOOKUP(入力シート!$C100,大会データ!$A$5:$F$374,5,FALSE))</f>
        <v/>
      </c>
      <c r="E92" t="str">
        <f>IF(入力シート!$B100="","",基礎データ!$B$6)</f>
        <v/>
      </c>
      <c r="F92" t="str">
        <f>IF(入力シート!$B100="","",B92)</f>
        <v/>
      </c>
      <c r="G92" t="str">
        <f>IF(入力シート!$B100="","",IF(入力シート!$E100="",TEXT(入力シート!$B100,"00"),入力シート!$E100))</f>
        <v/>
      </c>
      <c r="J92" t="str">
        <f>IF(入力シート!I100="","",入力シート!I100)</f>
        <v/>
      </c>
      <c r="AA92" s="95" t="str">
        <f t="shared" si="4"/>
        <v/>
      </c>
      <c r="AB92" s="96" t="str">
        <f t="shared" si="5"/>
        <v/>
      </c>
      <c r="AC92" s="95" t="str">
        <f t="shared" si="6"/>
        <v/>
      </c>
      <c r="AD92" s="95" t="str">
        <f>IF($AC92="","",入力シート!F100)</f>
        <v/>
      </c>
      <c r="AE92" s="95" t="str">
        <f>IF($AC92="","",入力シート!G100)</f>
        <v/>
      </c>
      <c r="AF92" s="97" t="str">
        <f>IF($AC92="","",入力シート!H100)</f>
        <v/>
      </c>
      <c r="AG92" s="98" t="str">
        <f t="shared" si="7"/>
        <v/>
      </c>
    </row>
    <row r="93" spans="1:33">
      <c r="A93" t="str">
        <f>IF(入力シート!$B101="","",大会コード)</f>
        <v/>
      </c>
      <c r="B93" t="str">
        <f>IF(入力シート!$B101="","",VLOOKUP(入力シート!$C101,大会データ!$A$5:$F$374,3,FALSE))</f>
        <v/>
      </c>
      <c r="C93" t="str">
        <f>IF(入力シート!$B101="","",VLOOKUP(入力シート!$C101,大会データ!$A$5:$F$374,4,FALSE))</f>
        <v/>
      </c>
      <c r="D93" t="str">
        <f>IF(入力シート!$B101="","",VLOOKUP(入力シート!$C101,大会データ!$A$5:$F$374,5,FALSE))</f>
        <v/>
      </c>
      <c r="E93" t="str">
        <f>IF(入力シート!$B101="","",基礎データ!$B$6)</f>
        <v/>
      </c>
      <c r="F93" t="str">
        <f>IF(入力シート!$B101="","",B93)</f>
        <v/>
      </c>
      <c r="G93" t="str">
        <f>IF(入力シート!$B101="","",IF(入力シート!$E101="",TEXT(入力シート!$B101,"00"),入力シート!$E101))</f>
        <v/>
      </c>
      <c r="J93" t="str">
        <f>IF(入力シート!I101="","",入力シート!I101)</f>
        <v/>
      </c>
      <c r="AA93" s="95" t="str">
        <f t="shared" si="4"/>
        <v/>
      </c>
      <c r="AB93" s="96" t="str">
        <f t="shared" si="5"/>
        <v/>
      </c>
      <c r="AC93" s="95" t="str">
        <f t="shared" si="6"/>
        <v/>
      </c>
      <c r="AD93" s="95" t="str">
        <f>IF($AC93="","",入力シート!F101)</f>
        <v/>
      </c>
      <c r="AE93" s="95" t="str">
        <f>IF($AC93="","",入力シート!G101)</f>
        <v/>
      </c>
      <c r="AF93" s="97" t="str">
        <f>IF($AC93="","",入力シート!H101)</f>
        <v/>
      </c>
      <c r="AG93" s="98" t="str">
        <f t="shared" si="7"/>
        <v/>
      </c>
    </row>
    <row r="94" spans="1:33">
      <c r="A94" t="str">
        <f>IF(入力シート!$B102="","",大会コード)</f>
        <v/>
      </c>
      <c r="B94" t="str">
        <f>IF(入力シート!$B102="","",VLOOKUP(入力シート!$C102,大会データ!$A$5:$F$374,3,FALSE))</f>
        <v/>
      </c>
      <c r="C94" t="str">
        <f>IF(入力シート!$B102="","",VLOOKUP(入力シート!$C102,大会データ!$A$5:$F$374,4,FALSE))</f>
        <v/>
      </c>
      <c r="D94" t="str">
        <f>IF(入力シート!$B102="","",VLOOKUP(入力シート!$C102,大会データ!$A$5:$F$374,5,FALSE))</f>
        <v/>
      </c>
      <c r="E94" t="str">
        <f>IF(入力シート!$B102="","",基礎データ!$B$6)</f>
        <v/>
      </c>
      <c r="F94" t="str">
        <f>IF(入力シート!$B102="","",B94)</f>
        <v/>
      </c>
      <c r="G94" t="str">
        <f>IF(入力シート!$B102="","",IF(入力シート!$E102="",TEXT(入力シート!$B102,"00"),入力シート!$E102))</f>
        <v/>
      </c>
      <c r="J94" t="str">
        <f>IF(入力シート!I102="","",入力シート!I102)</f>
        <v/>
      </c>
      <c r="AA94" s="95" t="str">
        <f t="shared" si="4"/>
        <v/>
      </c>
      <c r="AB94" s="96" t="str">
        <f t="shared" si="5"/>
        <v/>
      </c>
      <c r="AC94" s="95" t="str">
        <f t="shared" si="6"/>
        <v/>
      </c>
      <c r="AD94" s="95" t="str">
        <f>IF($AC94="","",入力シート!F102)</f>
        <v/>
      </c>
      <c r="AE94" s="95" t="str">
        <f>IF($AC94="","",入力シート!G102)</f>
        <v/>
      </c>
      <c r="AF94" s="97" t="str">
        <f>IF($AC94="","",入力シート!H102)</f>
        <v/>
      </c>
      <c r="AG94" s="98" t="str">
        <f t="shared" si="7"/>
        <v/>
      </c>
    </row>
    <row r="95" spans="1:33">
      <c r="A95" t="str">
        <f>IF(入力シート!$B103="","",大会コード)</f>
        <v/>
      </c>
      <c r="B95" t="str">
        <f>IF(入力シート!$B103="","",VLOOKUP(入力シート!$C103,大会データ!$A$5:$F$374,3,FALSE))</f>
        <v/>
      </c>
      <c r="C95" t="str">
        <f>IF(入力シート!$B103="","",VLOOKUP(入力シート!$C103,大会データ!$A$5:$F$374,4,FALSE))</f>
        <v/>
      </c>
      <c r="D95" t="str">
        <f>IF(入力シート!$B103="","",VLOOKUP(入力シート!$C103,大会データ!$A$5:$F$374,5,FALSE))</f>
        <v/>
      </c>
      <c r="E95" t="str">
        <f>IF(入力シート!$B103="","",基礎データ!$B$6)</f>
        <v/>
      </c>
      <c r="F95" t="str">
        <f>IF(入力シート!$B103="","",B95)</f>
        <v/>
      </c>
      <c r="G95" t="str">
        <f>IF(入力シート!$B103="","",IF(入力シート!$E103="",TEXT(入力シート!$B103,"00"),入力シート!$E103))</f>
        <v/>
      </c>
      <c r="J95" t="str">
        <f>IF(入力シート!I103="","",入力シート!I103)</f>
        <v/>
      </c>
      <c r="AA95" s="95" t="str">
        <f t="shared" si="4"/>
        <v/>
      </c>
      <c r="AB95" s="96" t="str">
        <f t="shared" si="5"/>
        <v/>
      </c>
      <c r="AC95" s="95" t="str">
        <f t="shared" si="6"/>
        <v/>
      </c>
      <c r="AD95" s="95" t="str">
        <f>IF($AC95="","",入力シート!F103)</f>
        <v/>
      </c>
      <c r="AE95" s="95" t="str">
        <f>IF($AC95="","",入力シート!G103)</f>
        <v/>
      </c>
      <c r="AF95" s="97" t="str">
        <f>IF($AC95="","",入力シート!H103)</f>
        <v/>
      </c>
      <c r="AG95" s="98" t="str">
        <f t="shared" si="7"/>
        <v/>
      </c>
    </row>
    <row r="96" spans="1:33">
      <c r="A96" t="str">
        <f>IF(入力シート!$B104="","",大会コード)</f>
        <v/>
      </c>
      <c r="B96" t="str">
        <f>IF(入力シート!$B104="","",VLOOKUP(入力シート!$C104,大会データ!$A$5:$F$374,3,FALSE))</f>
        <v/>
      </c>
      <c r="C96" t="str">
        <f>IF(入力シート!$B104="","",VLOOKUP(入力シート!$C104,大会データ!$A$5:$F$374,4,FALSE))</f>
        <v/>
      </c>
      <c r="D96" t="str">
        <f>IF(入力シート!$B104="","",VLOOKUP(入力シート!$C104,大会データ!$A$5:$F$374,5,FALSE))</f>
        <v/>
      </c>
      <c r="E96" t="str">
        <f>IF(入力シート!$B104="","",基礎データ!$B$6)</f>
        <v/>
      </c>
      <c r="F96" t="str">
        <f>IF(入力シート!$B104="","",B96)</f>
        <v/>
      </c>
      <c r="G96" t="str">
        <f>IF(入力シート!$B104="","",IF(入力シート!$E104="",TEXT(入力シート!$B104,"00"),入力シート!$E104))</f>
        <v/>
      </c>
      <c r="J96" t="str">
        <f>IF(入力シート!I104="","",入力シート!I104)</f>
        <v/>
      </c>
      <c r="AA96" s="95" t="str">
        <f t="shared" si="4"/>
        <v/>
      </c>
      <c r="AB96" s="96" t="str">
        <f t="shared" si="5"/>
        <v/>
      </c>
      <c r="AC96" s="95" t="str">
        <f t="shared" si="6"/>
        <v/>
      </c>
      <c r="AD96" s="95" t="str">
        <f>IF($AC96="","",入力シート!F104)</f>
        <v/>
      </c>
      <c r="AE96" s="95" t="str">
        <f>IF($AC96="","",入力シート!G104)</f>
        <v/>
      </c>
      <c r="AF96" s="97" t="str">
        <f>IF($AC96="","",入力シート!H104)</f>
        <v/>
      </c>
      <c r="AG96" s="98" t="str">
        <f t="shared" si="7"/>
        <v/>
      </c>
    </row>
    <row r="97" spans="1:33">
      <c r="A97" t="str">
        <f>IF(入力シート!$B105="","",大会コード)</f>
        <v/>
      </c>
      <c r="B97" t="str">
        <f>IF(入力シート!$B105="","",VLOOKUP(入力シート!$C105,大会データ!$A$5:$F$374,3,FALSE))</f>
        <v/>
      </c>
      <c r="C97" t="str">
        <f>IF(入力シート!$B105="","",VLOOKUP(入力シート!$C105,大会データ!$A$5:$F$374,4,FALSE))</f>
        <v/>
      </c>
      <c r="D97" t="str">
        <f>IF(入力シート!$B105="","",VLOOKUP(入力シート!$C105,大会データ!$A$5:$F$374,5,FALSE))</f>
        <v/>
      </c>
      <c r="E97" t="str">
        <f>IF(入力シート!$B105="","",基礎データ!$B$6)</f>
        <v/>
      </c>
      <c r="F97" t="str">
        <f>IF(入力シート!$B105="","",B97)</f>
        <v/>
      </c>
      <c r="G97" t="str">
        <f>IF(入力シート!$B105="","",IF(入力シート!$E105="",TEXT(入力シート!$B105,"00"),入力シート!$E105))</f>
        <v/>
      </c>
      <c r="J97" t="str">
        <f>IF(入力シート!I105="","",入力シート!I105)</f>
        <v/>
      </c>
      <c r="AA97" s="95" t="str">
        <f t="shared" si="4"/>
        <v/>
      </c>
      <c r="AB97" s="96" t="str">
        <f t="shared" si="5"/>
        <v/>
      </c>
      <c r="AC97" s="95" t="str">
        <f t="shared" si="6"/>
        <v/>
      </c>
      <c r="AD97" s="95" t="str">
        <f>IF($AC97="","",入力シート!F105)</f>
        <v/>
      </c>
      <c r="AE97" s="95" t="str">
        <f>IF($AC97="","",入力シート!G105)</f>
        <v/>
      </c>
      <c r="AF97" s="97" t="str">
        <f>IF($AC97="","",入力シート!H105)</f>
        <v/>
      </c>
      <c r="AG97" s="98" t="str">
        <f t="shared" si="7"/>
        <v/>
      </c>
    </row>
    <row r="98" spans="1:33">
      <c r="A98" t="str">
        <f>IF(入力シート!$B106="","",大会コード)</f>
        <v/>
      </c>
      <c r="B98" t="str">
        <f>IF(入力シート!$B106="","",VLOOKUP(入力シート!$C106,大会データ!$A$5:$F$374,3,FALSE))</f>
        <v/>
      </c>
      <c r="C98" t="str">
        <f>IF(入力シート!$B106="","",VLOOKUP(入力シート!$C106,大会データ!$A$5:$F$374,4,FALSE))</f>
        <v/>
      </c>
      <c r="D98" t="str">
        <f>IF(入力シート!$B106="","",VLOOKUP(入力シート!$C106,大会データ!$A$5:$F$374,5,FALSE))</f>
        <v/>
      </c>
      <c r="E98" t="str">
        <f>IF(入力シート!$B106="","",基礎データ!$B$6)</f>
        <v/>
      </c>
      <c r="F98" t="str">
        <f>IF(入力シート!$B106="","",B98)</f>
        <v/>
      </c>
      <c r="G98" t="str">
        <f>IF(入力シート!$B106="","",IF(入力シート!$E106="",TEXT(入力シート!$B106,"00"),入力シート!$E106))</f>
        <v/>
      </c>
      <c r="J98" t="str">
        <f>IF(入力シート!I106="","",入力シート!I106)</f>
        <v/>
      </c>
      <c r="AA98" s="95" t="str">
        <f t="shared" si="4"/>
        <v/>
      </c>
      <c r="AB98" s="96" t="str">
        <f t="shared" si="5"/>
        <v/>
      </c>
      <c r="AC98" s="95" t="str">
        <f t="shared" si="6"/>
        <v/>
      </c>
      <c r="AD98" s="95" t="str">
        <f>IF($AC98="","",入力シート!F106)</f>
        <v/>
      </c>
      <c r="AE98" s="95" t="str">
        <f>IF($AC98="","",入力シート!G106)</f>
        <v/>
      </c>
      <c r="AF98" s="97" t="str">
        <f>IF($AC98="","",入力シート!H106)</f>
        <v/>
      </c>
      <c r="AG98" s="98" t="str">
        <f t="shared" si="7"/>
        <v/>
      </c>
    </row>
    <row r="99" spans="1:33">
      <c r="A99" t="str">
        <f>IF(入力シート!$B107="","",大会コード)</f>
        <v/>
      </c>
      <c r="B99" t="str">
        <f>IF(入力シート!$B107="","",VLOOKUP(入力シート!$C107,大会データ!$A$5:$F$374,3,FALSE))</f>
        <v/>
      </c>
      <c r="C99" t="str">
        <f>IF(入力シート!$B107="","",VLOOKUP(入力シート!$C107,大会データ!$A$5:$F$374,4,FALSE))</f>
        <v/>
      </c>
      <c r="D99" t="str">
        <f>IF(入力シート!$B107="","",VLOOKUP(入力シート!$C107,大会データ!$A$5:$F$374,5,FALSE))</f>
        <v/>
      </c>
      <c r="E99" t="str">
        <f>IF(入力シート!$B107="","",基礎データ!$B$6)</f>
        <v/>
      </c>
      <c r="F99" t="str">
        <f>IF(入力シート!$B107="","",B99)</f>
        <v/>
      </c>
      <c r="G99" t="str">
        <f>IF(入力シート!$B107="","",IF(入力シート!$E107="",TEXT(入力シート!$B107,"00"),入力シート!$E107))</f>
        <v/>
      </c>
      <c r="J99" t="str">
        <f>IF(入力シート!I107="","",入力シート!I107)</f>
        <v/>
      </c>
      <c r="AA99" s="95" t="str">
        <f t="shared" si="4"/>
        <v/>
      </c>
      <c r="AB99" s="96" t="str">
        <f t="shared" si="5"/>
        <v/>
      </c>
      <c r="AC99" s="95" t="str">
        <f t="shared" si="6"/>
        <v/>
      </c>
      <c r="AD99" s="95" t="str">
        <f>IF($AC99="","",入力シート!F107)</f>
        <v/>
      </c>
      <c r="AE99" s="95" t="str">
        <f>IF($AC99="","",入力シート!G107)</f>
        <v/>
      </c>
      <c r="AF99" s="97" t="str">
        <f>IF($AC99="","",入力シート!H107)</f>
        <v/>
      </c>
      <c r="AG99" s="98" t="str">
        <f t="shared" si="7"/>
        <v/>
      </c>
    </row>
    <row r="100" spans="1:33">
      <c r="A100" t="str">
        <f>IF(入力シート!$B108="","",大会コード)</f>
        <v/>
      </c>
      <c r="B100" t="str">
        <f>IF(入力シート!$B108="","",VLOOKUP(入力シート!$C108,大会データ!$A$5:$F$374,3,FALSE))</f>
        <v/>
      </c>
      <c r="C100" t="str">
        <f>IF(入力シート!$B108="","",VLOOKUP(入力シート!$C108,大会データ!$A$5:$F$374,4,FALSE))</f>
        <v/>
      </c>
      <c r="D100" t="str">
        <f>IF(入力シート!$B108="","",VLOOKUP(入力シート!$C108,大会データ!$A$5:$F$374,5,FALSE))</f>
        <v/>
      </c>
      <c r="E100" t="str">
        <f>IF(入力シート!$B108="","",基礎データ!$B$6)</f>
        <v/>
      </c>
      <c r="F100" t="str">
        <f>IF(入力シート!$B108="","",B100)</f>
        <v/>
      </c>
      <c r="G100" t="str">
        <f>IF(入力シート!$B108="","",IF(入力シート!$E108="",TEXT(入力シート!$B108,"00"),入力シート!$E108))</f>
        <v/>
      </c>
      <c r="J100" t="str">
        <f>IF(入力シート!I108="","",入力シート!I108)</f>
        <v/>
      </c>
      <c r="AA100" s="95" t="str">
        <f t="shared" si="4"/>
        <v/>
      </c>
      <c r="AB100" s="96" t="str">
        <f t="shared" si="5"/>
        <v/>
      </c>
      <c r="AC100" s="95" t="str">
        <f t="shared" si="6"/>
        <v/>
      </c>
      <c r="AD100" s="95" t="str">
        <f>IF($AC100="","",入力シート!F108)</f>
        <v/>
      </c>
      <c r="AE100" s="95" t="str">
        <f>IF($AC100="","",入力シート!G108)</f>
        <v/>
      </c>
      <c r="AF100" s="97" t="str">
        <f>IF($AC100="","",入力シート!H108)</f>
        <v/>
      </c>
      <c r="AG100" s="98" t="str">
        <f t="shared" si="7"/>
        <v/>
      </c>
    </row>
    <row r="101" spans="1:33">
      <c r="A101" t="str">
        <f>IF(入力シート!$B109="","",大会コード)</f>
        <v/>
      </c>
      <c r="B101" t="str">
        <f>IF(入力シート!$B109="","",VLOOKUP(入力シート!$C109,大会データ!$A$5:$F$374,3,FALSE))</f>
        <v/>
      </c>
      <c r="C101" t="str">
        <f>IF(入力シート!$B109="","",VLOOKUP(入力シート!$C109,大会データ!$A$5:$F$374,4,FALSE))</f>
        <v/>
      </c>
      <c r="D101" t="str">
        <f>IF(入力シート!$B109="","",VLOOKUP(入力シート!$C109,大会データ!$A$5:$F$374,5,FALSE))</f>
        <v/>
      </c>
      <c r="E101" t="str">
        <f>IF(入力シート!$B109="","",基礎データ!$B$6)</f>
        <v/>
      </c>
      <c r="F101" t="str">
        <f>IF(入力シート!$B109="","",B101)</f>
        <v/>
      </c>
      <c r="G101" t="str">
        <f>IF(入力シート!$B109="","",IF(入力シート!$E109="",TEXT(入力シート!$B109,"00"),入力シート!$E109))</f>
        <v/>
      </c>
      <c r="J101" t="str">
        <f>IF(入力シート!I109="","",入力シート!I109)</f>
        <v/>
      </c>
      <c r="AA101" s="95" t="str">
        <f t="shared" si="4"/>
        <v/>
      </c>
      <c r="AB101" s="96" t="str">
        <f t="shared" si="5"/>
        <v/>
      </c>
      <c r="AC101" s="95" t="str">
        <f t="shared" si="6"/>
        <v/>
      </c>
      <c r="AD101" s="95" t="str">
        <f>IF($AC101="","",入力シート!F109)</f>
        <v/>
      </c>
      <c r="AE101" s="95" t="str">
        <f>IF($AC101="","",入力シート!G109)</f>
        <v/>
      </c>
      <c r="AF101" s="97" t="str">
        <f>IF($AC101="","",入力シート!H109)</f>
        <v/>
      </c>
      <c r="AG101" s="98" t="str">
        <f t="shared" si="7"/>
        <v/>
      </c>
    </row>
    <row r="102" spans="1:33">
      <c r="A102" t="str">
        <f>IF(入力シート!$B110="","",大会コード)</f>
        <v/>
      </c>
      <c r="B102" t="str">
        <f>IF(入力シート!$B110="","",VLOOKUP(入力シート!$C110,大会データ!$A$5:$F$374,3,FALSE))</f>
        <v/>
      </c>
      <c r="C102" t="str">
        <f>IF(入力シート!$B110="","",VLOOKUP(入力シート!$C110,大会データ!$A$5:$F$374,4,FALSE))</f>
        <v/>
      </c>
      <c r="D102" t="str">
        <f>IF(入力シート!$B110="","",VLOOKUP(入力シート!$C110,大会データ!$A$5:$F$374,5,FALSE))</f>
        <v/>
      </c>
      <c r="E102" t="str">
        <f>IF(入力シート!$B110="","",基礎データ!$B$6)</f>
        <v/>
      </c>
      <c r="F102" t="str">
        <f>IF(入力シート!$B110="","",B102)</f>
        <v/>
      </c>
      <c r="G102" t="str">
        <f>IF(入力シート!$B110="","",IF(入力シート!$E110="",TEXT(入力シート!$B110,"00"),入力シート!$E110))</f>
        <v/>
      </c>
      <c r="J102" t="str">
        <f>IF(入力シート!I110="","",入力シート!I110)</f>
        <v/>
      </c>
      <c r="AA102" s="95" t="str">
        <f t="shared" si="4"/>
        <v/>
      </c>
      <c r="AB102" s="96" t="str">
        <f t="shared" si="5"/>
        <v/>
      </c>
      <c r="AC102" s="95" t="str">
        <f t="shared" si="6"/>
        <v/>
      </c>
      <c r="AD102" s="95" t="str">
        <f>IF($AC102="","",入力シート!F110)</f>
        <v/>
      </c>
      <c r="AE102" s="95" t="str">
        <f>IF($AC102="","",入力シート!G110)</f>
        <v/>
      </c>
      <c r="AF102" s="97" t="str">
        <f>IF($AC102="","",入力シート!H110)</f>
        <v/>
      </c>
      <c r="AG102" s="98" t="str">
        <f t="shared" si="7"/>
        <v/>
      </c>
    </row>
    <row r="103" spans="1:33">
      <c r="A103" t="str">
        <f>IF(入力シート!$B111="","",大会コード)</f>
        <v/>
      </c>
      <c r="B103" t="str">
        <f>IF(入力シート!$B111="","",VLOOKUP(入力シート!$C111,大会データ!$A$5:$F$374,3,FALSE))</f>
        <v/>
      </c>
      <c r="C103" t="str">
        <f>IF(入力シート!$B111="","",VLOOKUP(入力シート!$C111,大会データ!$A$5:$F$374,4,FALSE))</f>
        <v/>
      </c>
      <c r="D103" t="str">
        <f>IF(入力シート!$B111="","",VLOOKUP(入力シート!$C111,大会データ!$A$5:$F$374,5,FALSE))</f>
        <v/>
      </c>
      <c r="E103" t="str">
        <f>IF(入力シート!$B111="","",基礎データ!$B$6)</f>
        <v/>
      </c>
      <c r="F103" t="str">
        <f>IF(入力シート!$B111="","",B103)</f>
        <v/>
      </c>
      <c r="G103" t="str">
        <f>IF(入力シート!$B111="","",IF(入力シート!$E111="",TEXT(入力シート!$B111,"00"),入力シート!$E111))</f>
        <v/>
      </c>
      <c r="J103" t="str">
        <f>IF(入力シート!I111="","",入力シート!I111)</f>
        <v/>
      </c>
      <c r="AA103" s="95" t="str">
        <f t="shared" si="4"/>
        <v/>
      </c>
      <c r="AB103" s="96" t="str">
        <f t="shared" si="5"/>
        <v/>
      </c>
      <c r="AC103" s="95" t="str">
        <f t="shared" si="6"/>
        <v/>
      </c>
      <c r="AD103" s="95" t="str">
        <f>IF($AC103="","",入力シート!F111)</f>
        <v/>
      </c>
      <c r="AE103" s="95" t="str">
        <f>IF($AC103="","",入力シート!G111)</f>
        <v/>
      </c>
      <c r="AF103" s="97" t="str">
        <f>IF($AC103="","",入力シート!H111)</f>
        <v/>
      </c>
      <c r="AG103" s="98" t="str">
        <f t="shared" si="7"/>
        <v/>
      </c>
    </row>
    <row r="104" spans="1:33">
      <c r="A104" t="str">
        <f>IF(入力シート!$B112="","",大会コード)</f>
        <v/>
      </c>
      <c r="B104" t="str">
        <f>IF(入力シート!$B112="","",VLOOKUP(入力シート!$C112,大会データ!$A$5:$F$374,3,FALSE))</f>
        <v/>
      </c>
      <c r="C104" t="str">
        <f>IF(入力シート!$B112="","",VLOOKUP(入力シート!$C112,大会データ!$A$5:$F$374,4,FALSE))</f>
        <v/>
      </c>
      <c r="D104" t="str">
        <f>IF(入力シート!$B112="","",VLOOKUP(入力シート!$C112,大会データ!$A$5:$F$374,5,FALSE))</f>
        <v/>
      </c>
      <c r="E104" t="str">
        <f>IF(入力シート!$B112="","",基礎データ!$B$6)</f>
        <v/>
      </c>
      <c r="F104" t="str">
        <f>IF(入力シート!$B112="","",B104)</f>
        <v/>
      </c>
      <c r="G104" t="str">
        <f>IF(入力シート!$B112="","",IF(入力シート!$E112="",TEXT(入力シート!$B112,"00"),入力シート!$E112))</f>
        <v/>
      </c>
      <c r="J104" t="str">
        <f>IF(入力シート!I112="","",入力シート!I112)</f>
        <v/>
      </c>
      <c r="AA104" s="95" t="str">
        <f t="shared" si="4"/>
        <v/>
      </c>
      <c r="AB104" s="96" t="str">
        <f t="shared" si="5"/>
        <v/>
      </c>
      <c r="AC104" s="95" t="str">
        <f t="shared" si="6"/>
        <v/>
      </c>
      <c r="AD104" s="95" t="str">
        <f>IF($AC104="","",入力シート!F112)</f>
        <v/>
      </c>
      <c r="AE104" s="95" t="str">
        <f>IF($AC104="","",入力シート!G112)</f>
        <v/>
      </c>
      <c r="AF104" s="97" t="str">
        <f>IF($AC104="","",入力シート!H112)</f>
        <v/>
      </c>
      <c r="AG104" s="98" t="str">
        <f t="shared" si="7"/>
        <v/>
      </c>
    </row>
    <row r="105" spans="1:33">
      <c r="A105" t="str">
        <f>IF(入力シート!$B113="","",大会コード)</f>
        <v/>
      </c>
      <c r="B105" t="str">
        <f>IF(入力シート!$B113="","",VLOOKUP(入力シート!$C113,大会データ!$A$5:$F$374,3,FALSE))</f>
        <v/>
      </c>
      <c r="C105" t="str">
        <f>IF(入力シート!$B113="","",VLOOKUP(入力シート!$C113,大会データ!$A$5:$F$374,4,FALSE))</f>
        <v/>
      </c>
      <c r="D105" t="str">
        <f>IF(入力シート!$B113="","",VLOOKUP(入力シート!$C113,大会データ!$A$5:$F$374,5,FALSE))</f>
        <v/>
      </c>
      <c r="E105" t="str">
        <f>IF(入力シート!$B113="","",基礎データ!$B$6)</f>
        <v/>
      </c>
      <c r="F105" t="str">
        <f>IF(入力シート!$B113="","",B105)</f>
        <v/>
      </c>
      <c r="G105" t="str">
        <f>IF(入力シート!$B113="","",IF(入力シート!$E113="",TEXT(入力シート!$B113,"00"),入力シート!$E113))</f>
        <v/>
      </c>
      <c r="J105" t="str">
        <f>IF(入力シート!I113="","",入力シート!I113)</f>
        <v/>
      </c>
      <c r="AA105" s="95" t="str">
        <f t="shared" si="4"/>
        <v/>
      </c>
      <c r="AB105" s="96" t="str">
        <f t="shared" si="5"/>
        <v/>
      </c>
      <c r="AC105" s="95" t="str">
        <f t="shared" si="6"/>
        <v/>
      </c>
      <c r="AD105" s="95" t="str">
        <f>IF($AC105="","",入力シート!F113)</f>
        <v/>
      </c>
      <c r="AE105" s="95" t="str">
        <f>IF($AC105="","",入力シート!G113)</f>
        <v/>
      </c>
      <c r="AF105" s="97" t="str">
        <f>IF($AC105="","",入力シート!H113)</f>
        <v/>
      </c>
      <c r="AG105" s="98" t="str">
        <f t="shared" si="7"/>
        <v/>
      </c>
    </row>
    <row r="106" spans="1:33">
      <c r="A106" t="str">
        <f>IF(入力シート!$B114="","",大会コード)</f>
        <v/>
      </c>
      <c r="B106" t="str">
        <f>IF(入力シート!$B114="","",VLOOKUP(入力シート!$C114,大会データ!$A$5:$F$374,3,FALSE))</f>
        <v/>
      </c>
      <c r="C106" t="str">
        <f>IF(入力シート!$B114="","",VLOOKUP(入力シート!$C114,大会データ!$A$5:$F$374,4,FALSE))</f>
        <v/>
      </c>
      <c r="D106" t="str">
        <f>IF(入力シート!$B114="","",VLOOKUP(入力シート!$C114,大会データ!$A$5:$F$374,5,FALSE))</f>
        <v/>
      </c>
      <c r="E106" t="str">
        <f>IF(入力シート!$B114="","",基礎データ!$B$6)</f>
        <v/>
      </c>
      <c r="F106" t="str">
        <f>IF(入力シート!$B114="","",B106)</f>
        <v/>
      </c>
      <c r="G106" t="str">
        <f>IF(入力シート!$B114="","",IF(入力シート!$E114="",TEXT(入力シート!$B114,"00"),入力シート!$E114))</f>
        <v/>
      </c>
      <c r="J106" t="str">
        <f>IF(入力シート!I114="","",入力シート!I114)</f>
        <v/>
      </c>
      <c r="AA106" s="95" t="str">
        <f t="shared" si="4"/>
        <v/>
      </c>
      <c r="AB106" s="96" t="str">
        <f t="shared" si="5"/>
        <v/>
      </c>
      <c r="AC106" s="95" t="str">
        <f t="shared" si="6"/>
        <v/>
      </c>
      <c r="AD106" s="95" t="str">
        <f>IF($AC106="","",入力シート!F114)</f>
        <v/>
      </c>
      <c r="AE106" s="95" t="str">
        <f>IF($AC106="","",入力シート!G114)</f>
        <v/>
      </c>
      <c r="AF106" s="97" t="str">
        <f>IF($AC106="","",入力シート!H114)</f>
        <v/>
      </c>
      <c r="AG106" s="98" t="str">
        <f t="shared" si="7"/>
        <v/>
      </c>
    </row>
    <row r="107" spans="1:33">
      <c r="A107" t="str">
        <f>IF(入力シート!$B115="","",大会コード)</f>
        <v/>
      </c>
      <c r="B107" t="str">
        <f>IF(入力シート!$B115="","",VLOOKUP(入力シート!$C115,大会データ!$A$5:$F$374,3,FALSE))</f>
        <v/>
      </c>
      <c r="C107" t="str">
        <f>IF(入力シート!$B115="","",VLOOKUP(入力シート!$C115,大会データ!$A$5:$F$374,4,FALSE))</f>
        <v/>
      </c>
      <c r="D107" t="str">
        <f>IF(入力シート!$B115="","",VLOOKUP(入力シート!$C115,大会データ!$A$5:$F$374,5,FALSE))</f>
        <v/>
      </c>
      <c r="E107" t="str">
        <f>IF(入力シート!$B115="","",基礎データ!$B$6)</f>
        <v/>
      </c>
      <c r="F107" t="str">
        <f>IF(入力シート!$B115="","",B107)</f>
        <v/>
      </c>
      <c r="G107" t="str">
        <f>IF(入力シート!$B115="","",IF(入力シート!$E115="",TEXT(入力シート!$B115,"00"),入力シート!$E115))</f>
        <v/>
      </c>
      <c r="J107" t="str">
        <f>IF(入力シート!I115="","",入力シート!I115)</f>
        <v/>
      </c>
      <c r="AA107" s="95" t="str">
        <f t="shared" si="4"/>
        <v/>
      </c>
      <c r="AB107" s="96" t="str">
        <f t="shared" si="5"/>
        <v/>
      </c>
      <c r="AC107" s="95" t="str">
        <f t="shared" si="6"/>
        <v/>
      </c>
      <c r="AD107" s="95" t="str">
        <f>IF($AC107="","",入力シート!F115)</f>
        <v/>
      </c>
      <c r="AE107" s="95" t="str">
        <f>IF($AC107="","",入力シート!G115)</f>
        <v/>
      </c>
      <c r="AF107" s="97" t="str">
        <f>IF($AC107="","",入力シート!H115)</f>
        <v/>
      </c>
      <c r="AG107" s="98" t="str">
        <f t="shared" si="7"/>
        <v/>
      </c>
    </row>
    <row r="108" spans="1:33">
      <c r="A108" t="str">
        <f>IF(入力シート!$B116="","",大会コード)</f>
        <v/>
      </c>
      <c r="B108" t="str">
        <f>IF(入力シート!$B116="","",VLOOKUP(入力シート!$C116,大会データ!$A$5:$F$374,3,FALSE))</f>
        <v/>
      </c>
      <c r="C108" t="str">
        <f>IF(入力シート!$B116="","",VLOOKUP(入力シート!$C116,大会データ!$A$5:$F$374,4,FALSE))</f>
        <v/>
      </c>
      <c r="D108" t="str">
        <f>IF(入力シート!$B116="","",VLOOKUP(入力シート!$C116,大会データ!$A$5:$F$374,5,FALSE))</f>
        <v/>
      </c>
      <c r="E108" t="str">
        <f>IF(入力シート!$B116="","",基礎データ!$B$6)</f>
        <v/>
      </c>
      <c r="F108" t="str">
        <f>IF(入力シート!$B116="","",B108)</f>
        <v/>
      </c>
      <c r="G108" t="str">
        <f>IF(入力シート!$B116="","",IF(入力シート!$E116="",TEXT(入力シート!$B116,"00"),入力シート!$E116))</f>
        <v/>
      </c>
      <c r="J108" t="str">
        <f>IF(入力シート!I116="","",入力シート!I116)</f>
        <v/>
      </c>
      <c r="AA108" s="95" t="str">
        <f t="shared" si="4"/>
        <v/>
      </c>
      <c r="AB108" s="96" t="str">
        <f t="shared" si="5"/>
        <v/>
      </c>
      <c r="AC108" s="95" t="str">
        <f t="shared" si="6"/>
        <v/>
      </c>
      <c r="AD108" s="95" t="str">
        <f>IF($AC108="","",入力シート!F116)</f>
        <v/>
      </c>
      <c r="AE108" s="95" t="str">
        <f>IF($AC108="","",入力シート!G116)</f>
        <v/>
      </c>
      <c r="AF108" s="97" t="str">
        <f>IF($AC108="","",入力シート!H116)</f>
        <v/>
      </c>
      <c r="AG108" s="98" t="str">
        <f t="shared" si="7"/>
        <v/>
      </c>
    </row>
    <row r="109" spans="1:33">
      <c r="A109" t="str">
        <f>IF(入力シート!$B117="","",大会コード)</f>
        <v/>
      </c>
      <c r="B109" t="str">
        <f>IF(入力シート!$B117="","",VLOOKUP(入力シート!$C117,大会データ!$A$5:$F$374,3,FALSE))</f>
        <v/>
      </c>
      <c r="C109" t="str">
        <f>IF(入力シート!$B117="","",VLOOKUP(入力シート!$C117,大会データ!$A$5:$F$374,4,FALSE))</f>
        <v/>
      </c>
      <c r="D109" t="str">
        <f>IF(入力シート!$B117="","",VLOOKUP(入力シート!$C117,大会データ!$A$5:$F$374,5,FALSE))</f>
        <v/>
      </c>
      <c r="E109" t="str">
        <f>IF(入力シート!$B117="","",基礎データ!$B$6)</f>
        <v/>
      </c>
      <c r="F109" t="str">
        <f>IF(入力シート!$B117="","",B109)</f>
        <v/>
      </c>
      <c r="G109" t="str">
        <f>IF(入力シート!$B117="","",IF(入力シート!$E117="",TEXT(入力シート!$B117,"00"),入力シート!$E117))</f>
        <v/>
      </c>
      <c r="J109" t="str">
        <f>IF(入力シート!I117="","",入力シート!I117)</f>
        <v/>
      </c>
      <c r="AA109" s="95" t="str">
        <f t="shared" si="4"/>
        <v/>
      </c>
      <c r="AB109" s="96" t="str">
        <f t="shared" si="5"/>
        <v/>
      </c>
      <c r="AC109" s="95" t="str">
        <f t="shared" si="6"/>
        <v/>
      </c>
      <c r="AD109" s="95" t="str">
        <f>IF($AC109="","",入力シート!F117)</f>
        <v/>
      </c>
      <c r="AE109" s="95" t="str">
        <f>IF($AC109="","",入力シート!G117)</f>
        <v/>
      </c>
      <c r="AF109" s="97" t="str">
        <f>IF($AC109="","",入力シート!H117)</f>
        <v/>
      </c>
      <c r="AG109" s="98" t="str">
        <f t="shared" si="7"/>
        <v/>
      </c>
    </row>
    <row r="110" spans="1:33">
      <c r="A110" t="str">
        <f>IF(入力シート!$B118="","",大会コード)</f>
        <v/>
      </c>
      <c r="B110" t="str">
        <f>IF(入力シート!$B118="","",VLOOKUP(入力シート!$C118,大会データ!$A$5:$F$374,3,FALSE))</f>
        <v/>
      </c>
      <c r="C110" t="str">
        <f>IF(入力シート!$B118="","",VLOOKUP(入力シート!$C118,大会データ!$A$5:$F$374,4,FALSE))</f>
        <v/>
      </c>
      <c r="D110" t="str">
        <f>IF(入力シート!$B118="","",VLOOKUP(入力シート!$C118,大会データ!$A$5:$F$374,5,FALSE))</f>
        <v/>
      </c>
      <c r="E110" t="str">
        <f>IF(入力シート!$B118="","",基礎データ!$B$6)</f>
        <v/>
      </c>
      <c r="F110" t="str">
        <f>IF(入力シート!$B118="","",B110)</f>
        <v/>
      </c>
      <c r="G110" t="str">
        <f>IF(入力シート!$B118="","",IF(入力シート!$E118="",TEXT(入力シート!$B118,"00"),入力シート!$E118))</f>
        <v/>
      </c>
      <c r="J110" t="str">
        <f>IF(入力シート!I118="","",入力シート!I118)</f>
        <v/>
      </c>
      <c r="AA110" s="95" t="str">
        <f t="shared" si="4"/>
        <v/>
      </c>
      <c r="AB110" s="96" t="str">
        <f t="shared" si="5"/>
        <v/>
      </c>
      <c r="AC110" s="95" t="str">
        <f t="shared" si="6"/>
        <v/>
      </c>
      <c r="AD110" s="95" t="str">
        <f>IF($AC110="","",入力シート!F118)</f>
        <v/>
      </c>
      <c r="AE110" s="95" t="str">
        <f>IF($AC110="","",入力シート!G118)</f>
        <v/>
      </c>
      <c r="AF110" s="97" t="str">
        <f>IF($AC110="","",入力シート!H118)</f>
        <v/>
      </c>
      <c r="AG110" s="98" t="str">
        <f t="shared" si="7"/>
        <v/>
      </c>
    </row>
    <row r="111" spans="1:33">
      <c r="A111" t="str">
        <f>IF(入力シート!$B119="","",大会コード)</f>
        <v/>
      </c>
      <c r="B111" t="str">
        <f>IF(入力シート!$B119="","",VLOOKUP(入力シート!$C119,大会データ!$A$5:$F$374,3,FALSE))</f>
        <v/>
      </c>
      <c r="C111" t="str">
        <f>IF(入力シート!$B119="","",VLOOKUP(入力シート!$C119,大会データ!$A$5:$F$374,4,FALSE))</f>
        <v/>
      </c>
      <c r="D111" t="str">
        <f>IF(入力シート!$B119="","",VLOOKUP(入力シート!$C119,大会データ!$A$5:$F$374,5,FALSE))</f>
        <v/>
      </c>
      <c r="E111" t="str">
        <f>IF(入力シート!$B119="","",基礎データ!$B$6)</f>
        <v/>
      </c>
      <c r="F111" t="str">
        <f>IF(入力シート!$B119="","",B111)</f>
        <v/>
      </c>
      <c r="G111" t="str">
        <f>IF(入力シート!$B119="","",IF(入力シート!$E119="",TEXT(入力シート!$B119,"00"),入力シート!$E119))</f>
        <v/>
      </c>
      <c r="J111" t="str">
        <f>IF(入力シート!I119="","",入力シート!I119)</f>
        <v/>
      </c>
      <c r="AA111" s="95" t="str">
        <f t="shared" si="4"/>
        <v/>
      </c>
      <c r="AB111" s="96" t="str">
        <f t="shared" si="5"/>
        <v/>
      </c>
      <c r="AC111" s="95" t="str">
        <f t="shared" si="6"/>
        <v/>
      </c>
      <c r="AD111" s="95" t="str">
        <f>IF($AC111="","",入力シート!F119)</f>
        <v/>
      </c>
      <c r="AE111" s="95" t="str">
        <f>IF($AC111="","",入力シート!G119)</f>
        <v/>
      </c>
      <c r="AF111" s="97" t="str">
        <f>IF($AC111="","",入力シート!H119)</f>
        <v/>
      </c>
      <c r="AG111" s="98" t="str">
        <f t="shared" si="7"/>
        <v/>
      </c>
    </row>
    <row r="112" spans="1:33">
      <c r="A112" t="str">
        <f>IF(入力シート!$B120="","",大会コード)</f>
        <v/>
      </c>
      <c r="B112" t="str">
        <f>IF(入力シート!$B120="","",VLOOKUP(入力シート!$C120,大会データ!$A$5:$F$374,3,FALSE))</f>
        <v/>
      </c>
      <c r="C112" t="str">
        <f>IF(入力シート!$B120="","",VLOOKUP(入力シート!$C120,大会データ!$A$5:$F$374,4,FALSE))</f>
        <v/>
      </c>
      <c r="D112" t="str">
        <f>IF(入力シート!$B120="","",VLOOKUP(入力シート!$C120,大会データ!$A$5:$F$374,5,FALSE))</f>
        <v/>
      </c>
      <c r="E112" t="str">
        <f>IF(入力シート!$B120="","",基礎データ!$B$6)</f>
        <v/>
      </c>
      <c r="F112" t="str">
        <f>IF(入力シート!$B120="","",B112)</f>
        <v/>
      </c>
      <c r="G112" t="str">
        <f>IF(入力シート!$B120="","",IF(入力シート!$E120="",TEXT(入力シート!$B120,"00"),入力シート!$E120))</f>
        <v/>
      </c>
      <c r="J112" t="str">
        <f>IF(入力シート!I120="","",入力シート!I120)</f>
        <v/>
      </c>
      <c r="AA112" s="95" t="str">
        <f t="shared" si="4"/>
        <v/>
      </c>
      <c r="AB112" s="96" t="str">
        <f t="shared" si="5"/>
        <v/>
      </c>
      <c r="AC112" s="95" t="str">
        <f t="shared" si="6"/>
        <v/>
      </c>
      <c r="AD112" s="95" t="str">
        <f>IF($AC112="","",入力シート!F120)</f>
        <v/>
      </c>
      <c r="AE112" s="95" t="str">
        <f>IF($AC112="","",入力シート!G120)</f>
        <v/>
      </c>
      <c r="AF112" s="97" t="str">
        <f>IF($AC112="","",入力シート!H120)</f>
        <v/>
      </c>
      <c r="AG112" s="98" t="str">
        <f t="shared" si="7"/>
        <v/>
      </c>
    </row>
    <row r="113" spans="1:33">
      <c r="A113" t="str">
        <f>IF(入力シート!$B121="","",大会コード)</f>
        <v/>
      </c>
      <c r="B113" t="str">
        <f>IF(入力シート!$B121="","",VLOOKUP(入力シート!$C121,大会データ!$A$5:$F$374,3,FALSE))</f>
        <v/>
      </c>
      <c r="C113" t="str">
        <f>IF(入力シート!$B121="","",VLOOKUP(入力シート!$C121,大会データ!$A$5:$F$374,4,FALSE))</f>
        <v/>
      </c>
      <c r="D113" t="str">
        <f>IF(入力シート!$B121="","",VLOOKUP(入力シート!$C121,大会データ!$A$5:$F$374,5,FALSE))</f>
        <v/>
      </c>
      <c r="E113" t="str">
        <f>IF(入力シート!$B121="","",基礎データ!$B$6)</f>
        <v/>
      </c>
      <c r="F113" t="str">
        <f>IF(入力シート!$B121="","",B113)</f>
        <v/>
      </c>
      <c r="G113" t="str">
        <f>IF(入力シート!$B121="","",IF(入力シート!$E121="",TEXT(入力シート!$B121,"00"),入力シート!$E121))</f>
        <v/>
      </c>
      <c r="J113" t="str">
        <f>IF(入力シート!I121="","",入力シート!I121)</f>
        <v/>
      </c>
      <c r="AA113" s="95" t="str">
        <f t="shared" si="4"/>
        <v/>
      </c>
      <c r="AB113" s="96" t="str">
        <f t="shared" si="5"/>
        <v/>
      </c>
      <c r="AC113" s="95" t="str">
        <f t="shared" si="6"/>
        <v/>
      </c>
      <c r="AD113" s="95" t="str">
        <f>IF($AC113="","",入力シート!F121)</f>
        <v/>
      </c>
      <c r="AE113" s="95" t="str">
        <f>IF($AC113="","",入力シート!G121)</f>
        <v/>
      </c>
      <c r="AF113" s="97" t="str">
        <f>IF($AC113="","",入力シート!H121)</f>
        <v/>
      </c>
      <c r="AG113" s="98" t="str">
        <f t="shared" si="7"/>
        <v/>
      </c>
    </row>
    <row r="114" spans="1:33">
      <c r="A114" t="str">
        <f>IF(入力シート!$B122="","",大会コード)</f>
        <v/>
      </c>
      <c r="B114" t="str">
        <f>IF(入力シート!$B122="","",VLOOKUP(入力シート!$C122,大会データ!$A$5:$F$374,3,FALSE))</f>
        <v/>
      </c>
      <c r="C114" t="str">
        <f>IF(入力シート!$B122="","",VLOOKUP(入力シート!$C122,大会データ!$A$5:$F$374,4,FALSE))</f>
        <v/>
      </c>
      <c r="D114" t="str">
        <f>IF(入力シート!$B122="","",VLOOKUP(入力シート!$C122,大会データ!$A$5:$F$374,5,FALSE))</f>
        <v/>
      </c>
      <c r="E114" t="str">
        <f>IF(入力シート!$B122="","",基礎データ!$B$6)</f>
        <v/>
      </c>
      <c r="F114" t="str">
        <f>IF(入力シート!$B122="","",B114)</f>
        <v/>
      </c>
      <c r="G114" t="str">
        <f>IF(入力シート!$B122="","",IF(入力シート!$E122="",TEXT(入力シート!$B122,"00"),入力シート!$E122))</f>
        <v/>
      </c>
      <c r="J114" t="str">
        <f>IF(入力シート!I122="","",入力シート!I122)</f>
        <v/>
      </c>
      <c r="AA114" s="95" t="str">
        <f t="shared" si="4"/>
        <v/>
      </c>
      <c r="AB114" s="96" t="str">
        <f t="shared" si="5"/>
        <v/>
      </c>
      <c r="AC114" s="95" t="str">
        <f t="shared" si="6"/>
        <v/>
      </c>
      <c r="AD114" s="95" t="str">
        <f>IF($AC114="","",入力シート!F122)</f>
        <v/>
      </c>
      <c r="AE114" s="95" t="str">
        <f>IF($AC114="","",入力シート!G122)</f>
        <v/>
      </c>
      <c r="AF114" s="97" t="str">
        <f>IF($AC114="","",入力シート!H122)</f>
        <v/>
      </c>
      <c r="AG114" s="98" t="str">
        <f t="shared" si="7"/>
        <v/>
      </c>
    </row>
    <row r="115" spans="1:33">
      <c r="A115" t="str">
        <f>IF(入力シート!$B123="","",大会コード)</f>
        <v/>
      </c>
      <c r="B115" t="str">
        <f>IF(入力シート!$B123="","",VLOOKUP(入力シート!$C123,大会データ!$A$5:$F$374,3,FALSE))</f>
        <v/>
      </c>
      <c r="C115" t="str">
        <f>IF(入力シート!$B123="","",VLOOKUP(入力シート!$C123,大会データ!$A$5:$F$374,4,FALSE))</f>
        <v/>
      </c>
      <c r="D115" t="str">
        <f>IF(入力シート!$B123="","",VLOOKUP(入力シート!$C123,大会データ!$A$5:$F$374,5,FALSE))</f>
        <v/>
      </c>
      <c r="E115" t="str">
        <f>IF(入力シート!$B123="","",基礎データ!$B$6)</f>
        <v/>
      </c>
      <c r="F115" t="str">
        <f>IF(入力シート!$B123="","",B115)</f>
        <v/>
      </c>
      <c r="G115" t="str">
        <f>IF(入力シート!$B123="","",IF(入力シート!$E123="",TEXT(入力シート!$B123,"00"),入力シート!$E123))</f>
        <v/>
      </c>
      <c r="J115" t="str">
        <f>IF(入力シート!I123="","",入力シート!I123)</f>
        <v/>
      </c>
      <c r="AA115" s="95" t="str">
        <f t="shared" si="4"/>
        <v/>
      </c>
      <c r="AB115" s="96" t="str">
        <f t="shared" si="5"/>
        <v/>
      </c>
      <c r="AC115" s="95" t="str">
        <f t="shared" si="6"/>
        <v/>
      </c>
      <c r="AD115" s="95" t="str">
        <f>IF($AC115="","",入力シート!F123)</f>
        <v/>
      </c>
      <c r="AE115" s="95" t="str">
        <f>IF($AC115="","",入力シート!G123)</f>
        <v/>
      </c>
      <c r="AF115" s="97" t="str">
        <f>IF($AC115="","",入力シート!H123)</f>
        <v/>
      </c>
      <c r="AG115" s="98" t="str">
        <f t="shared" si="7"/>
        <v/>
      </c>
    </row>
    <row r="116" spans="1:33">
      <c r="A116" t="str">
        <f>IF(入力シート!$B124="","",大会コード)</f>
        <v/>
      </c>
      <c r="B116" t="str">
        <f>IF(入力シート!$B124="","",VLOOKUP(入力シート!$C124,大会データ!$A$5:$F$374,3,FALSE))</f>
        <v/>
      </c>
      <c r="C116" t="str">
        <f>IF(入力シート!$B124="","",VLOOKUP(入力シート!$C124,大会データ!$A$5:$F$374,4,FALSE))</f>
        <v/>
      </c>
      <c r="D116" t="str">
        <f>IF(入力シート!$B124="","",VLOOKUP(入力シート!$C124,大会データ!$A$5:$F$374,5,FALSE))</f>
        <v/>
      </c>
      <c r="E116" t="str">
        <f>IF(入力シート!$B124="","",基礎データ!$B$6)</f>
        <v/>
      </c>
      <c r="F116" t="str">
        <f>IF(入力シート!$B124="","",B116)</f>
        <v/>
      </c>
      <c r="G116" t="str">
        <f>IF(入力シート!$B124="","",IF(入力シート!$E124="",TEXT(入力シート!$B124,"00"),入力シート!$E124))</f>
        <v/>
      </c>
      <c r="J116" t="str">
        <f>IF(入力シート!I124="","",入力シート!I124)</f>
        <v/>
      </c>
      <c r="AA116" s="95" t="str">
        <f t="shared" si="4"/>
        <v/>
      </c>
      <c r="AB116" s="96" t="str">
        <f t="shared" si="5"/>
        <v/>
      </c>
      <c r="AC116" s="95" t="str">
        <f t="shared" si="6"/>
        <v/>
      </c>
      <c r="AD116" s="95" t="str">
        <f>IF($AC116="","",入力シート!F124)</f>
        <v/>
      </c>
      <c r="AE116" s="95" t="str">
        <f>IF($AC116="","",入力シート!G124)</f>
        <v/>
      </c>
      <c r="AF116" s="97" t="str">
        <f>IF($AC116="","",入力シート!H124)</f>
        <v/>
      </c>
      <c r="AG116" s="98" t="str">
        <f t="shared" si="7"/>
        <v/>
      </c>
    </row>
    <row r="117" spans="1:33">
      <c r="A117" t="str">
        <f>IF(入力シート!$B125="","",大会コード)</f>
        <v/>
      </c>
      <c r="B117" t="str">
        <f>IF(入力シート!$B125="","",VLOOKUP(入力シート!$C125,大会データ!$A$5:$F$374,3,FALSE))</f>
        <v/>
      </c>
      <c r="C117" t="str">
        <f>IF(入力シート!$B125="","",VLOOKUP(入力シート!$C125,大会データ!$A$5:$F$374,4,FALSE))</f>
        <v/>
      </c>
      <c r="D117" t="str">
        <f>IF(入力シート!$B125="","",VLOOKUP(入力シート!$C125,大会データ!$A$5:$F$374,5,FALSE))</f>
        <v/>
      </c>
      <c r="E117" t="str">
        <f>IF(入力シート!$B125="","",基礎データ!$B$6)</f>
        <v/>
      </c>
      <c r="F117" t="str">
        <f>IF(入力シート!$B125="","",B117)</f>
        <v/>
      </c>
      <c r="G117" t="str">
        <f>IF(入力シート!$B125="","",IF(入力シート!$E125="",TEXT(入力シート!$B125,"00"),入力シート!$E125))</f>
        <v/>
      </c>
      <c r="J117" t="str">
        <f>IF(入力シート!I125="","",入力シート!I125)</f>
        <v/>
      </c>
      <c r="AA117" s="95" t="str">
        <f t="shared" si="4"/>
        <v/>
      </c>
      <c r="AB117" s="96" t="str">
        <f t="shared" si="5"/>
        <v/>
      </c>
      <c r="AC117" s="95" t="str">
        <f t="shared" si="6"/>
        <v/>
      </c>
      <c r="AD117" s="95" t="str">
        <f>IF($AC117="","",入力シート!F125)</f>
        <v/>
      </c>
      <c r="AE117" s="95" t="str">
        <f>IF($AC117="","",入力シート!G125)</f>
        <v/>
      </c>
      <c r="AF117" s="97" t="str">
        <f>IF($AC117="","",入力シート!H125)</f>
        <v/>
      </c>
      <c r="AG117" s="98" t="str">
        <f t="shared" si="7"/>
        <v/>
      </c>
    </row>
    <row r="118" spans="1:33">
      <c r="A118" t="str">
        <f>IF(入力シート!$B126="","",大会コード)</f>
        <v/>
      </c>
      <c r="B118" t="str">
        <f>IF(入力シート!$B126="","",VLOOKUP(入力シート!$C126,大会データ!$A$5:$F$374,3,FALSE))</f>
        <v/>
      </c>
      <c r="C118" t="str">
        <f>IF(入力シート!$B126="","",VLOOKUP(入力シート!$C126,大会データ!$A$5:$F$374,4,FALSE))</f>
        <v/>
      </c>
      <c r="D118" t="str">
        <f>IF(入力シート!$B126="","",VLOOKUP(入力シート!$C126,大会データ!$A$5:$F$374,5,FALSE))</f>
        <v/>
      </c>
      <c r="E118" t="str">
        <f>IF(入力シート!$B126="","",基礎データ!$B$6)</f>
        <v/>
      </c>
      <c r="F118" t="str">
        <f>IF(入力シート!$B126="","",B118)</f>
        <v/>
      </c>
      <c r="G118" t="str">
        <f>IF(入力シート!$B126="","",IF(入力シート!$E126="",TEXT(入力シート!$B126,"00"),入力シート!$E126))</f>
        <v/>
      </c>
      <c r="J118" t="str">
        <f>IF(入力シート!I126="","",入力シート!I126)</f>
        <v/>
      </c>
      <c r="AA118" s="95" t="str">
        <f t="shared" si="4"/>
        <v/>
      </c>
      <c r="AB118" s="96" t="str">
        <f t="shared" si="5"/>
        <v/>
      </c>
      <c r="AC118" s="95" t="str">
        <f t="shared" si="6"/>
        <v/>
      </c>
      <c r="AD118" s="95" t="str">
        <f>IF($AC118="","",入力シート!F126)</f>
        <v/>
      </c>
      <c r="AE118" s="95" t="str">
        <f>IF($AC118="","",入力シート!G126)</f>
        <v/>
      </c>
      <c r="AF118" s="97" t="str">
        <f>IF($AC118="","",入力シート!H126)</f>
        <v/>
      </c>
      <c r="AG118" s="98" t="str">
        <f t="shared" si="7"/>
        <v/>
      </c>
    </row>
    <row r="119" spans="1:33">
      <c r="A119" t="str">
        <f>IF(入力シート!$B127="","",大会コード)</f>
        <v/>
      </c>
      <c r="B119" t="str">
        <f>IF(入力シート!$B127="","",VLOOKUP(入力シート!$C127,大会データ!$A$5:$F$374,3,FALSE))</f>
        <v/>
      </c>
      <c r="C119" t="str">
        <f>IF(入力シート!$B127="","",VLOOKUP(入力シート!$C127,大会データ!$A$5:$F$374,4,FALSE))</f>
        <v/>
      </c>
      <c r="D119" t="str">
        <f>IF(入力シート!$B127="","",VLOOKUP(入力シート!$C127,大会データ!$A$5:$F$374,5,FALSE))</f>
        <v/>
      </c>
      <c r="E119" t="str">
        <f>IF(入力シート!$B127="","",基礎データ!$B$6)</f>
        <v/>
      </c>
      <c r="F119" t="str">
        <f>IF(入力シート!$B127="","",B119)</f>
        <v/>
      </c>
      <c r="G119" t="str">
        <f>IF(入力シート!$B127="","",IF(入力シート!$E127="",TEXT(入力シート!$B127,"00"),入力シート!$E127))</f>
        <v/>
      </c>
      <c r="J119" t="str">
        <f>IF(入力シート!I127="","",入力シート!I127)</f>
        <v/>
      </c>
      <c r="AA119" s="95" t="str">
        <f t="shared" si="4"/>
        <v/>
      </c>
      <c r="AB119" s="96" t="str">
        <f t="shared" si="5"/>
        <v/>
      </c>
      <c r="AC119" s="95" t="str">
        <f t="shared" si="6"/>
        <v/>
      </c>
      <c r="AD119" s="95" t="str">
        <f>IF($AC119="","",入力シート!F127)</f>
        <v/>
      </c>
      <c r="AE119" s="95" t="str">
        <f>IF($AC119="","",入力シート!G127)</f>
        <v/>
      </c>
      <c r="AF119" s="97" t="str">
        <f>IF($AC119="","",入力シート!H127)</f>
        <v/>
      </c>
      <c r="AG119" s="98" t="str">
        <f t="shared" si="7"/>
        <v/>
      </c>
    </row>
    <row r="120" spans="1:33">
      <c r="A120" t="str">
        <f>IF(入力シート!$B128="","",大会コード)</f>
        <v/>
      </c>
      <c r="B120" t="str">
        <f>IF(入力シート!$B128="","",VLOOKUP(入力シート!$C128,大会データ!$A$5:$F$374,3,FALSE))</f>
        <v/>
      </c>
      <c r="C120" t="str">
        <f>IF(入力シート!$B128="","",VLOOKUP(入力シート!$C128,大会データ!$A$5:$F$374,4,FALSE))</f>
        <v/>
      </c>
      <c r="D120" t="str">
        <f>IF(入力シート!$B128="","",VLOOKUP(入力シート!$C128,大会データ!$A$5:$F$374,5,FALSE))</f>
        <v/>
      </c>
      <c r="E120" t="str">
        <f>IF(入力シート!$B128="","",基礎データ!$B$6)</f>
        <v/>
      </c>
      <c r="F120" t="str">
        <f>IF(入力シート!$B128="","",B120)</f>
        <v/>
      </c>
      <c r="G120" t="str">
        <f>IF(入力シート!$B128="","",IF(入力シート!$E128="",TEXT(入力シート!$B128,"00"),入力シート!$E128))</f>
        <v/>
      </c>
      <c r="J120" t="str">
        <f>IF(入力シート!I128="","",入力シート!I128)</f>
        <v/>
      </c>
      <c r="AA120" s="95" t="str">
        <f t="shared" si="4"/>
        <v/>
      </c>
      <c r="AB120" s="96" t="str">
        <f t="shared" si="5"/>
        <v/>
      </c>
      <c r="AC120" s="95" t="str">
        <f t="shared" si="6"/>
        <v/>
      </c>
      <c r="AD120" s="95" t="str">
        <f>IF($AC120="","",入力シート!F128)</f>
        <v/>
      </c>
      <c r="AE120" s="95" t="str">
        <f>IF($AC120="","",入力シート!G128)</f>
        <v/>
      </c>
      <c r="AF120" s="97" t="str">
        <f>IF($AC120="","",入力シート!H128)</f>
        <v/>
      </c>
      <c r="AG120" s="98" t="str">
        <f t="shared" si="7"/>
        <v/>
      </c>
    </row>
    <row r="121" spans="1:33">
      <c r="A121" t="str">
        <f>IF(入力シート!$B129="","",大会コード)</f>
        <v/>
      </c>
      <c r="B121" t="str">
        <f>IF(入力シート!$B129="","",VLOOKUP(入力シート!$C129,大会データ!$A$5:$F$374,3,FALSE))</f>
        <v/>
      </c>
      <c r="C121" t="str">
        <f>IF(入力シート!$B129="","",VLOOKUP(入力シート!$C129,大会データ!$A$5:$F$374,4,FALSE))</f>
        <v/>
      </c>
      <c r="D121" t="str">
        <f>IF(入力シート!$B129="","",VLOOKUP(入力シート!$C129,大会データ!$A$5:$F$374,5,FALSE))</f>
        <v/>
      </c>
      <c r="E121" t="str">
        <f>IF(入力シート!$B129="","",基礎データ!$B$6)</f>
        <v/>
      </c>
      <c r="F121" t="str">
        <f>IF(入力シート!$B129="","",B121)</f>
        <v/>
      </c>
      <c r="G121" t="str">
        <f>IF(入力シート!$B129="","",IF(入力シート!$E129="",TEXT(入力シート!$B129,"00"),入力シート!$E129))</f>
        <v/>
      </c>
      <c r="J121" t="str">
        <f>IF(入力シート!I129="","",入力シート!I129)</f>
        <v/>
      </c>
      <c r="AA121" s="95" t="str">
        <f t="shared" si="4"/>
        <v/>
      </c>
      <c r="AB121" s="96" t="str">
        <f t="shared" si="5"/>
        <v/>
      </c>
      <c r="AC121" s="95" t="str">
        <f t="shared" si="6"/>
        <v/>
      </c>
      <c r="AD121" s="95" t="str">
        <f>IF($AC121="","",入力シート!F129)</f>
        <v/>
      </c>
      <c r="AE121" s="95" t="str">
        <f>IF($AC121="","",入力シート!G129)</f>
        <v/>
      </c>
      <c r="AF121" s="97" t="str">
        <f>IF($AC121="","",入力シート!H129)</f>
        <v/>
      </c>
      <c r="AG121" s="98" t="str">
        <f t="shared" si="7"/>
        <v/>
      </c>
    </row>
    <row r="122" spans="1:33">
      <c r="A122" t="str">
        <f>IF(入力シート!$B130="","",大会コード)</f>
        <v/>
      </c>
      <c r="B122" t="str">
        <f>IF(入力シート!$B130="","",VLOOKUP(入力シート!$C130,大会データ!$A$5:$F$374,3,FALSE))</f>
        <v/>
      </c>
      <c r="C122" t="str">
        <f>IF(入力シート!$B130="","",VLOOKUP(入力シート!$C130,大会データ!$A$5:$F$374,4,FALSE))</f>
        <v/>
      </c>
      <c r="D122" t="str">
        <f>IF(入力シート!$B130="","",VLOOKUP(入力シート!$C130,大会データ!$A$5:$F$374,5,FALSE))</f>
        <v/>
      </c>
      <c r="E122" t="str">
        <f>IF(入力シート!$B130="","",基礎データ!$B$6)</f>
        <v/>
      </c>
      <c r="F122" t="str">
        <f>IF(入力シート!$B130="","",B122)</f>
        <v/>
      </c>
      <c r="G122" t="str">
        <f>IF(入力シート!$B130="","",IF(入力シート!$E130="",TEXT(入力シート!$B130,"00"),入力シート!$E130))</f>
        <v/>
      </c>
      <c r="J122" t="str">
        <f>IF(入力シート!I130="","",入力シート!I130)</f>
        <v/>
      </c>
      <c r="AA122" s="95" t="str">
        <f t="shared" si="4"/>
        <v/>
      </c>
      <c r="AB122" s="96" t="str">
        <f t="shared" si="5"/>
        <v/>
      </c>
      <c r="AC122" s="95" t="str">
        <f t="shared" si="6"/>
        <v/>
      </c>
      <c r="AD122" s="95" t="str">
        <f>IF($AC122="","",入力シート!F130)</f>
        <v/>
      </c>
      <c r="AE122" s="95" t="str">
        <f>IF($AC122="","",入力シート!G130)</f>
        <v/>
      </c>
      <c r="AF122" s="97" t="str">
        <f>IF($AC122="","",入力シート!H130)</f>
        <v/>
      </c>
      <c r="AG122" s="98" t="str">
        <f t="shared" si="7"/>
        <v/>
      </c>
    </row>
    <row r="123" spans="1:33">
      <c r="A123" t="str">
        <f>IF(入力シート!$B131="","",大会コード)</f>
        <v/>
      </c>
      <c r="B123" t="str">
        <f>IF(入力シート!$B131="","",VLOOKUP(入力シート!$C131,大会データ!$A$5:$F$374,3,FALSE))</f>
        <v/>
      </c>
      <c r="C123" t="str">
        <f>IF(入力シート!$B131="","",VLOOKUP(入力シート!$C131,大会データ!$A$5:$F$374,4,FALSE))</f>
        <v/>
      </c>
      <c r="D123" t="str">
        <f>IF(入力シート!$B131="","",VLOOKUP(入力シート!$C131,大会データ!$A$5:$F$374,5,FALSE))</f>
        <v/>
      </c>
      <c r="E123" t="str">
        <f>IF(入力シート!$B131="","",基礎データ!$B$6)</f>
        <v/>
      </c>
      <c r="F123" t="str">
        <f>IF(入力シート!$B131="","",B123)</f>
        <v/>
      </c>
      <c r="G123" t="str">
        <f>IF(入力シート!$B131="","",IF(入力シート!$E131="",TEXT(入力シート!$B131,"00"),入力シート!$E131))</f>
        <v/>
      </c>
      <c r="J123" t="str">
        <f>IF(入力シート!I131="","",入力シート!I131)</f>
        <v/>
      </c>
      <c r="AA123" s="95" t="str">
        <f t="shared" si="4"/>
        <v/>
      </c>
      <c r="AB123" s="96" t="str">
        <f t="shared" si="5"/>
        <v/>
      </c>
      <c r="AC123" s="95" t="str">
        <f t="shared" si="6"/>
        <v/>
      </c>
      <c r="AD123" s="95" t="str">
        <f>IF($AC123="","",入力シート!F131)</f>
        <v/>
      </c>
      <c r="AE123" s="95" t="str">
        <f>IF($AC123="","",入力シート!G131)</f>
        <v/>
      </c>
      <c r="AF123" s="97" t="str">
        <f>IF($AC123="","",入力シート!H131)</f>
        <v/>
      </c>
      <c r="AG123" s="98" t="str">
        <f t="shared" si="7"/>
        <v/>
      </c>
    </row>
    <row r="124" spans="1:33">
      <c r="A124" t="str">
        <f>IF(入力シート!$B132="","",大会コード)</f>
        <v/>
      </c>
      <c r="B124" t="str">
        <f>IF(入力シート!$B132="","",VLOOKUP(入力シート!$C132,大会データ!$A$5:$F$374,3,FALSE))</f>
        <v/>
      </c>
      <c r="C124" t="str">
        <f>IF(入力シート!$B132="","",VLOOKUP(入力シート!$C132,大会データ!$A$5:$F$374,4,FALSE))</f>
        <v/>
      </c>
      <c r="D124" t="str">
        <f>IF(入力シート!$B132="","",VLOOKUP(入力シート!$C132,大会データ!$A$5:$F$374,5,FALSE))</f>
        <v/>
      </c>
      <c r="E124" t="str">
        <f>IF(入力シート!$B132="","",基礎データ!$B$6)</f>
        <v/>
      </c>
      <c r="F124" t="str">
        <f>IF(入力シート!$B132="","",B124)</f>
        <v/>
      </c>
      <c r="G124" t="str">
        <f>IF(入力シート!$B132="","",IF(入力シート!$E132="",TEXT(入力シート!$B132,"00"),入力シート!$E132))</f>
        <v/>
      </c>
      <c r="J124" t="str">
        <f>IF(入力シート!I132="","",入力シート!I132)</f>
        <v/>
      </c>
      <c r="AA124" s="95" t="str">
        <f t="shared" si="4"/>
        <v/>
      </c>
      <c r="AB124" s="96" t="str">
        <f t="shared" si="5"/>
        <v/>
      </c>
      <c r="AC124" s="95" t="str">
        <f t="shared" si="6"/>
        <v/>
      </c>
      <c r="AD124" s="95" t="str">
        <f>IF($AC124="","",入力シート!F132)</f>
        <v/>
      </c>
      <c r="AE124" s="95" t="str">
        <f>IF($AC124="","",入力シート!G132)</f>
        <v/>
      </c>
      <c r="AF124" s="97" t="str">
        <f>IF($AC124="","",入力シート!H132)</f>
        <v/>
      </c>
      <c r="AG124" s="98" t="str">
        <f t="shared" si="7"/>
        <v/>
      </c>
    </row>
    <row r="125" spans="1:33">
      <c r="A125" t="str">
        <f>IF(入力シート!$B133="","",大会コード)</f>
        <v/>
      </c>
      <c r="B125" t="str">
        <f>IF(入力シート!$B133="","",VLOOKUP(入力シート!$C133,大会データ!$A$5:$F$374,3,FALSE))</f>
        <v/>
      </c>
      <c r="C125" t="str">
        <f>IF(入力シート!$B133="","",VLOOKUP(入力シート!$C133,大会データ!$A$5:$F$374,4,FALSE))</f>
        <v/>
      </c>
      <c r="D125" t="str">
        <f>IF(入力シート!$B133="","",VLOOKUP(入力シート!$C133,大会データ!$A$5:$F$374,5,FALSE))</f>
        <v/>
      </c>
      <c r="E125" t="str">
        <f>IF(入力シート!$B133="","",基礎データ!$B$6)</f>
        <v/>
      </c>
      <c r="F125" t="str">
        <f>IF(入力シート!$B133="","",B125)</f>
        <v/>
      </c>
      <c r="G125" t="str">
        <f>IF(入力シート!$B133="","",IF(入力シート!$E133="",TEXT(入力シート!$B133,"00"),入力シート!$E133))</f>
        <v/>
      </c>
      <c r="J125" t="str">
        <f>IF(入力シート!I133="","",入力シート!I133)</f>
        <v/>
      </c>
      <c r="AA125" s="95" t="str">
        <f t="shared" si="4"/>
        <v/>
      </c>
      <c r="AB125" s="96" t="str">
        <f t="shared" si="5"/>
        <v/>
      </c>
      <c r="AC125" s="95" t="str">
        <f t="shared" si="6"/>
        <v/>
      </c>
      <c r="AD125" s="95" t="str">
        <f>IF($AC125="","",入力シート!F133)</f>
        <v/>
      </c>
      <c r="AE125" s="95" t="str">
        <f>IF($AC125="","",入力シート!G133)</f>
        <v/>
      </c>
      <c r="AF125" s="97" t="str">
        <f>IF($AC125="","",入力シート!H133)</f>
        <v/>
      </c>
      <c r="AG125" s="98" t="str">
        <f t="shared" si="7"/>
        <v/>
      </c>
    </row>
    <row r="126" spans="1:33">
      <c r="A126" t="str">
        <f>IF(入力シート!$B134="","",大会コード)</f>
        <v/>
      </c>
      <c r="B126" t="str">
        <f>IF(入力シート!$B134="","",VLOOKUP(入力シート!$C134,大会データ!$A$5:$F$374,3,FALSE))</f>
        <v/>
      </c>
      <c r="C126" t="str">
        <f>IF(入力シート!$B134="","",VLOOKUP(入力シート!$C134,大会データ!$A$5:$F$374,4,FALSE))</f>
        <v/>
      </c>
      <c r="D126" t="str">
        <f>IF(入力シート!$B134="","",VLOOKUP(入力シート!$C134,大会データ!$A$5:$F$374,5,FALSE))</f>
        <v/>
      </c>
      <c r="E126" t="str">
        <f>IF(入力シート!$B134="","",基礎データ!$B$6)</f>
        <v/>
      </c>
      <c r="F126" t="str">
        <f>IF(入力シート!$B134="","",B126)</f>
        <v/>
      </c>
      <c r="G126" t="str">
        <f>IF(入力シート!$B134="","",IF(入力シート!$E134="",TEXT(入力シート!$B134,"00"),入力シート!$E134))</f>
        <v/>
      </c>
      <c r="J126" t="str">
        <f>IF(入力シート!I134="","",入力シート!I134)</f>
        <v/>
      </c>
      <c r="AA126" s="95" t="str">
        <f t="shared" si="4"/>
        <v/>
      </c>
      <c r="AB126" s="96" t="str">
        <f t="shared" si="5"/>
        <v/>
      </c>
      <c r="AC126" s="95" t="str">
        <f t="shared" si="6"/>
        <v/>
      </c>
      <c r="AD126" s="95" t="str">
        <f>IF($AC126="","",入力シート!F134)</f>
        <v/>
      </c>
      <c r="AE126" s="95" t="str">
        <f>IF($AC126="","",入力シート!G134)</f>
        <v/>
      </c>
      <c r="AF126" s="97" t="str">
        <f>IF($AC126="","",入力シート!H134)</f>
        <v/>
      </c>
      <c r="AG126" s="98" t="str">
        <f t="shared" si="7"/>
        <v/>
      </c>
    </row>
    <row r="127" spans="1:33">
      <c r="A127" t="str">
        <f>IF(入力シート!$B135="","",大会コード)</f>
        <v/>
      </c>
      <c r="B127" t="str">
        <f>IF(入力シート!$B135="","",VLOOKUP(入力シート!$C135,大会データ!$A$5:$F$374,3,FALSE))</f>
        <v/>
      </c>
      <c r="C127" t="str">
        <f>IF(入力シート!$B135="","",VLOOKUP(入力シート!$C135,大会データ!$A$5:$F$374,4,FALSE))</f>
        <v/>
      </c>
      <c r="D127" t="str">
        <f>IF(入力シート!$B135="","",VLOOKUP(入力シート!$C135,大会データ!$A$5:$F$374,5,FALSE))</f>
        <v/>
      </c>
      <c r="E127" t="str">
        <f>IF(入力シート!$B135="","",基礎データ!$B$6)</f>
        <v/>
      </c>
      <c r="F127" t="str">
        <f>IF(入力シート!$B135="","",B127)</f>
        <v/>
      </c>
      <c r="G127" t="str">
        <f>IF(入力シート!$B135="","",IF(入力シート!$E135="",TEXT(入力シート!$B135,"00"),入力シート!$E135))</f>
        <v/>
      </c>
      <c r="J127" t="str">
        <f>IF(入力シート!I135="","",入力シート!I135)</f>
        <v/>
      </c>
      <c r="AA127" s="95" t="str">
        <f t="shared" si="4"/>
        <v/>
      </c>
      <c r="AB127" s="96" t="str">
        <f t="shared" si="5"/>
        <v/>
      </c>
      <c r="AC127" s="95" t="str">
        <f t="shared" si="6"/>
        <v/>
      </c>
      <c r="AD127" s="95" t="str">
        <f>IF($AC127="","",入力シート!F135)</f>
        <v/>
      </c>
      <c r="AE127" s="95" t="str">
        <f>IF($AC127="","",入力シート!G135)</f>
        <v/>
      </c>
      <c r="AF127" s="97" t="str">
        <f>IF($AC127="","",入力シート!H135)</f>
        <v/>
      </c>
      <c r="AG127" s="98" t="str">
        <f t="shared" si="7"/>
        <v/>
      </c>
    </row>
    <row r="128" spans="1:33">
      <c r="A128" t="str">
        <f>IF(入力シート!$B136="","",大会コード)</f>
        <v/>
      </c>
      <c r="B128" t="str">
        <f>IF(入力シート!$B136="","",VLOOKUP(入力シート!$C136,大会データ!$A$5:$F$374,3,FALSE))</f>
        <v/>
      </c>
      <c r="C128" t="str">
        <f>IF(入力シート!$B136="","",VLOOKUP(入力シート!$C136,大会データ!$A$5:$F$374,4,FALSE))</f>
        <v/>
      </c>
      <c r="D128" t="str">
        <f>IF(入力シート!$B136="","",VLOOKUP(入力シート!$C136,大会データ!$A$5:$F$374,5,FALSE))</f>
        <v/>
      </c>
      <c r="E128" t="str">
        <f>IF(入力シート!$B136="","",基礎データ!$B$6)</f>
        <v/>
      </c>
      <c r="F128" t="str">
        <f>IF(入力シート!$B136="","",B128)</f>
        <v/>
      </c>
      <c r="G128" t="str">
        <f>IF(入力シート!$B136="","",IF(入力シート!$E136="",TEXT(入力シート!$B136,"00"),入力シート!$E136))</f>
        <v/>
      </c>
      <c r="J128" t="str">
        <f>IF(入力シート!I136="","",入力シート!I136)</f>
        <v/>
      </c>
      <c r="AA128" s="95" t="str">
        <f t="shared" si="4"/>
        <v/>
      </c>
      <c r="AB128" s="96" t="str">
        <f t="shared" si="5"/>
        <v/>
      </c>
      <c r="AC128" s="95" t="str">
        <f t="shared" si="6"/>
        <v/>
      </c>
      <c r="AD128" s="95" t="str">
        <f>IF($AC128="","",入力シート!F136)</f>
        <v/>
      </c>
      <c r="AE128" s="95" t="str">
        <f>IF($AC128="","",入力シート!G136)</f>
        <v/>
      </c>
      <c r="AF128" s="97" t="str">
        <f>IF($AC128="","",入力シート!H136)</f>
        <v/>
      </c>
      <c r="AG128" s="98" t="str">
        <f t="shared" si="7"/>
        <v/>
      </c>
    </row>
    <row r="129" spans="1:33">
      <c r="A129" t="str">
        <f>IF(入力シート!$B137="","",大会コード)</f>
        <v/>
      </c>
      <c r="B129" t="str">
        <f>IF(入力シート!$B137="","",VLOOKUP(入力シート!$C137,大会データ!$A$5:$F$374,3,FALSE))</f>
        <v/>
      </c>
      <c r="C129" t="str">
        <f>IF(入力シート!$B137="","",VLOOKUP(入力シート!$C137,大会データ!$A$5:$F$374,4,FALSE))</f>
        <v/>
      </c>
      <c r="D129" t="str">
        <f>IF(入力シート!$B137="","",VLOOKUP(入力シート!$C137,大会データ!$A$5:$F$374,5,FALSE))</f>
        <v/>
      </c>
      <c r="E129" t="str">
        <f>IF(入力シート!$B137="","",基礎データ!$B$6)</f>
        <v/>
      </c>
      <c r="F129" t="str">
        <f>IF(入力シート!$B137="","",B129)</f>
        <v/>
      </c>
      <c r="G129" t="str">
        <f>IF(入力シート!$B137="","",IF(入力シート!$E137="",TEXT(入力シート!$B137,"00"),入力シート!$E137))</f>
        <v/>
      </c>
      <c r="J129" t="str">
        <f>IF(入力シート!I137="","",入力シート!I137)</f>
        <v/>
      </c>
      <c r="AA129" s="95" t="str">
        <f t="shared" si="4"/>
        <v/>
      </c>
      <c r="AB129" s="96" t="str">
        <f t="shared" si="5"/>
        <v/>
      </c>
      <c r="AC129" s="95" t="str">
        <f t="shared" si="6"/>
        <v/>
      </c>
      <c r="AD129" s="95" t="str">
        <f>IF($AC129="","",入力シート!F137)</f>
        <v/>
      </c>
      <c r="AE129" s="95" t="str">
        <f>IF($AC129="","",入力シート!G137)</f>
        <v/>
      </c>
      <c r="AF129" s="97" t="str">
        <f>IF($AC129="","",入力シート!H137)</f>
        <v/>
      </c>
      <c r="AG129" s="98" t="str">
        <f t="shared" si="7"/>
        <v/>
      </c>
    </row>
    <row r="130" spans="1:33">
      <c r="A130" t="str">
        <f>IF(入力シート!$B138="","",大会コード)</f>
        <v/>
      </c>
      <c r="B130" t="str">
        <f>IF(入力シート!$B138="","",VLOOKUP(入力シート!$C138,大会データ!$A$5:$F$374,3,FALSE))</f>
        <v/>
      </c>
      <c r="C130" t="str">
        <f>IF(入力シート!$B138="","",VLOOKUP(入力シート!$C138,大会データ!$A$5:$F$374,4,FALSE))</f>
        <v/>
      </c>
      <c r="D130" t="str">
        <f>IF(入力シート!$B138="","",VLOOKUP(入力シート!$C138,大会データ!$A$5:$F$374,5,FALSE))</f>
        <v/>
      </c>
      <c r="E130" t="str">
        <f>IF(入力シート!$B138="","",基礎データ!$B$6)</f>
        <v/>
      </c>
      <c r="F130" t="str">
        <f>IF(入力シート!$B138="","",B130)</f>
        <v/>
      </c>
      <c r="G130" t="str">
        <f>IF(入力シート!$B138="","",IF(入力シート!$E138="",TEXT(入力シート!$B138,"00"),入力シート!$E138))</f>
        <v/>
      </c>
      <c r="J130" t="str">
        <f>IF(入力シート!I138="","",入力シート!I138)</f>
        <v/>
      </c>
      <c r="AA130" s="95" t="str">
        <f t="shared" si="4"/>
        <v/>
      </c>
      <c r="AB130" s="96" t="str">
        <f t="shared" si="5"/>
        <v/>
      </c>
      <c r="AC130" s="95" t="str">
        <f t="shared" si="6"/>
        <v/>
      </c>
      <c r="AD130" s="95" t="str">
        <f>IF($AC130="","",入力シート!F138)</f>
        <v/>
      </c>
      <c r="AE130" s="95" t="str">
        <f>IF($AC130="","",入力シート!G138)</f>
        <v/>
      </c>
      <c r="AF130" s="97" t="str">
        <f>IF($AC130="","",入力シート!H138)</f>
        <v/>
      </c>
      <c r="AG130" s="98" t="str">
        <f t="shared" si="7"/>
        <v/>
      </c>
    </row>
    <row r="131" spans="1:33">
      <c r="A131" t="str">
        <f>IF(入力シート!$B139="","",大会コード)</f>
        <v/>
      </c>
      <c r="B131" t="str">
        <f>IF(入力シート!$B139="","",VLOOKUP(入力シート!$C139,大会データ!$A$5:$F$374,3,FALSE))</f>
        <v/>
      </c>
      <c r="C131" t="str">
        <f>IF(入力シート!$B139="","",VLOOKUP(入力シート!$C139,大会データ!$A$5:$F$374,4,FALSE))</f>
        <v/>
      </c>
      <c r="D131" t="str">
        <f>IF(入力シート!$B139="","",VLOOKUP(入力シート!$C139,大会データ!$A$5:$F$374,5,FALSE))</f>
        <v/>
      </c>
      <c r="E131" t="str">
        <f>IF(入力シート!$B139="","",基礎データ!$B$6)</f>
        <v/>
      </c>
      <c r="F131" t="str">
        <f>IF(入力シート!$B139="","",B131)</f>
        <v/>
      </c>
      <c r="G131" t="str">
        <f>IF(入力シート!$B139="","",IF(入力シート!$E139="",TEXT(入力シート!$B139,"00"),入力シート!$E139))</f>
        <v/>
      </c>
      <c r="J131" t="str">
        <f>IF(入力シート!I139="","",入力シート!I139)</f>
        <v/>
      </c>
      <c r="AA131" s="95" t="str">
        <f t="shared" si="4"/>
        <v/>
      </c>
      <c r="AB131" s="96" t="str">
        <f t="shared" si="5"/>
        <v/>
      </c>
      <c r="AC131" s="95" t="str">
        <f t="shared" si="6"/>
        <v/>
      </c>
      <c r="AD131" s="95" t="str">
        <f>IF($AC131="","",入力シート!F139)</f>
        <v/>
      </c>
      <c r="AE131" s="95" t="str">
        <f>IF($AC131="","",入力シート!G139)</f>
        <v/>
      </c>
      <c r="AF131" s="97" t="str">
        <f>IF($AC131="","",入力シート!H139)</f>
        <v/>
      </c>
      <c r="AG131" s="98" t="str">
        <f t="shared" si="7"/>
        <v/>
      </c>
    </row>
    <row r="132" spans="1:33">
      <c r="A132" t="str">
        <f>IF(入力シート!$B140="","",大会コード)</f>
        <v/>
      </c>
      <c r="B132" t="str">
        <f>IF(入力シート!$B140="","",VLOOKUP(入力シート!$C140,大会データ!$A$5:$F$374,3,FALSE))</f>
        <v/>
      </c>
      <c r="C132" t="str">
        <f>IF(入力シート!$B140="","",VLOOKUP(入力シート!$C140,大会データ!$A$5:$F$374,4,FALSE))</f>
        <v/>
      </c>
      <c r="D132" t="str">
        <f>IF(入力シート!$B140="","",VLOOKUP(入力シート!$C140,大会データ!$A$5:$F$374,5,FALSE))</f>
        <v/>
      </c>
      <c r="E132" t="str">
        <f>IF(入力シート!$B140="","",基礎データ!$B$6)</f>
        <v/>
      </c>
      <c r="F132" t="str">
        <f>IF(入力シート!$B140="","",B132)</f>
        <v/>
      </c>
      <c r="G132" t="str">
        <f>IF(入力シート!$B140="","",IF(入力シート!$E140="",TEXT(入力シート!$B140,"00"),入力シート!$E140))</f>
        <v/>
      </c>
      <c r="J132" t="str">
        <f>IF(入力シート!I140="","",入力シート!I140)</f>
        <v/>
      </c>
      <c r="AA132" s="95" t="str">
        <f t="shared" si="4"/>
        <v/>
      </c>
      <c r="AB132" s="96" t="str">
        <f t="shared" si="5"/>
        <v/>
      </c>
      <c r="AC132" s="95" t="str">
        <f t="shared" si="6"/>
        <v/>
      </c>
      <c r="AD132" s="95" t="str">
        <f>IF($AC132="","",入力シート!F140)</f>
        <v/>
      </c>
      <c r="AE132" s="95" t="str">
        <f>IF($AC132="","",入力シート!G140)</f>
        <v/>
      </c>
      <c r="AF132" s="97" t="str">
        <f>IF($AC132="","",入力シート!H140)</f>
        <v/>
      </c>
      <c r="AG132" s="98" t="str">
        <f t="shared" si="7"/>
        <v/>
      </c>
    </row>
    <row r="133" spans="1:33">
      <c r="A133" t="str">
        <f>IF(入力シート!$B141="","",大会コード)</f>
        <v/>
      </c>
      <c r="B133" t="str">
        <f>IF(入力シート!$B141="","",VLOOKUP(入力シート!$C141,大会データ!$A$5:$F$374,3,FALSE))</f>
        <v/>
      </c>
      <c r="C133" t="str">
        <f>IF(入力シート!$B141="","",VLOOKUP(入力シート!$C141,大会データ!$A$5:$F$374,4,FALSE))</f>
        <v/>
      </c>
      <c r="D133" t="str">
        <f>IF(入力シート!$B141="","",VLOOKUP(入力シート!$C141,大会データ!$A$5:$F$374,5,FALSE))</f>
        <v/>
      </c>
      <c r="E133" t="str">
        <f>IF(入力シート!$B141="","",基礎データ!$B$6)</f>
        <v/>
      </c>
      <c r="F133" t="str">
        <f>IF(入力シート!$B141="","",B133)</f>
        <v/>
      </c>
      <c r="G133" t="str">
        <f>IF(入力シート!$B141="","",IF(入力シート!$E141="",TEXT(入力シート!$B141,"00"),入力シート!$E141))</f>
        <v/>
      </c>
      <c r="J133" t="str">
        <f>IF(入力シート!I141="","",入力シート!I141)</f>
        <v/>
      </c>
      <c r="AA133" s="95" t="str">
        <f t="shared" ref="AA133:AA196" si="8">E133</f>
        <v/>
      </c>
      <c r="AB133" s="96" t="str">
        <f t="shared" ref="AB133:AB196" si="9">B133</f>
        <v/>
      </c>
      <c r="AC133" s="95" t="str">
        <f t="shared" ref="AC133:AC196" si="10">G133</f>
        <v/>
      </c>
      <c r="AD133" s="95" t="str">
        <f>IF($AC133="","",入力シート!F141)</f>
        <v/>
      </c>
      <c r="AE133" s="95" t="str">
        <f>IF($AC133="","",入力シート!G141)</f>
        <v/>
      </c>
      <c r="AF133" s="97" t="str">
        <f>IF($AC133="","",入力シート!H141)</f>
        <v/>
      </c>
      <c r="AG133" s="98" t="str">
        <f t="shared" ref="AG133:AG196" si="11">IF($AC133="","",2016-AF133)</f>
        <v/>
      </c>
    </row>
    <row r="134" spans="1:33">
      <c r="A134" t="str">
        <f>IF(入力シート!$B142="","",大会コード)</f>
        <v/>
      </c>
      <c r="B134" t="str">
        <f>IF(入力シート!$B142="","",VLOOKUP(入力シート!$C142,大会データ!$A$5:$F$374,3,FALSE))</f>
        <v/>
      </c>
      <c r="C134" t="str">
        <f>IF(入力シート!$B142="","",VLOOKUP(入力シート!$C142,大会データ!$A$5:$F$374,4,FALSE))</f>
        <v/>
      </c>
      <c r="D134" t="str">
        <f>IF(入力シート!$B142="","",VLOOKUP(入力シート!$C142,大会データ!$A$5:$F$374,5,FALSE))</f>
        <v/>
      </c>
      <c r="E134" t="str">
        <f>IF(入力シート!$B142="","",基礎データ!$B$6)</f>
        <v/>
      </c>
      <c r="F134" t="str">
        <f>IF(入力シート!$B142="","",B134)</f>
        <v/>
      </c>
      <c r="G134" t="str">
        <f>IF(入力シート!$B142="","",IF(入力シート!$E142="",TEXT(入力シート!$B142,"00"),入力シート!$E142))</f>
        <v/>
      </c>
      <c r="J134" t="str">
        <f>IF(入力シート!I142="","",入力シート!I142)</f>
        <v/>
      </c>
      <c r="AA134" s="95" t="str">
        <f t="shared" si="8"/>
        <v/>
      </c>
      <c r="AB134" s="96" t="str">
        <f t="shared" si="9"/>
        <v/>
      </c>
      <c r="AC134" s="95" t="str">
        <f t="shared" si="10"/>
        <v/>
      </c>
      <c r="AD134" s="95" t="str">
        <f>IF($AC134="","",入力シート!F142)</f>
        <v/>
      </c>
      <c r="AE134" s="95" t="str">
        <f>IF($AC134="","",入力シート!G142)</f>
        <v/>
      </c>
      <c r="AF134" s="97" t="str">
        <f>IF($AC134="","",入力シート!H142)</f>
        <v/>
      </c>
      <c r="AG134" s="98" t="str">
        <f t="shared" si="11"/>
        <v/>
      </c>
    </row>
    <row r="135" spans="1:33">
      <c r="A135" t="str">
        <f>IF(入力シート!$B143="","",大会コード)</f>
        <v/>
      </c>
      <c r="B135" t="str">
        <f>IF(入力シート!$B143="","",VLOOKUP(入力シート!$C143,大会データ!$A$5:$F$374,3,FALSE))</f>
        <v/>
      </c>
      <c r="C135" t="str">
        <f>IF(入力シート!$B143="","",VLOOKUP(入力シート!$C143,大会データ!$A$5:$F$374,4,FALSE))</f>
        <v/>
      </c>
      <c r="D135" t="str">
        <f>IF(入力シート!$B143="","",VLOOKUP(入力シート!$C143,大会データ!$A$5:$F$374,5,FALSE))</f>
        <v/>
      </c>
      <c r="E135" t="str">
        <f>IF(入力シート!$B143="","",基礎データ!$B$6)</f>
        <v/>
      </c>
      <c r="F135" t="str">
        <f>IF(入力シート!$B143="","",B135)</f>
        <v/>
      </c>
      <c r="G135" t="str">
        <f>IF(入力シート!$B143="","",IF(入力シート!$E143="",TEXT(入力シート!$B143,"00"),入力シート!$E143))</f>
        <v/>
      </c>
      <c r="J135" t="str">
        <f>IF(入力シート!I143="","",入力シート!I143)</f>
        <v/>
      </c>
      <c r="AA135" s="95" t="str">
        <f t="shared" si="8"/>
        <v/>
      </c>
      <c r="AB135" s="96" t="str">
        <f t="shared" si="9"/>
        <v/>
      </c>
      <c r="AC135" s="95" t="str">
        <f t="shared" si="10"/>
        <v/>
      </c>
      <c r="AD135" s="95" t="str">
        <f>IF($AC135="","",入力シート!F143)</f>
        <v/>
      </c>
      <c r="AE135" s="95" t="str">
        <f>IF($AC135="","",入力シート!G143)</f>
        <v/>
      </c>
      <c r="AF135" s="97" t="str">
        <f>IF($AC135="","",入力シート!H143)</f>
        <v/>
      </c>
      <c r="AG135" s="98" t="str">
        <f t="shared" si="11"/>
        <v/>
      </c>
    </row>
    <row r="136" spans="1:33">
      <c r="A136" t="str">
        <f>IF(入力シート!$B144="","",大会コード)</f>
        <v/>
      </c>
      <c r="B136" t="str">
        <f>IF(入力シート!$B144="","",VLOOKUP(入力シート!$C144,大会データ!$A$5:$F$374,3,FALSE))</f>
        <v/>
      </c>
      <c r="C136" t="str">
        <f>IF(入力シート!$B144="","",VLOOKUP(入力シート!$C144,大会データ!$A$5:$F$374,4,FALSE))</f>
        <v/>
      </c>
      <c r="D136" t="str">
        <f>IF(入力シート!$B144="","",VLOOKUP(入力シート!$C144,大会データ!$A$5:$F$374,5,FALSE))</f>
        <v/>
      </c>
      <c r="E136" t="str">
        <f>IF(入力シート!$B144="","",基礎データ!$B$6)</f>
        <v/>
      </c>
      <c r="F136" t="str">
        <f>IF(入力シート!$B144="","",B136)</f>
        <v/>
      </c>
      <c r="G136" t="str">
        <f>IF(入力シート!$B144="","",IF(入力シート!$E144="",TEXT(入力シート!$B144,"00"),入力シート!$E144))</f>
        <v/>
      </c>
      <c r="J136" t="str">
        <f>IF(入力シート!I144="","",入力シート!I144)</f>
        <v/>
      </c>
      <c r="AA136" s="95" t="str">
        <f t="shared" si="8"/>
        <v/>
      </c>
      <c r="AB136" s="96" t="str">
        <f t="shared" si="9"/>
        <v/>
      </c>
      <c r="AC136" s="95" t="str">
        <f t="shared" si="10"/>
        <v/>
      </c>
      <c r="AD136" s="95" t="str">
        <f>IF($AC136="","",入力シート!F144)</f>
        <v/>
      </c>
      <c r="AE136" s="95" t="str">
        <f>IF($AC136="","",入力シート!G144)</f>
        <v/>
      </c>
      <c r="AF136" s="97" t="str">
        <f>IF($AC136="","",入力シート!H144)</f>
        <v/>
      </c>
      <c r="AG136" s="98" t="str">
        <f t="shared" si="11"/>
        <v/>
      </c>
    </row>
    <row r="137" spans="1:33">
      <c r="A137" t="str">
        <f>IF(入力シート!$B145="","",大会コード)</f>
        <v/>
      </c>
      <c r="B137" t="str">
        <f>IF(入力シート!$B145="","",VLOOKUP(入力シート!$C145,大会データ!$A$5:$F$374,3,FALSE))</f>
        <v/>
      </c>
      <c r="C137" t="str">
        <f>IF(入力シート!$B145="","",VLOOKUP(入力シート!$C145,大会データ!$A$5:$F$374,4,FALSE))</f>
        <v/>
      </c>
      <c r="D137" t="str">
        <f>IF(入力シート!$B145="","",VLOOKUP(入力シート!$C145,大会データ!$A$5:$F$374,5,FALSE))</f>
        <v/>
      </c>
      <c r="E137" t="str">
        <f>IF(入力シート!$B145="","",基礎データ!$B$6)</f>
        <v/>
      </c>
      <c r="F137" t="str">
        <f>IF(入力シート!$B145="","",B137)</f>
        <v/>
      </c>
      <c r="G137" t="str">
        <f>IF(入力シート!$B145="","",IF(入力シート!$E145="",TEXT(入力シート!$B145,"00"),入力シート!$E145))</f>
        <v/>
      </c>
      <c r="J137" t="str">
        <f>IF(入力シート!I145="","",入力シート!I145)</f>
        <v/>
      </c>
      <c r="AA137" s="95" t="str">
        <f t="shared" si="8"/>
        <v/>
      </c>
      <c r="AB137" s="96" t="str">
        <f t="shared" si="9"/>
        <v/>
      </c>
      <c r="AC137" s="95" t="str">
        <f t="shared" si="10"/>
        <v/>
      </c>
      <c r="AD137" s="95" t="str">
        <f>IF($AC137="","",入力シート!F145)</f>
        <v/>
      </c>
      <c r="AE137" s="95" t="str">
        <f>IF($AC137="","",入力シート!G145)</f>
        <v/>
      </c>
      <c r="AF137" s="97" t="str">
        <f>IF($AC137="","",入力シート!H145)</f>
        <v/>
      </c>
      <c r="AG137" s="98" t="str">
        <f t="shared" si="11"/>
        <v/>
      </c>
    </row>
    <row r="138" spans="1:33">
      <c r="A138" t="str">
        <f>IF(入力シート!$B146="","",大会コード)</f>
        <v/>
      </c>
      <c r="B138" t="str">
        <f>IF(入力シート!$B146="","",VLOOKUP(入力シート!$C146,大会データ!$A$5:$F$374,3,FALSE))</f>
        <v/>
      </c>
      <c r="C138" t="str">
        <f>IF(入力シート!$B146="","",VLOOKUP(入力シート!$C146,大会データ!$A$5:$F$374,4,FALSE))</f>
        <v/>
      </c>
      <c r="D138" t="str">
        <f>IF(入力シート!$B146="","",VLOOKUP(入力シート!$C146,大会データ!$A$5:$F$374,5,FALSE))</f>
        <v/>
      </c>
      <c r="E138" t="str">
        <f>IF(入力シート!$B146="","",基礎データ!$B$6)</f>
        <v/>
      </c>
      <c r="F138" t="str">
        <f>IF(入力シート!$B146="","",B138)</f>
        <v/>
      </c>
      <c r="G138" t="str">
        <f>IF(入力シート!$B146="","",IF(入力シート!$E146="",TEXT(入力シート!$B146,"00"),入力シート!$E146))</f>
        <v/>
      </c>
      <c r="J138" t="str">
        <f>IF(入力シート!I146="","",入力シート!I146)</f>
        <v/>
      </c>
      <c r="AA138" s="95" t="str">
        <f t="shared" si="8"/>
        <v/>
      </c>
      <c r="AB138" s="96" t="str">
        <f t="shared" si="9"/>
        <v/>
      </c>
      <c r="AC138" s="95" t="str">
        <f t="shared" si="10"/>
        <v/>
      </c>
      <c r="AD138" s="95" t="str">
        <f>IF($AC138="","",入力シート!F146)</f>
        <v/>
      </c>
      <c r="AE138" s="95" t="str">
        <f>IF($AC138="","",入力シート!G146)</f>
        <v/>
      </c>
      <c r="AF138" s="97" t="str">
        <f>IF($AC138="","",入力シート!H146)</f>
        <v/>
      </c>
      <c r="AG138" s="98" t="str">
        <f t="shared" si="11"/>
        <v/>
      </c>
    </row>
    <row r="139" spans="1:33">
      <c r="A139" t="str">
        <f>IF(入力シート!$B147="","",大会コード)</f>
        <v/>
      </c>
      <c r="B139" t="str">
        <f>IF(入力シート!$B147="","",VLOOKUP(入力シート!$C147,大会データ!$A$5:$F$374,3,FALSE))</f>
        <v/>
      </c>
      <c r="C139" t="str">
        <f>IF(入力シート!$B147="","",VLOOKUP(入力シート!$C147,大会データ!$A$5:$F$374,4,FALSE))</f>
        <v/>
      </c>
      <c r="D139" t="str">
        <f>IF(入力シート!$B147="","",VLOOKUP(入力シート!$C147,大会データ!$A$5:$F$374,5,FALSE))</f>
        <v/>
      </c>
      <c r="E139" t="str">
        <f>IF(入力シート!$B147="","",基礎データ!$B$6)</f>
        <v/>
      </c>
      <c r="F139" t="str">
        <f>IF(入力シート!$B147="","",B139)</f>
        <v/>
      </c>
      <c r="G139" t="str">
        <f>IF(入力シート!$B147="","",IF(入力シート!$E147="",TEXT(入力シート!$B147,"00"),入力シート!$E147))</f>
        <v/>
      </c>
      <c r="J139" t="str">
        <f>IF(入力シート!I147="","",入力シート!I147)</f>
        <v/>
      </c>
      <c r="AA139" s="95" t="str">
        <f t="shared" si="8"/>
        <v/>
      </c>
      <c r="AB139" s="96" t="str">
        <f t="shared" si="9"/>
        <v/>
      </c>
      <c r="AC139" s="95" t="str">
        <f t="shared" si="10"/>
        <v/>
      </c>
      <c r="AD139" s="95" t="str">
        <f>IF($AC139="","",入力シート!F147)</f>
        <v/>
      </c>
      <c r="AE139" s="95" t="str">
        <f>IF($AC139="","",入力シート!G147)</f>
        <v/>
      </c>
      <c r="AF139" s="97" t="str">
        <f>IF($AC139="","",入力シート!H147)</f>
        <v/>
      </c>
      <c r="AG139" s="98" t="str">
        <f t="shared" si="11"/>
        <v/>
      </c>
    </row>
    <row r="140" spans="1:33">
      <c r="A140" t="str">
        <f>IF(入力シート!$B148="","",大会コード)</f>
        <v/>
      </c>
      <c r="B140" t="str">
        <f>IF(入力シート!$B148="","",VLOOKUP(入力シート!$C148,大会データ!$A$5:$F$374,3,FALSE))</f>
        <v/>
      </c>
      <c r="C140" t="str">
        <f>IF(入力シート!$B148="","",VLOOKUP(入力シート!$C148,大会データ!$A$5:$F$374,4,FALSE))</f>
        <v/>
      </c>
      <c r="D140" t="str">
        <f>IF(入力シート!$B148="","",VLOOKUP(入力シート!$C148,大会データ!$A$5:$F$374,5,FALSE))</f>
        <v/>
      </c>
      <c r="E140" t="str">
        <f>IF(入力シート!$B148="","",基礎データ!$B$6)</f>
        <v/>
      </c>
      <c r="F140" t="str">
        <f>IF(入力シート!$B148="","",B140)</f>
        <v/>
      </c>
      <c r="G140" t="str">
        <f>IF(入力シート!$B148="","",IF(入力シート!$E148="",TEXT(入力シート!$B148,"00"),入力シート!$E148))</f>
        <v/>
      </c>
      <c r="J140" t="str">
        <f>IF(入力シート!I148="","",入力シート!I148)</f>
        <v/>
      </c>
      <c r="AA140" s="95" t="str">
        <f t="shared" si="8"/>
        <v/>
      </c>
      <c r="AB140" s="96" t="str">
        <f t="shared" si="9"/>
        <v/>
      </c>
      <c r="AC140" s="95" t="str">
        <f t="shared" si="10"/>
        <v/>
      </c>
      <c r="AD140" s="95" t="str">
        <f>IF($AC140="","",入力シート!F148)</f>
        <v/>
      </c>
      <c r="AE140" s="95" t="str">
        <f>IF($AC140="","",入力シート!G148)</f>
        <v/>
      </c>
      <c r="AF140" s="97" t="str">
        <f>IF($AC140="","",入力シート!H148)</f>
        <v/>
      </c>
      <c r="AG140" s="98" t="str">
        <f t="shared" si="11"/>
        <v/>
      </c>
    </row>
    <row r="141" spans="1:33">
      <c r="A141" t="str">
        <f>IF(入力シート!$B149="","",大会コード)</f>
        <v/>
      </c>
      <c r="B141" t="str">
        <f>IF(入力シート!$B149="","",VLOOKUP(入力シート!$C149,大会データ!$A$5:$F$374,3,FALSE))</f>
        <v/>
      </c>
      <c r="C141" t="str">
        <f>IF(入力シート!$B149="","",VLOOKUP(入力シート!$C149,大会データ!$A$5:$F$374,4,FALSE))</f>
        <v/>
      </c>
      <c r="D141" t="str">
        <f>IF(入力シート!$B149="","",VLOOKUP(入力シート!$C149,大会データ!$A$5:$F$374,5,FALSE))</f>
        <v/>
      </c>
      <c r="E141" t="str">
        <f>IF(入力シート!$B149="","",基礎データ!$B$6)</f>
        <v/>
      </c>
      <c r="F141" t="str">
        <f>IF(入力シート!$B149="","",B141)</f>
        <v/>
      </c>
      <c r="G141" t="str">
        <f>IF(入力シート!$B149="","",IF(入力シート!$E149="",TEXT(入力シート!$B149,"00"),入力シート!$E149))</f>
        <v/>
      </c>
      <c r="J141" t="str">
        <f>IF(入力シート!I149="","",入力シート!I149)</f>
        <v/>
      </c>
      <c r="AA141" s="95" t="str">
        <f t="shared" si="8"/>
        <v/>
      </c>
      <c r="AB141" s="96" t="str">
        <f t="shared" si="9"/>
        <v/>
      </c>
      <c r="AC141" s="95" t="str">
        <f t="shared" si="10"/>
        <v/>
      </c>
      <c r="AD141" s="95" t="str">
        <f>IF($AC141="","",入力シート!F149)</f>
        <v/>
      </c>
      <c r="AE141" s="95" t="str">
        <f>IF($AC141="","",入力シート!G149)</f>
        <v/>
      </c>
      <c r="AF141" s="97" t="str">
        <f>IF($AC141="","",入力シート!H149)</f>
        <v/>
      </c>
      <c r="AG141" s="98" t="str">
        <f t="shared" si="11"/>
        <v/>
      </c>
    </row>
    <row r="142" spans="1:33">
      <c r="A142" t="str">
        <f>IF(入力シート!$B150="","",大会コード)</f>
        <v/>
      </c>
      <c r="B142" t="str">
        <f>IF(入力シート!$B150="","",VLOOKUP(入力シート!$C150,大会データ!$A$5:$F$374,3,FALSE))</f>
        <v/>
      </c>
      <c r="C142" t="str">
        <f>IF(入力シート!$B150="","",VLOOKUP(入力シート!$C150,大会データ!$A$5:$F$374,4,FALSE))</f>
        <v/>
      </c>
      <c r="D142" t="str">
        <f>IF(入力シート!$B150="","",VLOOKUP(入力シート!$C150,大会データ!$A$5:$F$374,5,FALSE))</f>
        <v/>
      </c>
      <c r="E142" t="str">
        <f>IF(入力シート!$B150="","",基礎データ!$B$6)</f>
        <v/>
      </c>
      <c r="F142" t="str">
        <f>IF(入力シート!$B150="","",B142)</f>
        <v/>
      </c>
      <c r="G142" t="str">
        <f>IF(入力シート!$B150="","",IF(入力シート!$E150="",TEXT(入力シート!$B150,"00"),入力シート!$E150))</f>
        <v/>
      </c>
      <c r="J142" t="str">
        <f>IF(入力シート!I150="","",入力シート!I150)</f>
        <v/>
      </c>
      <c r="AA142" s="95" t="str">
        <f t="shared" si="8"/>
        <v/>
      </c>
      <c r="AB142" s="96" t="str">
        <f t="shared" si="9"/>
        <v/>
      </c>
      <c r="AC142" s="95" t="str">
        <f t="shared" si="10"/>
        <v/>
      </c>
      <c r="AD142" s="95" t="str">
        <f>IF($AC142="","",入力シート!F150)</f>
        <v/>
      </c>
      <c r="AE142" s="95" t="str">
        <f>IF($AC142="","",入力シート!G150)</f>
        <v/>
      </c>
      <c r="AF142" s="97" t="str">
        <f>IF($AC142="","",入力シート!H150)</f>
        <v/>
      </c>
      <c r="AG142" s="98" t="str">
        <f t="shared" si="11"/>
        <v/>
      </c>
    </row>
    <row r="143" spans="1:33">
      <c r="A143" t="str">
        <f>IF(入力シート!$B151="","",大会コード)</f>
        <v/>
      </c>
      <c r="B143" t="str">
        <f>IF(入力シート!$B151="","",VLOOKUP(入力シート!$C151,大会データ!$A$5:$F$374,3,FALSE))</f>
        <v/>
      </c>
      <c r="C143" t="str">
        <f>IF(入力シート!$B151="","",VLOOKUP(入力シート!$C151,大会データ!$A$5:$F$374,4,FALSE))</f>
        <v/>
      </c>
      <c r="D143" t="str">
        <f>IF(入力シート!$B151="","",VLOOKUP(入力シート!$C151,大会データ!$A$5:$F$374,5,FALSE))</f>
        <v/>
      </c>
      <c r="E143" t="str">
        <f>IF(入力シート!$B151="","",基礎データ!$B$6)</f>
        <v/>
      </c>
      <c r="F143" t="str">
        <f>IF(入力シート!$B151="","",B143)</f>
        <v/>
      </c>
      <c r="G143" t="str">
        <f>IF(入力シート!$B151="","",IF(入力シート!$E151="",TEXT(入力シート!$B151,"00"),入力シート!$E151))</f>
        <v/>
      </c>
      <c r="J143" t="str">
        <f>IF(入力シート!I151="","",入力シート!I151)</f>
        <v/>
      </c>
      <c r="AA143" s="95" t="str">
        <f t="shared" si="8"/>
        <v/>
      </c>
      <c r="AB143" s="96" t="str">
        <f t="shared" si="9"/>
        <v/>
      </c>
      <c r="AC143" s="95" t="str">
        <f t="shared" si="10"/>
        <v/>
      </c>
      <c r="AD143" s="95" t="str">
        <f>IF($AC143="","",入力シート!F151)</f>
        <v/>
      </c>
      <c r="AE143" s="95" t="str">
        <f>IF($AC143="","",入力シート!G151)</f>
        <v/>
      </c>
      <c r="AF143" s="97" t="str">
        <f>IF($AC143="","",入力シート!H151)</f>
        <v/>
      </c>
      <c r="AG143" s="98" t="str">
        <f t="shared" si="11"/>
        <v/>
      </c>
    </row>
    <row r="144" spans="1:33">
      <c r="A144" t="str">
        <f>IF(入力シート!$B152="","",大会コード)</f>
        <v/>
      </c>
      <c r="B144" t="str">
        <f>IF(入力シート!$B152="","",VLOOKUP(入力シート!$C152,大会データ!$A$5:$F$374,3,FALSE))</f>
        <v/>
      </c>
      <c r="C144" t="str">
        <f>IF(入力シート!$B152="","",VLOOKUP(入力シート!$C152,大会データ!$A$5:$F$374,4,FALSE))</f>
        <v/>
      </c>
      <c r="D144" t="str">
        <f>IF(入力シート!$B152="","",VLOOKUP(入力シート!$C152,大会データ!$A$5:$F$374,5,FALSE))</f>
        <v/>
      </c>
      <c r="E144" t="str">
        <f>IF(入力シート!$B152="","",基礎データ!$B$6)</f>
        <v/>
      </c>
      <c r="F144" t="str">
        <f>IF(入力シート!$B152="","",B144)</f>
        <v/>
      </c>
      <c r="G144" t="str">
        <f>IF(入力シート!$B152="","",IF(入力シート!$E152="",TEXT(入力シート!$B152,"00"),入力シート!$E152))</f>
        <v/>
      </c>
      <c r="J144" t="str">
        <f>IF(入力シート!I152="","",入力シート!I152)</f>
        <v/>
      </c>
      <c r="AA144" s="95" t="str">
        <f t="shared" si="8"/>
        <v/>
      </c>
      <c r="AB144" s="96" t="str">
        <f t="shared" si="9"/>
        <v/>
      </c>
      <c r="AC144" s="95" t="str">
        <f t="shared" si="10"/>
        <v/>
      </c>
      <c r="AD144" s="95" t="str">
        <f>IF($AC144="","",入力シート!F152)</f>
        <v/>
      </c>
      <c r="AE144" s="95" t="str">
        <f>IF($AC144="","",入力シート!G152)</f>
        <v/>
      </c>
      <c r="AF144" s="97" t="str">
        <f>IF($AC144="","",入力シート!H152)</f>
        <v/>
      </c>
      <c r="AG144" s="98" t="str">
        <f t="shared" si="11"/>
        <v/>
      </c>
    </row>
    <row r="145" spans="1:33">
      <c r="A145" t="str">
        <f>IF(入力シート!$B153="","",大会コード)</f>
        <v/>
      </c>
      <c r="B145" t="str">
        <f>IF(入力シート!$B153="","",VLOOKUP(入力シート!$C153,大会データ!$A$5:$F$374,3,FALSE))</f>
        <v/>
      </c>
      <c r="C145" t="str">
        <f>IF(入力シート!$B153="","",VLOOKUP(入力シート!$C153,大会データ!$A$5:$F$374,4,FALSE))</f>
        <v/>
      </c>
      <c r="D145" t="str">
        <f>IF(入力シート!$B153="","",VLOOKUP(入力シート!$C153,大会データ!$A$5:$F$374,5,FALSE))</f>
        <v/>
      </c>
      <c r="E145" t="str">
        <f>IF(入力シート!$B153="","",基礎データ!$B$6)</f>
        <v/>
      </c>
      <c r="F145" t="str">
        <f>IF(入力シート!$B153="","",B145)</f>
        <v/>
      </c>
      <c r="G145" t="str">
        <f>IF(入力シート!$B153="","",IF(入力シート!$E153="",TEXT(入力シート!$B153,"00"),入力シート!$E153))</f>
        <v/>
      </c>
      <c r="J145" t="str">
        <f>IF(入力シート!I153="","",入力シート!I153)</f>
        <v/>
      </c>
      <c r="AA145" s="95" t="str">
        <f t="shared" si="8"/>
        <v/>
      </c>
      <c r="AB145" s="96" t="str">
        <f t="shared" si="9"/>
        <v/>
      </c>
      <c r="AC145" s="95" t="str">
        <f t="shared" si="10"/>
        <v/>
      </c>
      <c r="AD145" s="95" t="str">
        <f>IF($AC145="","",入力シート!F153)</f>
        <v/>
      </c>
      <c r="AE145" s="95" t="str">
        <f>IF($AC145="","",入力シート!G153)</f>
        <v/>
      </c>
      <c r="AF145" s="97" t="str">
        <f>IF($AC145="","",入力シート!H153)</f>
        <v/>
      </c>
      <c r="AG145" s="98" t="str">
        <f t="shared" si="11"/>
        <v/>
      </c>
    </row>
    <row r="146" spans="1:33">
      <c r="A146" t="str">
        <f>IF(入力シート!$B154="","",大会コード)</f>
        <v/>
      </c>
      <c r="B146" t="str">
        <f>IF(入力シート!$B154="","",VLOOKUP(入力シート!$C154,大会データ!$A$5:$F$374,3,FALSE))</f>
        <v/>
      </c>
      <c r="C146" t="str">
        <f>IF(入力シート!$B154="","",VLOOKUP(入力シート!$C154,大会データ!$A$5:$F$374,4,FALSE))</f>
        <v/>
      </c>
      <c r="D146" t="str">
        <f>IF(入力シート!$B154="","",VLOOKUP(入力シート!$C154,大会データ!$A$5:$F$374,5,FALSE))</f>
        <v/>
      </c>
      <c r="E146" t="str">
        <f>IF(入力シート!$B154="","",基礎データ!$B$6)</f>
        <v/>
      </c>
      <c r="F146" t="str">
        <f>IF(入力シート!$B154="","",B146)</f>
        <v/>
      </c>
      <c r="G146" t="str">
        <f>IF(入力シート!$B154="","",IF(入力シート!$E154="",TEXT(入力シート!$B154,"00"),入力シート!$E154))</f>
        <v/>
      </c>
      <c r="J146" t="str">
        <f>IF(入力シート!I154="","",入力シート!I154)</f>
        <v/>
      </c>
      <c r="AA146" s="95" t="str">
        <f t="shared" si="8"/>
        <v/>
      </c>
      <c r="AB146" s="96" t="str">
        <f t="shared" si="9"/>
        <v/>
      </c>
      <c r="AC146" s="95" t="str">
        <f t="shared" si="10"/>
        <v/>
      </c>
      <c r="AD146" s="95" t="str">
        <f>IF($AC146="","",入力シート!F154)</f>
        <v/>
      </c>
      <c r="AE146" s="95" t="str">
        <f>IF($AC146="","",入力シート!G154)</f>
        <v/>
      </c>
      <c r="AF146" s="97" t="str">
        <f>IF($AC146="","",入力シート!H154)</f>
        <v/>
      </c>
      <c r="AG146" s="98" t="str">
        <f t="shared" si="11"/>
        <v/>
      </c>
    </row>
    <row r="147" spans="1:33">
      <c r="A147" t="str">
        <f>IF(入力シート!$B155="","",大会コード)</f>
        <v/>
      </c>
      <c r="B147" t="str">
        <f>IF(入力シート!$B155="","",VLOOKUP(入力シート!$C155,大会データ!$A$5:$F$374,3,FALSE))</f>
        <v/>
      </c>
      <c r="C147" t="str">
        <f>IF(入力シート!$B155="","",VLOOKUP(入力シート!$C155,大会データ!$A$5:$F$374,4,FALSE))</f>
        <v/>
      </c>
      <c r="D147" t="str">
        <f>IF(入力シート!$B155="","",VLOOKUP(入力シート!$C155,大会データ!$A$5:$F$374,5,FALSE))</f>
        <v/>
      </c>
      <c r="E147" t="str">
        <f>IF(入力シート!$B155="","",基礎データ!$B$6)</f>
        <v/>
      </c>
      <c r="F147" t="str">
        <f>IF(入力シート!$B155="","",B147)</f>
        <v/>
      </c>
      <c r="G147" t="str">
        <f>IF(入力シート!$B155="","",IF(入力シート!$E155="",TEXT(入力シート!$B155,"00"),入力シート!$E155))</f>
        <v/>
      </c>
      <c r="J147" t="str">
        <f>IF(入力シート!I155="","",入力シート!I155)</f>
        <v/>
      </c>
      <c r="AA147" s="95" t="str">
        <f t="shared" si="8"/>
        <v/>
      </c>
      <c r="AB147" s="96" t="str">
        <f t="shared" si="9"/>
        <v/>
      </c>
      <c r="AC147" s="95" t="str">
        <f t="shared" si="10"/>
        <v/>
      </c>
      <c r="AD147" s="95" t="str">
        <f>IF($AC147="","",入力シート!F155)</f>
        <v/>
      </c>
      <c r="AE147" s="95" t="str">
        <f>IF($AC147="","",入力シート!G155)</f>
        <v/>
      </c>
      <c r="AF147" s="97" t="str">
        <f>IF($AC147="","",入力シート!H155)</f>
        <v/>
      </c>
      <c r="AG147" s="98" t="str">
        <f t="shared" si="11"/>
        <v/>
      </c>
    </row>
    <row r="148" spans="1:33">
      <c r="A148" t="str">
        <f>IF(入力シート!$B156="","",大会コード)</f>
        <v/>
      </c>
      <c r="B148" t="str">
        <f>IF(入力シート!$B156="","",VLOOKUP(入力シート!$C156,大会データ!$A$5:$F$374,3,FALSE))</f>
        <v/>
      </c>
      <c r="C148" t="str">
        <f>IF(入力シート!$B156="","",VLOOKUP(入力シート!$C156,大会データ!$A$5:$F$374,4,FALSE))</f>
        <v/>
      </c>
      <c r="D148" t="str">
        <f>IF(入力シート!$B156="","",VLOOKUP(入力シート!$C156,大会データ!$A$5:$F$374,5,FALSE))</f>
        <v/>
      </c>
      <c r="E148" t="str">
        <f>IF(入力シート!$B156="","",基礎データ!$B$6)</f>
        <v/>
      </c>
      <c r="F148" t="str">
        <f>IF(入力シート!$B156="","",B148)</f>
        <v/>
      </c>
      <c r="G148" t="str">
        <f>IF(入力シート!$B156="","",IF(入力シート!$E156="",TEXT(入力シート!$B156,"00"),入力シート!$E156))</f>
        <v/>
      </c>
      <c r="J148" t="str">
        <f>IF(入力シート!I156="","",入力シート!I156)</f>
        <v/>
      </c>
      <c r="AA148" s="95" t="str">
        <f t="shared" si="8"/>
        <v/>
      </c>
      <c r="AB148" s="96" t="str">
        <f t="shared" si="9"/>
        <v/>
      </c>
      <c r="AC148" s="95" t="str">
        <f t="shared" si="10"/>
        <v/>
      </c>
      <c r="AD148" s="95" t="str">
        <f>IF($AC148="","",入力シート!F156)</f>
        <v/>
      </c>
      <c r="AE148" s="95" t="str">
        <f>IF($AC148="","",入力シート!G156)</f>
        <v/>
      </c>
      <c r="AF148" s="97" t="str">
        <f>IF($AC148="","",入力シート!H156)</f>
        <v/>
      </c>
      <c r="AG148" s="98" t="str">
        <f t="shared" si="11"/>
        <v/>
      </c>
    </row>
    <row r="149" spans="1:33">
      <c r="A149" t="str">
        <f>IF(入力シート!$B157="","",大会コード)</f>
        <v/>
      </c>
      <c r="B149" t="str">
        <f>IF(入力シート!$B157="","",VLOOKUP(入力シート!$C157,大会データ!$A$5:$F$374,3,FALSE))</f>
        <v/>
      </c>
      <c r="C149" t="str">
        <f>IF(入力シート!$B157="","",VLOOKUP(入力シート!$C157,大会データ!$A$5:$F$374,4,FALSE))</f>
        <v/>
      </c>
      <c r="D149" t="str">
        <f>IF(入力シート!$B157="","",VLOOKUP(入力シート!$C157,大会データ!$A$5:$F$374,5,FALSE))</f>
        <v/>
      </c>
      <c r="E149" t="str">
        <f>IF(入力シート!$B157="","",基礎データ!$B$6)</f>
        <v/>
      </c>
      <c r="F149" t="str">
        <f>IF(入力シート!$B157="","",B149)</f>
        <v/>
      </c>
      <c r="G149" t="str">
        <f>IF(入力シート!$B157="","",IF(入力シート!$E157="",TEXT(入力シート!$B157,"00"),入力シート!$E157))</f>
        <v/>
      </c>
      <c r="J149" t="str">
        <f>IF(入力シート!I157="","",入力シート!I157)</f>
        <v/>
      </c>
      <c r="AA149" s="95" t="str">
        <f t="shared" si="8"/>
        <v/>
      </c>
      <c r="AB149" s="96" t="str">
        <f t="shared" si="9"/>
        <v/>
      </c>
      <c r="AC149" s="95" t="str">
        <f t="shared" si="10"/>
        <v/>
      </c>
      <c r="AD149" s="95" t="str">
        <f>IF($AC149="","",入力シート!F157)</f>
        <v/>
      </c>
      <c r="AE149" s="95" t="str">
        <f>IF($AC149="","",入力シート!G157)</f>
        <v/>
      </c>
      <c r="AF149" s="97" t="str">
        <f>IF($AC149="","",入力シート!H157)</f>
        <v/>
      </c>
      <c r="AG149" s="98" t="str">
        <f t="shared" si="11"/>
        <v/>
      </c>
    </row>
    <row r="150" spans="1:33">
      <c r="A150" t="str">
        <f>IF(入力シート!$B158="","",大会コード)</f>
        <v/>
      </c>
      <c r="B150" t="str">
        <f>IF(入力シート!$B158="","",VLOOKUP(入力シート!$C158,大会データ!$A$5:$F$374,3,FALSE))</f>
        <v/>
      </c>
      <c r="C150" t="str">
        <f>IF(入力シート!$B158="","",VLOOKUP(入力シート!$C158,大会データ!$A$5:$F$374,4,FALSE))</f>
        <v/>
      </c>
      <c r="D150" t="str">
        <f>IF(入力シート!$B158="","",VLOOKUP(入力シート!$C158,大会データ!$A$5:$F$374,5,FALSE))</f>
        <v/>
      </c>
      <c r="E150" t="str">
        <f>IF(入力シート!$B158="","",基礎データ!$B$6)</f>
        <v/>
      </c>
      <c r="F150" t="str">
        <f>IF(入力シート!$B158="","",B150)</f>
        <v/>
      </c>
      <c r="G150" t="str">
        <f>IF(入力シート!$B158="","",IF(入力シート!$E158="",TEXT(入力シート!$B158,"00"),入力シート!$E158))</f>
        <v/>
      </c>
      <c r="J150" t="str">
        <f>IF(入力シート!I158="","",入力シート!I158)</f>
        <v/>
      </c>
      <c r="AA150" s="95" t="str">
        <f t="shared" si="8"/>
        <v/>
      </c>
      <c r="AB150" s="96" t="str">
        <f t="shared" si="9"/>
        <v/>
      </c>
      <c r="AC150" s="95" t="str">
        <f t="shared" si="10"/>
        <v/>
      </c>
      <c r="AD150" s="95" t="str">
        <f>IF($AC150="","",入力シート!F158)</f>
        <v/>
      </c>
      <c r="AE150" s="95" t="str">
        <f>IF($AC150="","",入力シート!G158)</f>
        <v/>
      </c>
      <c r="AF150" s="97" t="str">
        <f>IF($AC150="","",入力シート!H158)</f>
        <v/>
      </c>
      <c r="AG150" s="98" t="str">
        <f t="shared" si="11"/>
        <v/>
      </c>
    </row>
    <row r="151" spans="1:33">
      <c r="A151" t="str">
        <f>IF(入力シート!$B159="","",大会コード)</f>
        <v/>
      </c>
      <c r="B151" t="str">
        <f>IF(入力シート!$B159="","",VLOOKUP(入力シート!$C159,大会データ!$A$5:$F$374,3,FALSE))</f>
        <v/>
      </c>
      <c r="C151" t="str">
        <f>IF(入力シート!$B159="","",VLOOKUP(入力シート!$C159,大会データ!$A$5:$F$374,4,FALSE))</f>
        <v/>
      </c>
      <c r="D151" t="str">
        <f>IF(入力シート!$B159="","",VLOOKUP(入力シート!$C159,大会データ!$A$5:$F$374,5,FALSE))</f>
        <v/>
      </c>
      <c r="E151" t="str">
        <f>IF(入力シート!$B159="","",基礎データ!$B$6)</f>
        <v/>
      </c>
      <c r="F151" t="str">
        <f>IF(入力シート!$B159="","",B151)</f>
        <v/>
      </c>
      <c r="G151" t="str">
        <f>IF(入力シート!$B159="","",IF(入力シート!$E159="",TEXT(入力シート!$B159,"00"),入力シート!$E159))</f>
        <v/>
      </c>
      <c r="J151" t="str">
        <f>IF(入力シート!I159="","",入力シート!I159)</f>
        <v/>
      </c>
      <c r="AA151" s="95" t="str">
        <f t="shared" si="8"/>
        <v/>
      </c>
      <c r="AB151" s="96" t="str">
        <f t="shared" si="9"/>
        <v/>
      </c>
      <c r="AC151" s="95" t="str">
        <f t="shared" si="10"/>
        <v/>
      </c>
      <c r="AD151" s="95" t="str">
        <f>IF($AC151="","",入力シート!F159)</f>
        <v/>
      </c>
      <c r="AE151" s="95" t="str">
        <f>IF($AC151="","",入力シート!G159)</f>
        <v/>
      </c>
      <c r="AF151" s="97" t="str">
        <f>IF($AC151="","",入力シート!H159)</f>
        <v/>
      </c>
      <c r="AG151" s="98" t="str">
        <f t="shared" si="11"/>
        <v/>
      </c>
    </row>
    <row r="152" spans="1:33">
      <c r="A152" t="str">
        <f>IF(入力シート!$B160="","",大会コード)</f>
        <v/>
      </c>
      <c r="B152" t="str">
        <f>IF(入力シート!$B160="","",VLOOKUP(入力シート!$C160,大会データ!$A$5:$F$374,3,FALSE))</f>
        <v/>
      </c>
      <c r="C152" t="str">
        <f>IF(入力シート!$B160="","",VLOOKUP(入力シート!$C160,大会データ!$A$5:$F$374,4,FALSE))</f>
        <v/>
      </c>
      <c r="D152" t="str">
        <f>IF(入力シート!$B160="","",VLOOKUP(入力シート!$C160,大会データ!$A$5:$F$374,5,FALSE))</f>
        <v/>
      </c>
      <c r="E152" t="str">
        <f>IF(入力シート!$B160="","",基礎データ!$B$6)</f>
        <v/>
      </c>
      <c r="F152" t="str">
        <f>IF(入力シート!$B160="","",B152)</f>
        <v/>
      </c>
      <c r="G152" t="str">
        <f>IF(入力シート!$B160="","",IF(入力シート!$E160="",TEXT(入力シート!$B160,"00"),入力シート!$E160))</f>
        <v/>
      </c>
      <c r="J152" t="str">
        <f>IF(入力シート!I160="","",入力シート!I160)</f>
        <v/>
      </c>
      <c r="AA152" s="95" t="str">
        <f t="shared" si="8"/>
        <v/>
      </c>
      <c r="AB152" s="96" t="str">
        <f t="shared" si="9"/>
        <v/>
      </c>
      <c r="AC152" s="95" t="str">
        <f t="shared" si="10"/>
        <v/>
      </c>
      <c r="AD152" s="95" t="str">
        <f>IF($AC152="","",入力シート!F160)</f>
        <v/>
      </c>
      <c r="AE152" s="95" t="str">
        <f>IF($AC152="","",入力シート!G160)</f>
        <v/>
      </c>
      <c r="AF152" s="97" t="str">
        <f>IF($AC152="","",入力シート!H160)</f>
        <v/>
      </c>
      <c r="AG152" s="98" t="str">
        <f t="shared" si="11"/>
        <v/>
      </c>
    </row>
    <row r="153" spans="1:33">
      <c r="A153" t="str">
        <f>IF(入力シート!$B161="","",大会コード)</f>
        <v/>
      </c>
      <c r="B153" t="str">
        <f>IF(入力シート!$B161="","",VLOOKUP(入力シート!$C161,大会データ!$A$5:$F$374,3,FALSE))</f>
        <v/>
      </c>
      <c r="C153" t="str">
        <f>IF(入力シート!$B161="","",VLOOKUP(入力シート!$C161,大会データ!$A$5:$F$374,4,FALSE))</f>
        <v/>
      </c>
      <c r="D153" t="str">
        <f>IF(入力シート!$B161="","",VLOOKUP(入力シート!$C161,大会データ!$A$5:$F$374,5,FALSE))</f>
        <v/>
      </c>
      <c r="E153" t="str">
        <f>IF(入力シート!$B161="","",基礎データ!$B$6)</f>
        <v/>
      </c>
      <c r="F153" t="str">
        <f>IF(入力シート!$B161="","",B153)</f>
        <v/>
      </c>
      <c r="G153" t="str">
        <f>IF(入力シート!$B161="","",IF(入力シート!$E161="",TEXT(入力シート!$B161,"00"),入力シート!$E161))</f>
        <v/>
      </c>
      <c r="J153" t="str">
        <f>IF(入力シート!I161="","",入力シート!I161)</f>
        <v/>
      </c>
      <c r="AA153" s="95" t="str">
        <f t="shared" si="8"/>
        <v/>
      </c>
      <c r="AB153" s="96" t="str">
        <f t="shared" si="9"/>
        <v/>
      </c>
      <c r="AC153" s="95" t="str">
        <f t="shared" si="10"/>
        <v/>
      </c>
      <c r="AD153" s="95" t="str">
        <f>IF($AC153="","",入力シート!F161)</f>
        <v/>
      </c>
      <c r="AE153" s="95" t="str">
        <f>IF($AC153="","",入力シート!G161)</f>
        <v/>
      </c>
      <c r="AF153" s="97" t="str">
        <f>IF($AC153="","",入力シート!H161)</f>
        <v/>
      </c>
      <c r="AG153" s="98" t="str">
        <f t="shared" si="11"/>
        <v/>
      </c>
    </row>
    <row r="154" spans="1:33">
      <c r="A154" t="str">
        <f>IF(入力シート!$B162="","",大会コード)</f>
        <v/>
      </c>
      <c r="B154" t="str">
        <f>IF(入力シート!$B162="","",VLOOKUP(入力シート!$C162,大会データ!$A$5:$F$374,3,FALSE))</f>
        <v/>
      </c>
      <c r="C154" t="str">
        <f>IF(入力シート!$B162="","",VLOOKUP(入力シート!$C162,大会データ!$A$5:$F$374,4,FALSE))</f>
        <v/>
      </c>
      <c r="D154" t="str">
        <f>IF(入力シート!$B162="","",VLOOKUP(入力シート!$C162,大会データ!$A$5:$F$374,5,FALSE))</f>
        <v/>
      </c>
      <c r="E154" t="str">
        <f>IF(入力シート!$B162="","",基礎データ!$B$6)</f>
        <v/>
      </c>
      <c r="F154" t="str">
        <f>IF(入力シート!$B162="","",B154)</f>
        <v/>
      </c>
      <c r="G154" t="str">
        <f>IF(入力シート!$B162="","",IF(入力シート!$E162="",TEXT(入力シート!$B162,"00"),入力シート!$E162))</f>
        <v/>
      </c>
      <c r="J154" t="str">
        <f>IF(入力シート!I162="","",入力シート!I162)</f>
        <v/>
      </c>
      <c r="AA154" s="95" t="str">
        <f t="shared" si="8"/>
        <v/>
      </c>
      <c r="AB154" s="96" t="str">
        <f t="shared" si="9"/>
        <v/>
      </c>
      <c r="AC154" s="95" t="str">
        <f t="shared" si="10"/>
        <v/>
      </c>
      <c r="AD154" s="95" t="str">
        <f>IF($AC154="","",入力シート!F162)</f>
        <v/>
      </c>
      <c r="AE154" s="95" t="str">
        <f>IF($AC154="","",入力シート!G162)</f>
        <v/>
      </c>
      <c r="AF154" s="97" t="str">
        <f>IF($AC154="","",入力シート!H162)</f>
        <v/>
      </c>
      <c r="AG154" s="98" t="str">
        <f t="shared" si="11"/>
        <v/>
      </c>
    </row>
    <row r="155" spans="1:33">
      <c r="A155" t="str">
        <f>IF(入力シート!$B163="","",大会コード)</f>
        <v/>
      </c>
      <c r="B155" t="str">
        <f>IF(入力シート!$B163="","",VLOOKUP(入力シート!$C163,大会データ!$A$5:$F$374,3,FALSE))</f>
        <v/>
      </c>
      <c r="C155" t="str">
        <f>IF(入力シート!$B163="","",VLOOKUP(入力シート!$C163,大会データ!$A$5:$F$374,4,FALSE))</f>
        <v/>
      </c>
      <c r="D155" t="str">
        <f>IF(入力シート!$B163="","",VLOOKUP(入力シート!$C163,大会データ!$A$5:$F$374,5,FALSE))</f>
        <v/>
      </c>
      <c r="E155" t="str">
        <f>IF(入力シート!$B163="","",基礎データ!$B$6)</f>
        <v/>
      </c>
      <c r="F155" t="str">
        <f>IF(入力シート!$B163="","",B155)</f>
        <v/>
      </c>
      <c r="G155" t="str">
        <f>IF(入力シート!$B163="","",IF(入力シート!$E163="",TEXT(入力シート!$B163,"00"),入力シート!$E163))</f>
        <v/>
      </c>
      <c r="J155" t="str">
        <f>IF(入力シート!I163="","",入力シート!I163)</f>
        <v/>
      </c>
      <c r="AA155" s="95" t="str">
        <f t="shared" si="8"/>
        <v/>
      </c>
      <c r="AB155" s="96" t="str">
        <f t="shared" si="9"/>
        <v/>
      </c>
      <c r="AC155" s="95" t="str">
        <f t="shared" si="10"/>
        <v/>
      </c>
      <c r="AD155" s="95" t="str">
        <f>IF($AC155="","",入力シート!F163)</f>
        <v/>
      </c>
      <c r="AE155" s="95" t="str">
        <f>IF($AC155="","",入力シート!G163)</f>
        <v/>
      </c>
      <c r="AF155" s="97" t="str">
        <f>IF($AC155="","",入力シート!H163)</f>
        <v/>
      </c>
      <c r="AG155" s="98" t="str">
        <f t="shared" si="11"/>
        <v/>
      </c>
    </row>
    <row r="156" spans="1:33">
      <c r="A156" t="str">
        <f>IF(入力シート!$B164="","",大会コード)</f>
        <v/>
      </c>
      <c r="B156" t="str">
        <f>IF(入力シート!$B164="","",VLOOKUP(入力シート!$C164,大会データ!$A$5:$F$374,3,FALSE))</f>
        <v/>
      </c>
      <c r="C156" t="str">
        <f>IF(入力シート!$B164="","",VLOOKUP(入力シート!$C164,大会データ!$A$5:$F$374,4,FALSE))</f>
        <v/>
      </c>
      <c r="D156" t="str">
        <f>IF(入力シート!$B164="","",VLOOKUP(入力シート!$C164,大会データ!$A$5:$F$374,5,FALSE))</f>
        <v/>
      </c>
      <c r="E156" t="str">
        <f>IF(入力シート!$B164="","",基礎データ!$B$6)</f>
        <v/>
      </c>
      <c r="F156" t="str">
        <f>IF(入力シート!$B164="","",B156)</f>
        <v/>
      </c>
      <c r="G156" t="str">
        <f>IF(入力シート!$B164="","",IF(入力シート!$E164="",TEXT(入力シート!$B164,"00"),入力シート!$E164))</f>
        <v/>
      </c>
      <c r="J156" t="str">
        <f>IF(入力シート!I164="","",入力シート!I164)</f>
        <v/>
      </c>
      <c r="AA156" s="95" t="str">
        <f t="shared" si="8"/>
        <v/>
      </c>
      <c r="AB156" s="96" t="str">
        <f t="shared" si="9"/>
        <v/>
      </c>
      <c r="AC156" s="95" t="str">
        <f t="shared" si="10"/>
        <v/>
      </c>
      <c r="AD156" s="95" t="str">
        <f>IF($AC156="","",入力シート!F164)</f>
        <v/>
      </c>
      <c r="AE156" s="95" t="str">
        <f>IF($AC156="","",入力シート!G164)</f>
        <v/>
      </c>
      <c r="AF156" s="97" t="str">
        <f>IF($AC156="","",入力シート!H164)</f>
        <v/>
      </c>
      <c r="AG156" s="98" t="str">
        <f t="shared" si="11"/>
        <v/>
      </c>
    </row>
    <row r="157" spans="1:33">
      <c r="A157" t="str">
        <f>IF(入力シート!$B165="","",大会コード)</f>
        <v/>
      </c>
      <c r="B157" t="str">
        <f>IF(入力シート!$B165="","",VLOOKUP(入力シート!$C165,大会データ!$A$5:$F$374,3,FALSE))</f>
        <v/>
      </c>
      <c r="C157" t="str">
        <f>IF(入力シート!$B165="","",VLOOKUP(入力シート!$C165,大会データ!$A$5:$F$374,4,FALSE))</f>
        <v/>
      </c>
      <c r="D157" t="str">
        <f>IF(入力シート!$B165="","",VLOOKUP(入力シート!$C165,大会データ!$A$5:$F$374,5,FALSE))</f>
        <v/>
      </c>
      <c r="E157" t="str">
        <f>IF(入力シート!$B165="","",基礎データ!$B$6)</f>
        <v/>
      </c>
      <c r="F157" t="str">
        <f>IF(入力シート!$B165="","",B157)</f>
        <v/>
      </c>
      <c r="G157" t="str">
        <f>IF(入力シート!$B165="","",IF(入力シート!$E165="",TEXT(入力シート!$B165,"00"),入力シート!$E165))</f>
        <v/>
      </c>
      <c r="J157" t="str">
        <f>IF(入力シート!I165="","",入力シート!I165)</f>
        <v/>
      </c>
      <c r="AA157" s="95" t="str">
        <f t="shared" si="8"/>
        <v/>
      </c>
      <c r="AB157" s="96" t="str">
        <f t="shared" si="9"/>
        <v/>
      </c>
      <c r="AC157" s="95" t="str">
        <f t="shared" si="10"/>
        <v/>
      </c>
      <c r="AD157" s="95" t="str">
        <f>IF($AC157="","",入力シート!F165)</f>
        <v/>
      </c>
      <c r="AE157" s="95" t="str">
        <f>IF($AC157="","",入力シート!G165)</f>
        <v/>
      </c>
      <c r="AF157" s="97" t="str">
        <f>IF($AC157="","",入力シート!H165)</f>
        <v/>
      </c>
      <c r="AG157" s="98" t="str">
        <f t="shared" si="11"/>
        <v/>
      </c>
    </row>
    <row r="158" spans="1:33">
      <c r="A158" t="str">
        <f>IF(入力シート!$B166="","",大会コード)</f>
        <v/>
      </c>
      <c r="B158" t="str">
        <f>IF(入力シート!$B166="","",VLOOKUP(入力シート!$C166,大会データ!$A$5:$F$374,3,FALSE))</f>
        <v/>
      </c>
      <c r="C158" t="str">
        <f>IF(入力シート!$B166="","",VLOOKUP(入力シート!$C166,大会データ!$A$5:$F$374,4,FALSE))</f>
        <v/>
      </c>
      <c r="D158" t="str">
        <f>IF(入力シート!$B166="","",VLOOKUP(入力シート!$C166,大会データ!$A$5:$F$374,5,FALSE))</f>
        <v/>
      </c>
      <c r="E158" t="str">
        <f>IF(入力シート!$B166="","",基礎データ!$B$6)</f>
        <v/>
      </c>
      <c r="F158" t="str">
        <f>IF(入力シート!$B166="","",B158)</f>
        <v/>
      </c>
      <c r="G158" t="str">
        <f>IF(入力シート!$B166="","",IF(入力シート!$E166="",TEXT(入力シート!$B166,"00"),入力シート!$E166))</f>
        <v/>
      </c>
      <c r="J158" t="str">
        <f>IF(入力シート!I166="","",入力シート!I166)</f>
        <v/>
      </c>
      <c r="AA158" s="95" t="str">
        <f t="shared" si="8"/>
        <v/>
      </c>
      <c r="AB158" s="96" t="str">
        <f t="shared" si="9"/>
        <v/>
      </c>
      <c r="AC158" s="95" t="str">
        <f t="shared" si="10"/>
        <v/>
      </c>
      <c r="AD158" s="95" t="str">
        <f>IF($AC158="","",入力シート!F166)</f>
        <v/>
      </c>
      <c r="AE158" s="95" t="str">
        <f>IF($AC158="","",入力シート!G166)</f>
        <v/>
      </c>
      <c r="AF158" s="97" t="str">
        <f>IF($AC158="","",入力シート!H166)</f>
        <v/>
      </c>
      <c r="AG158" s="98" t="str">
        <f t="shared" si="11"/>
        <v/>
      </c>
    </row>
    <row r="159" spans="1:33">
      <c r="A159" t="str">
        <f>IF(入力シート!$B167="","",大会コード)</f>
        <v/>
      </c>
      <c r="B159" t="str">
        <f>IF(入力シート!$B167="","",VLOOKUP(入力シート!$C167,大会データ!$A$5:$F$374,3,FALSE))</f>
        <v/>
      </c>
      <c r="C159" t="str">
        <f>IF(入力シート!$B167="","",VLOOKUP(入力シート!$C167,大会データ!$A$5:$F$374,4,FALSE))</f>
        <v/>
      </c>
      <c r="D159" t="str">
        <f>IF(入力シート!$B167="","",VLOOKUP(入力シート!$C167,大会データ!$A$5:$F$374,5,FALSE))</f>
        <v/>
      </c>
      <c r="E159" t="str">
        <f>IF(入力シート!$B167="","",基礎データ!$B$6)</f>
        <v/>
      </c>
      <c r="F159" t="str">
        <f>IF(入力シート!$B167="","",B159)</f>
        <v/>
      </c>
      <c r="G159" t="str">
        <f>IF(入力シート!$B167="","",IF(入力シート!$E167="",TEXT(入力シート!$B167,"00"),入力シート!$E167))</f>
        <v/>
      </c>
      <c r="J159" t="str">
        <f>IF(入力シート!I167="","",入力シート!I167)</f>
        <v/>
      </c>
      <c r="AA159" s="95" t="str">
        <f t="shared" si="8"/>
        <v/>
      </c>
      <c r="AB159" s="96" t="str">
        <f t="shared" si="9"/>
        <v/>
      </c>
      <c r="AC159" s="95" t="str">
        <f t="shared" si="10"/>
        <v/>
      </c>
      <c r="AD159" s="95" t="str">
        <f>IF($AC159="","",入力シート!F167)</f>
        <v/>
      </c>
      <c r="AE159" s="95" t="str">
        <f>IF($AC159="","",入力シート!G167)</f>
        <v/>
      </c>
      <c r="AF159" s="97" t="str">
        <f>IF($AC159="","",入力シート!H167)</f>
        <v/>
      </c>
      <c r="AG159" s="98" t="str">
        <f t="shared" si="11"/>
        <v/>
      </c>
    </row>
    <row r="160" spans="1:33">
      <c r="A160" t="str">
        <f>IF(入力シート!$B168="","",大会コード)</f>
        <v/>
      </c>
      <c r="B160" t="str">
        <f>IF(入力シート!$B168="","",VLOOKUP(入力シート!$C168,大会データ!$A$5:$F$374,3,FALSE))</f>
        <v/>
      </c>
      <c r="C160" t="str">
        <f>IF(入力シート!$B168="","",VLOOKUP(入力シート!$C168,大会データ!$A$5:$F$374,4,FALSE))</f>
        <v/>
      </c>
      <c r="D160" t="str">
        <f>IF(入力シート!$B168="","",VLOOKUP(入力シート!$C168,大会データ!$A$5:$F$374,5,FALSE))</f>
        <v/>
      </c>
      <c r="E160" t="str">
        <f>IF(入力シート!$B168="","",基礎データ!$B$6)</f>
        <v/>
      </c>
      <c r="F160" t="str">
        <f>IF(入力シート!$B168="","",B160)</f>
        <v/>
      </c>
      <c r="G160" t="str">
        <f>IF(入力シート!$B168="","",IF(入力シート!$E168="",TEXT(入力シート!$B168,"00"),入力シート!$E168))</f>
        <v/>
      </c>
      <c r="J160" t="str">
        <f>IF(入力シート!I168="","",入力シート!I168)</f>
        <v/>
      </c>
      <c r="AA160" s="95" t="str">
        <f t="shared" si="8"/>
        <v/>
      </c>
      <c r="AB160" s="96" t="str">
        <f t="shared" si="9"/>
        <v/>
      </c>
      <c r="AC160" s="95" t="str">
        <f t="shared" si="10"/>
        <v/>
      </c>
      <c r="AD160" s="95" t="str">
        <f>IF($AC160="","",入力シート!F168)</f>
        <v/>
      </c>
      <c r="AE160" s="95" t="str">
        <f>IF($AC160="","",入力シート!G168)</f>
        <v/>
      </c>
      <c r="AF160" s="97" t="str">
        <f>IF($AC160="","",入力シート!H168)</f>
        <v/>
      </c>
      <c r="AG160" s="98" t="str">
        <f t="shared" si="11"/>
        <v/>
      </c>
    </row>
    <row r="161" spans="1:33">
      <c r="A161" t="str">
        <f>IF(入力シート!$B169="","",大会コード)</f>
        <v/>
      </c>
      <c r="B161" t="str">
        <f>IF(入力シート!$B169="","",VLOOKUP(入力シート!$C169,大会データ!$A$5:$F$374,3,FALSE))</f>
        <v/>
      </c>
      <c r="C161" t="str">
        <f>IF(入力シート!$B169="","",VLOOKUP(入力シート!$C169,大会データ!$A$5:$F$374,4,FALSE))</f>
        <v/>
      </c>
      <c r="D161" t="str">
        <f>IF(入力シート!$B169="","",VLOOKUP(入力シート!$C169,大会データ!$A$5:$F$374,5,FALSE))</f>
        <v/>
      </c>
      <c r="E161" t="str">
        <f>IF(入力シート!$B169="","",基礎データ!$B$6)</f>
        <v/>
      </c>
      <c r="F161" t="str">
        <f>IF(入力シート!$B169="","",B161)</f>
        <v/>
      </c>
      <c r="G161" t="str">
        <f>IF(入力シート!$B169="","",IF(入力シート!$E169="",TEXT(入力シート!$B169,"00"),入力シート!$E169))</f>
        <v/>
      </c>
      <c r="J161" t="str">
        <f>IF(入力シート!I169="","",入力シート!I169)</f>
        <v/>
      </c>
      <c r="AA161" s="95" t="str">
        <f t="shared" si="8"/>
        <v/>
      </c>
      <c r="AB161" s="96" t="str">
        <f t="shared" si="9"/>
        <v/>
      </c>
      <c r="AC161" s="95" t="str">
        <f t="shared" si="10"/>
        <v/>
      </c>
      <c r="AD161" s="95" t="str">
        <f>IF($AC161="","",入力シート!F169)</f>
        <v/>
      </c>
      <c r="AE161" s="95" t="str">
        <f>IF($AC161="","",入力シート!G169)</f>
        <v/>
      </c>
      <c r="AF161" s="97" t="str">
        <f>IF($AC161="","",入力シート!H169)</f>
        <v/>
      </c>
      <c r="AG161" s="98" t="str">
        <f t="shared" si="11"/>
        <v/>
      </c>
    </row>
    <row r="162" spans="1:33">
      <c r="A162" t="str">
        <f>IF(入力シート!$B170="","",大会コード)</f>
        <v/>
      </c>
      <c r="B162" t="str">
        <f>IF(入力シート!$B170="","",VLOOKUP(入力シート!$C170,大会データ!$A$5:$F$374,3,FALSE))</f>
        <v/>
      </c>
      <c r="C162" t="str">
        <f>IF(入力シート!$B170="","",VLOOKUP(入力シート!$C170,大会データ!$A$5:$F$374,4,FALSE))</f>
        <v/>
      </c>
      <c r="D162" t="str">
        <f>IF(入力シート!$B170="","",VLOOKUP(入力シート!$C170,大会データ!$A$5:$F$374,5,FALSE))</f>
        <v/>
      </c>
      <c r="E162" t="str">
        <f>IF(入力シート!$B170="","",基礎データ!$B$6)</f>
        <v/>
      </c>
      <c r="F162" t="str">
        <f>IF(入力シート!$B170="","",B162)</f>
        <v/>
      </c>
      <c r="G162" t="str">
        <f>IF(入力シート!$B170="","",IF(入力シート!$E170="",TEXT(入力シート!$B170,"00"),入力シート!$E170))</f>
        <v/>
      </c>
      <c r="J162" t="str">
        <f>IF(入力シート!I170="","",入力シート!I170)</f>
        <v/>
      </c>
      <c r="AA162" s="95" t="str">
        <f t="shared" si="8"/>
        <v/>
      </c>
      <c r="AB162" s="96" t="str">
        <f t="shared" si="9"/>
        <v/>
      </c>
      <c r="AC162" s="95" t="str">
        <f t="shared" si="10"/>
        <v/>
      </c>
      <c r="AD162" s="95" t="str">
        <f>IF($AC162="","",入力シート!F170)</f>
        <v/>
      </c>
      <c r="AE162" s="95" t="str">
        <f>IF($AC162="","",入力シート!G170)</f>
        <v/>
      </c>
      <c r="AF162" s="97" t="str">
        <f>IF($AC162="","",入力シート!H170)</f>
        <v/>
      </c>
      <c r="AG162" s="98" t="str">
        <f t="shared" si="11"/>
        <v/>
      </c>
    </row>
    <row r="163" spans="1:33">
      <c r="A163" t="str">
        <f>IF(入力シート!$B171="","",大会コード)</f>
        <v/>
      </c>
      <c r="B163" t="str">
        <f>IF(入力シート!$B171="","",VLOOKUP(入力シート!$C171,大会データ!$A$5:$F$374,3,FALSE))</f>
        <v/>
      </c>
      <c r="C163" t="str">
        <f>IF(入力シート!$B171="","",VLOOKUP(入力シート!$C171,大会データ!$A$5:$F$374,4,FALSE))</f>
        <v/>
      </c>
      <c r="D163" t="str">
        <f>IF(入力シート!$B171="","",VLOOKUP(入力シート!$C171,大会データ!$A$5:$F$374,5,FALSE))</f>
        <v/>
      </c>
      <c r="E163" t="str">
        <f>IF(入力シート!$B171="","",基礎データ!$B$6)</f>
        <v/>
      </c>
      <c r="F163" t="str">
        <f>IF(入力シート!$B171="","",B163)</f>
        <v/>
      </c>
      <c r="G163" t="str">
        <f>IF(入力シート!$B171="","",IF(入力シート!$E171="",TEXT(入力シート!$B171,"00"),入力シート!$E171))</f>
        <v/>
      </c>
      <c r="J163" t="str">
        <f>IF(入力シート!I171="","",入力シート!I171)</f>
        <v/>
      </c>
      <c r="AA163" s="95" t="str">
        <f t="shared" si="8"/>
        <v/>
      </c>
      <c r="AB163" s="96" t="str">
        <f t="shared" si="9"/>
        <v/>
      </c>
      <c r="AC163" s="95" t="str">
        <f t="shared" si="10"/>
        <v/>
      </c>
      <c r="AD163" s="95" t="str">
        <f>IF($AC163="","",入力シート!F171)</f>
        <v/>
      </c>
      <c r="AE163" s="95" t="str">
        <f>IF($AC163="","",入力シート!G171)</f>
        <v/>
      </c>
      <c r="AF163" s="97" t="str">
        <f>IF($AC163="","",入力シート!H171)</f>
        <v/>
      </c>
      <c r="AG163" s="98" t="str">
        <f t="shared" si="11"/>
        <v/>
      </c>
    </row>
    <row r="164" spans="1:33">
      <c r="A164" t="str">
        <f>IF(入力シート!$B172="","",大会コード)</f>
        <v/>
      </c>
      <c r="B164" t="str">
        <f>IF(入力シート!$B172="","",VLOOKUP(入力シート!$C172,大会データ!$A$5:$F$374,3,FALSE))</f>
        <v/>
      </c>
      <c r="C164" t="str">
        <f>IF(入力シート!$B172="","",VLOOKUP(入力シート!$C172,大会データ!$A$5:$F$374,4,FALSE))</f>
        <v/>
      </c>
      <c r="D164" t="str">
        <f>IF(入力シート!$B172="","",VLOOKUP(入力シート!$C172,大会データ!$A$5:$F$374,5,FALSE))</f>
        <v/>
      </c>
      <c r="E164" t="str">
        <f>IF(入力シート!$B172="","",基礎データ!$B$6)</f>
        <v/>
      </c>
      <c r="F164" t="str">
        <f>IF(入力シート!$B172="","",B164)</f>
        <v/>
      </c>
      <c r="G164" t="str">
        <f>IF(入力シート!$B172="","",IF(入力シート!$E172="",TEXT(入力シート!$B172,"00"),入力シート!$E172))</f>
        <v/>
      </c>
      <c r="J164" t="str">
        <f>IF(入力シート!I172="","",入力シート!I172)</f>
        <v/>
      </c>
      <c r="AA164" s="95" t="str">
        <f t="shared" si="8"/>
        <v/>
      </c>
      <c r="AB164" s="96" t="str">
        <f t="shared" si="9"/>
        <v/>
      </c>
      <c r="AC164" s="95" t="str">
        <f t="shared" si="10"/>
        <v/>
      </c>
      <c r="AD164" s="95" t="str">
        <f>IF($AC164="","",入力シート!F172)</f>
        <v/>
      </c>
      <c r="AE164" s="95" t="str">
        <f>IF($AC164="","",入力シート!G172)</f>
        <v/>
      </c>
      <c r="AF164" s="97" t="str">
        <f>IF($AC164="","",入力シート!H172)</f>
        <v/>
      </c>
      <c r="AG164" s="98" t="str">
        <f t="shared" si="11"/>
        <v/>
      </c>
    </row>
    <row r="165" spans="1:33">
      <c r="A165" t="str">
        <f>IF(入力シート!$B173="","",大会コード)</f>
        <v/>
      </c>
      <c r="B165" t="str">
        <f>IF(入力シート!$B173="","",VLOOKUP(入力シート!$C173,大会データ!$A$5:$F$374,3,FALSE))</f>
        <v/>
      </c>
      <c r="C165" t="str">
        <f>IF(入力シート!$B173="","",VLOOKUP(入力シート!$C173,大会データ!$A$5:$F$374,4,FALSE))</f>
        <v/>
      </c>
      <c r="D165" t="str">
        <f>IF(入力シート!$B173="","",VLOOKUP(入力シート!$C173,大会データ!$A$5:$F$374,5,FALSE))</f>
        <v/>
      </c>
      <c r="E165" t="str">
        <f>IF(入力シート!$B173="","",基礎データ!$B$6)</f>
        <v/>
      </c>
      <c r="F165" t="str">
        <f>IF(入力シート!$B173="","",B165)</f>
        <v/>
      </c>
      <c r="G165" t="str">
        <f>IF(入力シート!$B173="","",IF(入力シート!$E173="",TEXT(入力シート!$B173,"00"),入力シート!$E173))</f>
        <v/>
      </c>
      <c r="J165" t="str">
        <f>IF(入力シート!I173="","",入力シート!I173)</f>
        <v/>
      </c>
      <c r="AA165" s="95" t="str">
        <f t="shared" si="8"/>
        <v/>
      </c>
      <c r="AB165" s="96" t="str">
        <f t="shared" si="9"/>
        <v/>
      </c>
      <c r="AC165" s="95" t="str">
        <f t="shared" si="10"/>
        <v/>
      </c>
      <c r="AD165" s="95" t="str">
        <f>IF($AC165="","",入力シート!F173)</f>
        <v/>
      </c>
      <c r="AE165" s="95" t="str">
        <f>IF($AC165="","",入力シート!G173)</f>
        <v/>
      </c>
      <c r="AF165" s="97" t="str">
        <f>IF($AC165="","",入力シート!H173)</f>
        <v/>
      </c>
      <c r="AG165" s="98" t="str">
        <f t="shared" si="11"/>
        <v/>
      </c>
    </row>
    <row r="166" spans="1:33">
      <c r="A166" t="str">
        <f>IF(入力シート!$B174="","",大会コード)</f>
        <v/>
      </c>
      <c r="B166" t="str">
        <f>IF(入力シート!$B174="","",VLOOKUP(入力シート!$C174,大会データ!$A$5:$F$374,3,FALSE))</f>
        <v/>
      </c>
      <c r="C166" t="str">
        <f>IF(入力シート!$B174="","",VLOOKUP(入力シート!$C174,大会データ!$A$5:$F$374,4,FALSE))</f>
        <v/>
      </c>
      <c r="D166" t="str">
        <f>IF(入力シート!$B174="","",VLOOKUP(入力シート!$C174,大会データ!$A$5:$F$374,5,FALSE))</f>
        <v/>
      </c>
      <c r="E166" t="str">
        <f>IF(入力シート!$B174="","",基礎データ!$B$6)</f>
        <v/>
      </c>
      <c r="F166" t="str">
        <f>IF(入力シート!$B174="","",B166)</f>
        <v/>
      </c>
      <c r="G166" t="str">
        <f>IF(入力シート!$B174="","",IF(入力シート!$E174="",TEXT(入力シート!$B174,"00"),入力シート!$E174))</f>
        <v/>
      </c>
      <c r="J166" t="str">
        <f>IF(入力シート!I174="","",入力シート!I174)</f>
        <v/>
      </c>
      <c r="AA166" s="95" t="str">
        <f t="shared" si="8"/>
        <v/>
      </c>
      <c r="AB166" s="96" t="str">
        <f t="shared" si="9"/>
        <v/>
      </c>
      <c r="AC166" s="95" t="str">
        <f t="shared" si="10"/>
        <v/>
      </c>
      <c r="AD166" s="95" t="str">
        <f>IF($AC166="","",入力シート!F174)</f>
        <v/>
      </c>
      <c r="AE166" s="95" t="str">
        <f>IF($AC166="","",入力シート!G174)</f>
        <v/>
      </c>
      <c r="AF166" s="97" t="str">
        <f>IF($AC166="","",入力シート!H174)</f>
        <v/>
      </c>
      <c r="AG166" s="98" t="str">
        <f t="shared" si="11"/>
        <v/>
      </c>
    </row>
    <row r="167" spans="1:33">
      <c r="A167" t="str">
        <f>IF(入力シート!$B175="","",大会コード)</f>
        <v/>
      </c>
      <c r="B167" t="str">
        <f>IF(入力シート!$B175="","",VLOOKUP(入力シート!$C175,大会データ!$A$5:$F$374,3,FALSE))</f>
        <v/>
      </c>
      <c r="C167" t="str">
        <f>IF(入力シート!$B175="","",VLOOKUP(入力シート!$C175,大会データ!$A$5:$F$374,4,FALSE))</f>
        <v/>
      </c>
      <c r="D167" t="str">
        <f>IF(入力シート!$B175="","",VLOOKUP(入力シート!$C175,大会データ!$A$5:$F$374,5,FALSE))</f>
        <v/>
      </c>
      <c r="E167" t="str">
        <f>IF(入力シート!$B175="","",基礎データ!$B$6)</f>
        <v/>
      </c>
      <c r="F167" t="str">
        <f>IF(入力シート!$B175="","",B167)</f>
        <v/>
      </c>
      <c r="G167" t="str">
        <f>IF(入力シート!$B175="","",IF(入力シート!$E175="",TEXT(入力シート!$B175,"00"),入力シート!$E175))</f>
        <v/>
      </c>
      <c r="J167" t="str">
        <f>IF(入力シート!I175="","",入力シート!I175)</f>
        <v/>
      </c>
      <c r="AA167" s="95" t="str">
        <f t="shared" si="8"/>
        <v/>
      </c>
      <c r="AB167" s="96" t="str">
        <f t="shared" si="9"/>
        <v/>
      </c>
      <c r="AC167" s="95" t="str">
        <f t="shared" si="10"/>
        <v/>
      </c>
      <c r="AD167" s="95" t="str">
        <f>IF($AC167="","",入力シート!F175)</f>
        <v/>
      </c>
      <c r="AE167" s="95" t="str">
        <f>IF($AC167="","",入力シート!G175)</f>
        <v/>
      </c>
      <c r="AF167" s="97" t="str">
        <f>IF($AC167="","",入力シート!H175)</f>
        <v/>
      </c>
      <c r="AG167" s="98" t="str">
        <f t="shared" si="11"/>
        <v/>
      </c>
    </row>
    <row r="168" spans="1:33">
      <c r="A168" t="str">
        <f>IF(入力シート!$B176="","",大会コード)</f>
        <v/>
      </c>
      <c r="B168" t="str">
        <f>IF(入力シート!$B176="","",VLOOKUP(入力シート!$C176,大会データ!$A$5:$F$374,3,FALSE))</f>
        <v/>
      </c>
      <c r="C168" t="str">
        <f>IF(入力シート!$B176="","",VLOOKUP(入力シート!$C176,大会データ!$A$5:$F$374,4,FALSE))</f>
        <v/>
      </c>
      <c r="D168" t="str">
        <f>IF(入力シート!$B176="","",VLOOKUP(入力シート!$C176,大会データ!$A$5:$F$374,5,FALSE))</f>
        <v/>
      </c>
      <c r="E168" t="str">
        <f>IF(入力シート!$B176="","",基礎データ!$B$6)</f>
        <v/>
      </c>
      <c r="F168" t="str">
        <f>IF(入力シート!$B176="","",B168)</f>
        <v/>
      </c>
      <c r="G168" t="str">
        <f>IF(入力シート!$B176="","",IF(入力シート!$E176="",TEXT(入力シート!$B176,"00"),入力シート!$E176))</f>
        <v/>
      </c>
      <c r="J168" t="str">
        <f>IF(入力シート!I176="","",入力シート!I176)</f>
        <v/>
      </c>
      <c r="AA168" s="95" t="str">
        <f t="shared" si="8"/>
        <v/>
      </c>
      <c r="AB168" s="96" t="str">
        <f t="shared" si="9"/>
        <v/>
      </c>
      <c r="AC168" s="95" t="str">
        <f t="shared" si="10"/>
        <v/>
      </c>
      <c r="AD168" s="95" t="str">
        <f>IF($AC168="","",入力シート!F176)</f>
        <v/>
      </c>
      <c r="AE168" s="95" t="str">
        <f>IF($AC168="","",入力シート!G176)</f>
        <v/>
      </c>
      <c r="AF168" s="97" t="str">
        <f>IF($AC168="","",入力シート!H176)</f>
        <v/>
      </c>
      <c r="AG168" s="98" t="str">
        <f t="shared" si="11"/>
        <v/>
      </c>
    </row>
    <row r="169" spans="1:33">
      <c r="A169" t="str">
        <f>IF(入力シート!$B177="","",大会コード)</f>
        <v/>
      </c>
      <c r="B169" t="str">
        <f>IF(入力シート!$B177="","",VLOOKUP(入力シート!$C177,大会データ!$A$5:$F$374,3,FALSE))</f>
        <v/>
      </c>
      <c r="C169" t="str">
        <f>IF(入力シート!$B177="","",VLOOKUP(入力シート!$C177,大会データ!$A$5:$F$374,4,FALSE))</f>
        <v/>
      </c>
      <c r="D169" t="str">
        <f>IF(入力シート!$B177="","",VLOOKUP(入力シート!$C177,大会データ!$A$5:$F$374,5,FALSE))</f>
        <v/>
      </c>
      <c r="E169" t="str">
        <f>IF(入力シート!$B177="","",基礎データ!$B$6)</f>
        <v/>
      </c>
      <c r="F169" t="str">
        <f>IF(入力シート!$B177="","",B169)</f>
        <v/>
      </c>
      <c r="G169" t="str">
        <f>IF(入力シート!$B177="","",IF(入力シート!$E177="",TEXT(入力シート!$B177,"00"),入力シート!$E177))</f>
        <v/>
      </c>
      <c r="J169" t="str">
        <f>IF(入力シート!I177="","",入力シート!I177)</f>
        <v/>
      </c>
      <c r="AA169" s="95" t="str">
        <f t="shared" si="8"/>
        <v/>
      </c>
      <c r="AB169" s="96" t="str">
        <f t="shared" si="9"/>
        <v/>
      </c>
      <c r="AC169" s="95" t="str">
        <f t="shared" si="10"/>
        <v/>
      </c>
      <c r="AD169" s="95" t="str">
        <f>IF($AC169="","",入力シート!F177)</f>
        <v/>
      </c>
      <c r="AE169" s="95" t="str">
        <f>IF($AC169="","",入力シート!G177)</f>
        <v/>
      </c>
      <c r="AF169" s="97" t="str">
        <f>IF($AC169="","",入力シート!H177)</f>
        <v/>
      </c>
      <c r="AG169" s="98" t="str">
        <f t="shared" si="11"/>
        <v/>
      </c>
    </row>
    <row r="170" spans="1:33">
      <c r="A170" t="str">
        <f>IF(入力シート!$B178="","",大会コード)</f>
        <v/>
      </c>
      <c r="B170" t="str">
        <f>IF(入力シート!$B178="","",VLOOKUP(入力シート!$C178,大会データ!$A$5:$F$374,3,FALSE))</f>
        <v/>
      </c>
      <c r="C170" t="str">
        <f>IF(入力シート!$B178="","",VLOOKUP(入力シート!$C178,大会データ!$A$5:$F$374,4,FALSE))</f>
        <v/>
      </c>
      <c r="D170" t="str">
        <f>IF(入力シート!$B178="","",VLOOKUP(入力シート!$C178,大会データ!$A$5:$F$374,5,FALSE))</f>
        <v/>
      </c>
      <c r="E170" t="str">
        <f>IF(入力シート!$B178="","",基礎データ!$B$6)</f>
        <v/>
      </c>
      <c r="F170" t="str">
        <f>IF(入力シート!$B178="","",B170)</f>
        <v/>
      </c>
      <c r="G170" t="str">
        <f>IF(入力シート!$B178="","",IF(入力シート!$E178="",TEXT(入力シート!$B178,"00"),入力シート!$E178))</f>
        <v/>
      </c>
      <c r="J170" t="str">
        <f>IF(入力シート!I178="","",入力シート!I178)</f>
        <v/>
      </c>
      <c r="AA170" s="95" t="str">
        <f t="shared" si="8"/>
        <v/>
      </c>
      <c r="AB170" s="96" t="str">
        <f t="shared" si="9"/>
        <v/>
      </c>
      <c r="AC170" s="95" t="str">
        <f t="shared" si="10"/>
        <v/>
      </c>
      <c r="AD170" s="95" t="str">
        <f>IF($AC170="","",入力シート!F178)</f>
        <v/>
      </c>
      <c r="AE170" s="95" t="str">
        <f>IF($AC170="","",入力シート!G178)</f>
        <v/>
      </c>
      <c r="AF170" s="97" t="str">
        <f>IF($AC170="","",入力シート!H178)</f>
        <v/>
      </c>
      <c r="AG170" s="98" t="str">
        <f t="shared" si="11"/>
        <v/>
      </c>
    </row>
    <row r="171" spans="1:33">
      <c r="A171" t="str">
        <f>IF(入力シート!$B179="","",大会コード)</f>
        <v/>
      </c>
      <c r="B171" t="str">
        <f>IF(入力シート!$B179="","",VLOOKUP(入力シート!$C179,大会データ!$A$5:$F$374,3,FALSE))</f>
        <v/>
      </c>
      <c r="C171" t="str">
        <f>IF(入力シート!$B179="","",VLOOKUP(入力シート!$C179,大会データ!$A$5:$F$374,4,FALSE))</f>
        <v/>
      </c>
      <c r="D171" t="str">
        <f>IF(入力シート!$B179="","",VLOOKUP(入力シート!$C179,大会データ!$A$5:$F$374,5,FALSE))</f>
        <v/>
      </c>
      <c r="E171" t="str">
        <f>IF(入力シート!$B179="","",基礎データ!$B$6)</f>
        <v/>
      </c>
      <c r="F171" t="str">
        <f>IF(入力シート!$B179="","",B171)</f>
        <v/>
      </c>
      <c r="G171" t="str">
        <f>IF(入力シート!$B179="","",IF(入力シート!$E179="",TEXT(入力シート!$B179,"00"),入力シート!$E179))</f>
        <v/>
      </c>
      <c r="J171" t="str">
        <f>IF(入力シート!I179="","",入力シート!I179)</f>
        <v/>
      </c>
      <c r="AA171" s="95" t="str">
        <f t="shared" si="8"/>
        <v/>
      </c>
      <c r="AB171" s="96" t="str">
        <f t="shared" si="9"/>
        <v/>
      </c>
      <c r="AC171" s="95" t="str">
        <f t="shared" si="10"/>
        <v/>
      </c>
      <c r="AD171" s="95" t="str">
        <f>IF($AC171="","",入力シート!F179)</f>
        <v/>
      </c>
      <c r="AE171" s="95" t="str">
        <f>IF($AC171="","",入力シート!G179)</f>
        <v/>
      </c>
      <c r="AF171" s="97" t="str">
        <f>IF($AC171="","",入力シート!H179)</f>
        <v/>
      </c>
      <c r="AG171" s="98" t="str">
        <f t="shared" si="11"/>
        <v/>
      </c>
    </row>
    <row r="172" spans="1:33">
      <c r="A172" t="str">
        <f>IF(入力シート!$B180="","",大会コード)</f>
        <v/>
      </c>
      <c r="B172" t="str">
        <f>IF(入力シート!$B180="","",VLOOKUP(入力シート!$C180,大会データ!$A$5:$F$374,3,FALSE))</f>
        <v/>
      </c>
      <c r="C172" t="str">
        <f>IF(入力シート!$B180="","",VLOOKUP(入力シート!$C180,大会データ!$A$5:$F$374,4,FALSE))</f>
        <v/>
      </c>
      <c r="D172" t="str">
        <f>IF(入力シート!$B180="","",VLOOKUP(入力シート!$C180,大会データ!$A$5:$F$374,5,FALSE))</f>
        <v/>
      </c>
      <c r="E172" t="str">
        <f>IF(入力シート!$B180="","",基礎データ!$B$6)</f>
        <v/>
      </c>
      <c r="F172" t="str">
        <f>IF(入力シート!$B180="","",B172)</f>
        <v/>
      </c>
      <c r="G172" t="str">
        <f>IF(入力シート!$B180="","",IF(入力シート!$E180="",TEXT(入力シート!$B180,"00"),入力シート!$E180))</f>
        <v/>
      </c>
      <c r="J172" t="str">
        <f>IF(入力シート!I180="","",入力シート!I180)</f>
        <v/>
      </c>
      <c r="AA172" s="95" t="str">
        <f t="shared" si="8"/>
        <v/>
      </c>
      <c r="AB172" s="96" t="str">
        <f t="shared" si="9"/>
        <v/>
      </c>
      <c r="AC172" s="95" t="str">
        <f t="shared" si="10"/>
        <v/>
      </c>
      <c r="AD172" s="95" t="str">
        <f>IF($AC172="","",入力シート!F180)</f>
        <v/>
      </c>
      <c r="AE172" s="95" t="str">
        <f>IF($AC172="","",入力シート!G180)</f>
        <v/>
      </c>
      <c r="AF172" s="97" t="str">
        <f>IF($AC172="","",入力シート!H180)</f>
        <v/>
      </c>
      <c r="AG172" s="98" t="str">
        <f t="shared" si="11"/>
        <v/>
      </c>
    </row>
    <row r="173" spans="1:33">
      <c r="A173" t="str">
        <f>IF(入力シート!$B181="","",大会コード)</f>
        <v/>
      </c>
      <c r="B173" t="str">
        <f>IF(入力シート!$B181="","",VLOOKUP(入力シート!$C181,大会データ!$A$5:$F$374,3,FALSE))</f>
        <v/>
      </c>
      <c r="C173" t="str">
        <f>IF(入力シート!$B181="","",VLOOKUP(入力シート!$C181,大会データ!$A$5:$F$374,4,FALSE))</f>
        <v/>
      </c>
      <c r="D173" t="str">
        <f>IF(入力シート!$B181="","",VLOOKUP(入力シート!$C181,大会データ!$A$5:$F$374,5,FALSE))</f>
        <v/>
      </c>
      <c r="E173" t="str">
        <f>IF(入力シート!$B181="","",基礎データ!$B$6)</f>
        <v/>
      </c>
      <c r="F173" t="str">
        <f>IF(入力シート!$B181="","",B173)</f>
        <v/>
      </c>
      <c r="G173" t="str">
        <f>IF(入力シート!$B181="","",IF(入力シート!$E181="",TEXT(入力シート!$B181,"00"),入力シート!$E181))</f>
        <v/>
      </c>
      <c r="J173" t="str">
        <f>IF(入力シート!I181="","",入力シート!I181)</f>
        <v/>
      </c>
      <c r="AA173" s="95" t="str">
        <f t="shared" si="8"/>
        <v/>
      </c>
      <c r="AB173" s="96" t="str">
        <f t="shared" si="9"/>
        <v/>
      </c>
      <c r="AC173" s="95" t="str">
        <f t="shared" si="10"/>
        <v/>
      </c>
      <c r="AD173" s="95" t="str">
        <f>IF($AC173="","",入力シート!F181)</f>
        <v/>
      </c>
      <c r="AE173" s="95" t="str">
        <f>IF($AC173="","",入力シート!G181)</f>
        <v/>
      </c>
      <c r="AF173" s="97" t="str">
        <f>IF($AC173="","",入力シート!H181)</f>
        <v/>
      </c>
      <c r="AG173" s="98" t="str">
        <f t="shared" si="11"/>
        <v/>
      </c>
    </row>
    <row r="174" spans="1:33">
      <c r="A174" t="str">
        <f>IF(入力シート!$B182="","",大会コード)</f>
        <v/>
      </c>
      <c r="B174" t="str">
        <f>IF(入力シート!$B182="","",VLOOKUP(入力シート!$C182,大会データ!$A$5:$F$374,3,FALSE))</f>
        <v/>
      </c>
      <c r="C174" t="str">
        <f>IF(入力シート!$B182="","",VLOOKUP(入力シート!$C182,大会データ!$A$5:$F$374,4,FALSE))</f>
        <v/>
      </c>
      <c r="D174" t="str">
        <f>IF(入力シート!$B182="","",VLOOKUP(入力シート!$C182,大会データ!$A$5:$F$374,5,FALSE))</f>
        <v/>
      </c>
      <c r="E174" t="str">
        <f>IF(入力シート!$B182="","",基礎データ!$B$6)</f>
        <v/>
      </c>
      <c r="F174" t="str">
        <f>IF(入力シート!$B182="","",B174)</f>
        <v/>
      </c>
      <c r="G174" t="str">
        <f>IF(入力シート!$B182="","",IF(入力シート!$E182="",TEXT(入力シート!$B182,"00"),入力シート!$E182))</f>
        <v/>
      </c>
      <c r="J174" t="str">
        <f>IF(入力シート!I182="","",入力シート!I182)</f>
        <v/>
      </c>
      <c r="AA174" s="95" t="str">
        <f t="shared" si="8"/>
        <v/>
      </c>
      <c r="AB174" s="96" t="str">
        <f t="shared" si="9"/>
        <v/>
      </c>
      <c r="AC174" s="95" t="str">
        <f t="shared" si="10"/>
        <v/>
      </c>
      <c r="AD174" s="95" t="str">
        <f>IF($AC174="","",入力シート!F182)</f>
        <v/>
      </c>
      <c r="AE174" s="95" t="str">
        <f>IF($AC174="","",入力シート!G182)</f>
        <v/>
      </c>
      <c r="AF174" s="97" t="str">
        <f>IF($AC174="","",入力シート!H182)</f>
        <v/>
      </c>
      <c r="AG174" s="98" t="str">
        <f t="shared" si="11"/>
        <v/>
      </c>
    </row>
    <row r="175" spans="1:33">
      <c r="A175" t="str">
        <f>IF(入力シート!$B183="","",大会コード)</f>
        <v/>
      </c>
      <c r="B175" t="str">
        <f>IF(入力シート!$B183="","",VLOOKUP(入力シート!$C183,大会データ!$A$5:$F$374,3,FALSE))</f>
        <v/>
      </c>
      <c r="C175" t="str">
        <f>IF(入力シート!$B183="","",VLOOKUP(入力シート!$C183,大会データ!$A$5:$F$374,4,FALSE))</f>
        <v/>
      </c>
      <c r="D175" t="str">
        <f>IF(入力シート!$B183="","",VLOOKUP(入力シート!$C183,大会データ!$A$5:$F$374,5,FALSE))</f>
        <v/>
      </c>
      <c r="E175" t="str">
        <f>IF(入力シート!$B183="","",基礎データ!$B$6)</f>
        <v/>
      </c>
      <c r="F175" t="str">
        <f>IF(入力シート!$B183="","",B175)</f>
        <v/>
      </c>
      <c r="G175" t="str">
        <f>IF(入力シート!$B183="","",IF(入力シート!$E183="",TEXT(入力シート!$B183,"00"),入力シート!$E183))</f>
        <v/>
      </c>
      <c r="J175" t="str">
        <f>IF(入力シート!I183="","",入力シート!I183)</f>
        <v/>
      </c>
      <c r="AA175" s="95" t="str">
        <f t="shared" si="8"/>
        <v/>
      </c>
      <c r="AB175" s="96" t="str">
        <f t="shared" si="9"/>
        <v/>
      </c>
      <c r="AC175" s="95" t="str">
        <f t="shared" si="10"/>
        <v/>
      </c>
      <c r="AD175" s="95" t="str">
        <f>IF($AC175="","",入力シート!F183)</f>
        <v/>
      </c>
      <c r="AE175" s="95" t="str">
        <f>IF($AC175="","",入力シート!G183)</f>
        <v/>
      </c>
      <c r="AF175" s="97" t="str">
        <f>IF($AC175="","",入力シート!H183)</f>
        <v/>
      </c>
      <c r="AG175" s="98" t="str">
        <f t="shared" si="11"/>
        <v/>
      </c>
    </row>
    <row r="176" spans="1:33">
      <c r="A176" t="str">
        <f>IF(入力シート!$B184="","",大会コード)</f>
        <v/>
      </c>
      <c r="B176" t="str">
        <f>IF(入力シート!$B184="","",VLOOKUP(入力シート!$C184,大会データ!$A$5:$F$374,3,FALSE))</f>
        <v/>
      </c>
      <c r="C176" t="str">
        <f>IF(入力シート!$B184="","",VLOOKUP(入力シート!$C184,大会データ!$A$5:$F$374,4,FALSE))</f>
        <v/>
      </c>
      <c r="D176" t="str">
        <f>IF(入力シート!$B184="","",VLOOKUP(入力シート!$C184,大会データ!$A$5:$F$374,5,FALSE))</f>
        <v/>
      </c>
      <c r="E176" t="str">
        <f>IF(入力シート!$B184="","",基礎データ!$B$6)</f>
        <v/>
      </c>
      <c r="F176" t="str">
        <f>IF(入力シート!$B184="","",B176)</f>
        <v/>
      </c>
      <c r="G176" t="str">
        <f>IF(入力シート!$B184="","",IF(入力シート!$E184="",TEXT(入力シート!$B184,"00"),入力シート!$E184))</f>
        <v/>
      </c>
      <c r="J176" t="str">
        <f>IF(入力シート!I184="","",入力シート!I184)</f>
        <v/>
      </c>
      <c r="AA176" s="95" t="str">
        <f t="shared" si="8"/>
        <v/>
      </c>
      <c r="AB176" s="96" t="str">
        <f t="shared" si="9"/>
        <v/>
      </c>
      <c r="AC176" s="95" t="str">
        <f t="shared" si="10"/>
        <v/>
      </c>
      <c r="AD176" s="95" t="str">
        <f>IF($AC176="","",入力シート!F184)</f>
        <v/>
      </c>
      <c r="AE176" s="95" t="str">
        <f>IF($AC176="","",入力シート!G184)</f>
        <v/>
      </c>
      <c r="AF176" s="97" t="str">
        <f>IF($AC176="","",入力シート!H184)</f>
        <v/>
      </c>
      <c r="AG176" s="98" t="str">
        <f t="shared" si="11"/>
        <v/>
      </c>
    </row>
    <row r="177" spans="1:33">
      <c r="A177" t="str">
        <f>IF(入力シート!$B185="","",大会コード)</f>
        <v/>
      </c>
      <c r="B177" t="str">
        <f>IF(入力シート!$B185="","",VLOOKUP(入力シート!$C185,大会データ!$A$5:$F$374,3,FALSE))</f>
        <v/>
      </c>
      <c r="C177" t="str">
        <f>IF(入力シート!$B185="","",VLOOKUP(入力シート!$C185,大会データ!$A$5:$F$374,4,FALSE))</f>
        <v/>
      </c>
      <c r="D177" t="str">
        <f>IF(入力シート!$B185="","",VLOOKUP(入力シート!$C185,大会データ!$A$5:$F$374,5,FALSE))</f>
        <v/>
      </c>
      <c r="E177" t="str">
        <f>IF(入力シート!$B185="","",基礎データ!$B$6)</f>
        <v/>
      </c>
      <c r="F177" t="str">
        <f>IF(入力シート!$B185="","",B177)</f>
        <v/>
      </c>
      <c r="G177" t="str">
        <f>IF(入力シート!$B185="","",IF(入力シート!$E185="",TEXT(入力シート!$B185,"00"),入力シート!$E185))</f>
        <v/>
      </c>
      <c r="J177" t="str">
        <f>IF(入力シート!I185="","",入力シート!I185)</f>
        <v/>
      </c>
      <c r="AA177" s="95" t="str">
        <f t="shared" si="8"/>
        <v/>
      </c>
      <c r="AB177" s="96" t="str">
        <f t="shared" si="9"/>
        <v/>
      </c>
      <c r="AC177" s="95" t="str">
        <f t="shared" si="10"/>
        <v/>
      </c>
      <c r="AD177" s="95" t="str">
        <f>IF($AC177="","",入力シート!F185)</f>
        <v/>
      </c>
      <c r="AE177" s="95" t="str">
        <f>IF($AC177="","",入力シート!G185)</f>
        <v/>
      </c>
      <c r="AF177" s="97" t="str">
        <f>IF($AC177="","",入力シート!H185)</f>
        <v/>
      </c>
      <c r="AG177" s="98" t="str">
        <f t="shared" si="11"/>
        <v/>
      </c>
    </row>
    <row r="178" spans="1:33">
      <c r="A178" t="str">
        <f>IF(入力シート!$B186="","",大会コード)</f>
        <v/>
      </c>
      <c r="B178" t="str">
        <f>IF(入力シート!$B186="","",VLOOKUP(入力シート!$C186,大会データ!$A$5:$F$374,3,FALSE))</f>
        <v/>
      </c>
      <c r="C178" t="str">
        <f>IF(入力シート!$B186="","",VLOOKUP(入力シート!$C186,大会データ!$A$5:$F$374,4,FALSE))</f>
        <v/>
      </c>
      <c r="D178" t="str">
        <f>IF(入力シート!$B186="","",VLOOKUP(入力シート!$C186,大会データ!$A$5:$F$374,5,FALSE))</f>
        <v/>
      </c>
      <c r="E178" t="str">
        <f>IF(入力シート!$B186="","",基礎データ!$B$6)</f>
        <v/>
      </c>
      <c r="F178" t="str">
        <f>IF(入力シート!$B186="","",B178)</f>
        <v/>
      </c>
      <c r="G178" t="str">
        <f>IF(入力シート!$B186="","",IF(入力シート!$E186="",TEXT(入力シート!$B186,"00"),入力シート!$E186))</f>
        <v/>
      </c>
      <c r="J178" t="str">
        <f>IF(入力シート!I186="","",入力シート!I186)</f>
        <v/>
      </c>
      <c r="AA178" s="95" t="str">
        <f t="shared" si="8"/>
        <v/>
      </c>
      <c r="AB178" s="96" t="str">
        <f t="shared" si="9"/>
        <v/>
      </c>
      <c r="AC178" s="95" t="str">
        <f t="shared" si="10"/>
        <v/>
      </c>
      <c r="AD178" s="95" t="str">
        <f>IF($AC178="","",入力シート!F186)</f>
        <v/>
      </c>
      <c r="AE178" s="95" t="str">
        <f>IF($AC178="","",入力シート!G186)</f>
        <v/>
      </c>
      <c r="AF178" s="97" t="str">
        <f>IF($AC178="","",入力シート!H186)</f>
        <v/>
      </c>
      <c r="AG178" s="98" t="str">
        <f t="shared" si="11"/>
        <v/>
      </c>
    </row>
    <row r="179" spans="1:33">
      <c r="A179" t="str">
        <f>IF(入力シート!$B187="","",大会コード)</f>
        <v/>
      </c>
      <c r="B179" t="str">
        <f>IF(入力シート!$B187="","",VLOOKUP(入力シート!$C187,大会データ!$A$5:$F$374,3,FALSE))</f>
        <v/>
      </c>
      <c r="C179" t="str">
        <f>IF(入力シート!$B187="","",VLOOKUP(入力シート!$C187,大会データ!$A$5:$F$374,4,FALSE))</f>
        <v/>
      </c>
      <c r="D179" t="str">
        <f>IF(入力シート!$B187="","",VLOOKUP(入力シート!$C187,大会データ!$A$5:$F$374,5,FALSE))</f>
        <v/>
      </c>
      <c r="E179" t="str">
        <f>IF(入力シート!$B187="","",基礎データ!$B$6)</f>
        <v/>
      </c>
      <c r="F179" t="str">
        <f>IF(入力シート!$B187="","",B179)</f>
        <v/>
      </c>
      <c r="G179" t="str">
        <f>IF(入力シート!$B187="","",IF(入力シート!$E187="",TEXT(入力シート!$B187,"00"),入力シート!$E187))</f>
        <v/>
      </c>
      <c r="J179" t="str">
        <f>IF(入力シート!I187="","",入力シート!I187)</f>
        <v/>
      </c>
      <c r="AA179" s="95" t="str">
        <f t="shared" si="8"/>
        <v/>
      </c>
      <c r="AB179" s="96" t="str">
        <f t="shared" si="9"/>
        <v/>
      </c>
      <c r="AC179" s="95" t="str">
        <f t="shared" si="10"/>
        <v/>
      </c>
      <c r="AD179" s="95" t="str">
        <f>IF($AC179="","",入力シート!F187)</f>
        <v/>
      </c>
      <c r="AE179" s="95" t="str">
        <f>IF($AC179="","",入力シート!G187)</f>
        <v/>
      </c>
      <c r="AF179" s="97" t="str">
        <f>IF($AC179="","",入力シート!H187)</f>
        <v/>
      </c>
      <c r="AG179" s="98" t="str">
        <f t="shared" si="11"/>
        <v/>
      </c>
    </row>
    <row r="180" spans="1:33">
      <c r="A180" t="str">
        <f>IF(入力シート!$B188="","",大会コード)</f>
        <v/>
      </c>
      <c r="B180" t="str">
        <f>IF(入力シート!$B188="","",VLOOKUP(入力シート!$C188,大会データ!$A$5:$F$374,3,FALSE))</f>
        <v/>
      </c>
      <c r="C180" t="str">
        <f>IF(入力シート!$B188="","",VLOOKUP(入力シート!$C188,大会データ!$A$5:$F$374,4,FALSE))</f>
        <v/>
      </c>
      <c r="D180" t="str">
        <f>IF(入力シート!$B188="","",VLOOKUP(入力シート!$C188,大会データ!$A$5:$F$374,5,FALSE))</f>
        <v/>
      </c>
      <c r="E180" t="str">
        <f>IF(入力シート!$B188="","",基礎データ!$B$6)</f>
        <v/>
      </c>
      <c r="F180" t="str">
        <f>IF(入力シート!$B188="","",B180)</f>
        <v/>
      </c>
      <c r="G180" t="str">
        <f>IF(入力シート!$B188="","",IF(入力シート!$E188="",TEXT(入力シート!$B188,"00"),入力シート!$E188))</f>
        <v/>
      </c>
      <c r="J180" t="str">
        <f>IF(入力シート!I188="","",入力シート!I188)</f>
        <v/>
      </c>
      <c r="AA180" s="95" t="str">
        <f t="shared" si="8"/>
        <v/>
      </c>
      <c r="AB180" s="96" t="str">
        <f t="shared" si="9"/>
        <v/>
      </c>
      <c r="AC180" s="95" t="str">
        <f t="shared" si="10"/>
        <v/>
      </c>
      <c r="AD180" s="95" t="str">
        <f>IF($AC180="","",入力シート!F188)</f>
        <v/>
      </c>
      <c r="AE180" s="95" t="str">
        <f>IF($AC180="","",入力シート!G188)</f>
        <v/>
      </c>
      <c r="AF180" s="97" t="str">
        <f>IF($AC180="","",入力シート!H188)</f>
        <v/>
      </c>
      <c r="AG180" s="98" t="str">
        <f t="shared" si="11"/>
        <v/>
      </c>
    </row>
    <row r="181" spans="1:33">
      <c r="A181" t="str">
        <f>IF(入力シート!$B189="","",大会コード)</f>
        <v/>
      </c>
      <c r="B181" t="str">
        <f>IF(入力シート!$B189="","",VLOOKUP(入力シート!$C189,大会データ!$A$5:$F$374,3,FALSE))</f>
        <v/>
      </c>
      <c r="C181" t="str">
        <f>IF(入力シート!$B189="","",VLOOKUP(入力シート!$C189,大会データ!$A$5:$F$374,4,FALSE))</f>
        <v/>
      </c>
      <c r="D181" t="str">
        <f>IF(入力シート!$B189="","",VLOOKUP(入力シート!$C189,大会データ!$A$5:$F$374,5,FALSE))</f>
        <v/>
      </c>
      <c r="E181" t="str">
        <f>IF(入力シート!$B189="","",基礎データ!$B$6)</f>
        <v/>
      </c>
      <c r="F181" t="str">
        <f>IF(入力シート!$B189="","",B181)</f>
        <v/>
      </c>
      <c r="G181" t="str">
        <f>IF(入力シート!$B189="","",IF(入力シート!$E189="",TEXT(入力シート!$B189,"00"),入力シート!$E189))</f>
        <v/>
      </c>
      <c r="J181" t="str">
        <f>IF(入力シート!I189="","",入力シート!I189)</f>
        <v/>
      </c>
      <c r="AA181" s="95" t="str">
        <f t="shared" si="8"/>
        <v/>
      </c>
      <c r="AB181" s="96" t="str">
        <f t="shared" si="9"/>
        <v/>
      </c>
      <c r="AC181" s="95" t="str">
        <f t="shared" si="10"/>
        <v/>
      </c>
      <c r="AD181" s="95" t="str">
        <f>IF($AC181="","",入力シート!F189)</f>
        <v/>
      </c>
      <c r="AE181" s="95" t="str">
        <f>IF($AC181="","",入力シート!G189)</f>
        <v/>
      </c>
      <c r="AF181" s="97" t="str">
        <f>IF($AC181="","",入力シート!H189)</f>
        <v/>
      </c>
      <c r="AG181" s="98" t="str">
        <f t="shared" si="11"/>
        <v/>
      </c>
    </row>
    <row r="182" spans="1:33">
      <c r="A182" t="str">
        <f>IF(入力シート!$B190="","",大会コード)</f>
        <v/>
      </c>
      <c r="B182" t="str">
        <f>IF(入力シート!$B190="","",VLOOKUP(入力シート!$C190,大会データ!$A$5:$F$374,3,FALSE))</f>
        <v/>
      </c>
      <c r="C182" t="str">
        <f>IF(入力シート!$B190="","",VLOOKUP(入力シート!$C190,大会データ!$A$5:$F$374,4,FALSE))</f>
        <v/>
      </c>
      <c r="D182" t="str">
        <f>IF(入力シート!$B190="","",VLOOKUP(入力シート!$C190,大会データ!$A$5:$F$374,5,FALSE))</f>
        <v/>
      </c>
      <c r="E182" t="str">
        <f>IF(入力シート!$B190="","",基礎データ!$B$6)</f>
        <v/>
      </c>
      <c r="F182" t="str">
        <f>IF(入力シート!$B190="","",B182)</f>
        <v/>
      </c>
      <c r="G182" t="str">
        <f>IF(入力シート!$B190="","",IF(入力シート!$E190="",TEXT(入力シート!$B190,"00"),入力シート!$E190))</f>
        <v/>
      </c>
      <c r="J182" t="str">
        <f>IF(入力シート!I190="","",入力シート!I190)</f>
        <v/>
      </c>
      <c r="AA182" s="95" t="str">
        <f t="shared" si="8"/>
        <v/>
      </c>
      <c r="AB182" s="96" t="str">
        <f t="shared" si="9"/>
        <v/>
      </c>
      <c r="AC182" s="95" t="str">
        <f t="shared" si="10"/>
        <v/>
      </c>
      <c r="AD182" s="95" t="str">
        <f>IF($AC182="","",入力シート!F190)</f>
        <v/>
      </c>
      <c r="AE182" s="95" t="str">
        <f>IF($AC182="","",入力シート!G190)</f>
        <v/>
      </c>
      <c r="AF182" s="97" t="str">
        <f>IF($AC182="","",入力シート!H190)</f>
        <v/>
      </c>
      <c r="AG182" s="98" t="str">
        <f t="shared" si="11"/>
        <v/>
      </c>
    </row>
    <row r="183" spans="1:33">
      <c r="A183" t="str">
        <f>IF(入力シート!$B191="","",大会コード)</f>
        <v/>
      </c>
      <c r="B183" t="str">
        <f>IF(入力シート!$B191="","",VLOOKUP(入力シート!$C191,大会データ!$A$5:$F$374,3,FALSE))</f>
        <v/>
      </c>
      <c r="C183" t="str">
        <f>IF(入力シート!$B191="","",VLOOKUP(入力シート!$C191,大会データ!$A$5:$F$374,4,FALSE))</f>
        <v/>
      </c>
      <c r="D183" t="str">
        <f>IF(入力シート!$B191="","",VLOOKUP(入力シート!$C191,大会データ!$A$5:$F$374,5,FALSE))</f>
        <v/>
      </c>
      <c r="E183" t="str">
        <f>IF(入力シート!$B191="","",基礎データ!$B$6)</f>
        <v/>
      </c>
      <c r="F183" t="str">
        <f>IF(入力シート!$B191="","",B183)</f>
        <v/>
      </c>
      <c r="G183" t="str">
        <f>IF(入力シート!$B191="","",IF(入力シート!$E191="",TEXT(入力シート!$B191,"00"),入力シート!$E191))</f>
        <v/>
      </c>
      <c r="J183" t="str">
        <f>IF(入力シート!I191="","",入力シート!I191)</f>
        <v/>
      </c>
      <c r="AA183" s="95" t="str">
        <f t="shared" si="8"/>
        <v/>
      </c>
      <c r="AB183" s="96" t="str">
        <f t="shared" si="9"/>
        <v/>
      </c>
      <c r="AC183" s="95" t="str">
        <f t="shared" si="10"/>
        <v/>
      </c>
      <c r="AD183" s="95" t="str">
        <f>IF($AC183="","",入力シート!F191)</f>
        <v/>
      </c>
      <c r="AE183" s="95" t="str">
        <f>IF($AC183="","",入力シート!G191)</f>
        <v/>
      </c>
      <c r="AF183" s="97" t="str">
        <f>IF($AC183="","",入力シート!H191)</f>
        <v/>
      </c>
      <c r="AG183" s="98" t="str">
        <f t="shared" si="11"/>
        <v/>
      </c>
    </row>
    <row r="184" spans="1:33">
      <c r="A184" t="str">
        <f>IF(入力シート!$B192="","",大会コード)</f>
        <v/>
      </c>
      <c r="B184" t="str">
        <f>IF(入力シート!$B192="","",VLOOKUP(入力シート!$C192,大会データ!$A$5:$F$374,3,FALSE))</f>
        <v/>
      </c>
      <c r="C184" t="str">
        <f>IF(入力シート!$B192="","",VLOOKUP(入力シート!$C192,大会データ!$A$5:$F$374,4,FALSE))</f>
        <v/>
      </c>
      <c r="D184" t="str">
        <f>IF(入力シート!$B192="","",VLOOKUP(入力シート!$C192,大会データ!$A$5:$F$374,5,FALSE))</f>
        <v/>
      </c>
      <c r="E184" t="str">
        <f>IF(入力シート!$B192="","",基礎データ!$B$6)</f>
        <v/>
      </c>
      <c r="F184" t="str">
        <f>IF(入力シート!$B192="","",B184)</f>
        <v/>
      </c>
      <c r="G184" t="str">
        <f>IF(入力シート!$B192="","",IF(入力シート!$E192="",TEXT(入力シート!$B192,"00"),入力シート!$E192))</f>
        <v/>
      </c>
      <c r="J184" t="str">
        <f>IF(入力シート!I192="","",入力シート!I192)</f>
        <v/>
      </c>
      <c r="AA184" s="95" t="str">
        <f t="shared" si="8"/>
        <v/>
      </c>
      <c r="AB184" s="96" t="str">
        <f t="shared" si="9"/>
        <v/>
      </c>
      <c r="AC184" s="95" t="str">
        <f t="shared" si="10"/>
        <v/>
      </c>
      <c r="AD184" s="95" t="str">
        <f>IF($AC184="","",入力シート!F192)</f>
        <v/>
      </c>
      <c r="AE184" s="95" t="str">
        <f>IF($AC184="","",入力シート!G192)</f>
        <v/>
      </c>
      <c r="AF184" s="97" t="str">
        <f>IF($AC184="","",入力シート!H192)</f>
        <v/>
      </c>
      <c r="AG184" s="98" t="str">
        <f t="shared" si="11"/>
        <v/>
      </c>
    </row>
    <row r="185" spans="1:33">
      <c r="A185" t="str">
        <f>IF(入力シート!$B193="","",大会コード)</f>
        <v/>
      </c>
      <c r="B185" t="str">
        <f>IF(入力シート!$B193="","",VLOOKUP(入力シート!$C193,大会データ!$A$5:$F$374,3,FALSE))</f>
        <v/>
      </c>
      <c r="C185" t="str">
        <f>IF(入力シート!$B193="","",VLOOKUP(入力シート!$C193,大会データ!$A$5:$F$374,4,FALSE))</f>
        <v/>
      </c>
      <c r="D185" t="str">
        <f>IF(入力シート!$B193="","",VLOOKUP(入力シート!$C193,大会データ!$A$5:$F$374,5,FALSE))</f>
        <v/>
      </c>
      <c r="E185" t="str">
        <f>IF(入力シート!$B193="","",基礎データ!$B$6)</f>
        <v/>
      </c>
      <c r="F185" t="str">
        <f>IF(入力シート!$B193="","",B185)</f>
        <v/>
      </c>
      <c r="G185" t="str">
        <f>IF(入力シート!$B193="","",IF(入力シート!$E193="",TEXT(入力シート!$B193,"00"),入力シート!$E193))</f>
        <v/>
      </c>
      <c r="J185" t="str">
        <f>IF(入力シート!I193="","",入力シート!I193)</f>
        <v/>
      </c>
      <c r="AA185" s="95" t="str">
        <f t="shared" si="8"/>
        <v/>
      </c>
      <c r="AB185" s="96" t="str">
        <f t="shared" si="9"/>
        <v/>
      </c>
      <c r="AC185" s="95" t="str">
        <f t="shared" si="10"/>
        <v/>
      </c>
      <c r="AD185" s="95" t="str">
        <f>IF($AC185="","",入力シート!F193)</f>
        <v/>
      </c>
      <c r="AE185" s="95" t="str">
        <f>IF($AC185="","",入力シート!G193)</f>
        <v/>
      </c>
      <c r="AF185" s="97" t="str">
        <f>IF($AC185="","",入力シート!H193)</f>
        <v/>
      </c>
      <c r="AG185" s="98" t="str">
        <f t="shared" si="11"/>
        <v/>
      </c>
    </row>
    <row r="186" spans="1:33">
      <c r="A186" t="str">
        <f>IF(入力シート!$B194="","",大会コード)</f>
        <v/>
      </c>
      <c r="B186" t="str">
        <f>IF(入力シート!$B194="","",VLOOKUP(入力シート!$C194,大会データ!$A$5:$F$374,3,FALSE))</f>
        <v/>
      </c>
      <c r="C186" t="str">
        <f>IF(入力シート!$B194="","",VLOOKUP(入力シート!$C194,大会データ!$A$5:$F$374,4,FALSE))</f>
        <v/>
      </c>
      <c r="D186" t="str">
        <f>IF(入力シート!$B194="","",VLOOKUP(入力シート!$C194,大会データ!$A$5:$F$374,5,FALSE))</f>
        <v/>
      </c>
      <c r="E186" t="str">
        <f>IF(入力シート!$B194="","",基礎データ!$B$6)</f>
        <v/>
      </c>
      <c r="F186" t="str">
        <f>IF(入力シート!$B194="","",B186)</f>
        <v/>
      </c>
      <c r="G186" t="str">
        <f>IF(入力シート!$B194="","",IF(入力シート!$E194="",TEXT(入力シート!$B194,"00"),入力シート!$E194))</f>
        <v/>
      </c>
      <c r="J186" t="str">
        <f>IF(入力シート!I194="","",入力シート!I194)</f>
        <v/>
      </c>
      <c r="AA186" s="95" t="str">
        <f t="shared" si="8"/>
        <v/>
      </c>
      <c r="AB186" s="96" t="str">
        <f t="shared" si="9"/>
        <v/>
      </c>
      <c r="AC186" s="95" t="str">
        <f t="shared" si="10"/>
        <v/>
      </c>
      <c r="AD186" s="95" t="str">
        <f>IF($AC186="","",入力シート!F194)</f>
        <v/>
      </c>
      <c r="AE186" s="95" t="str">
        <f>IF($AC186="","",入力シート!G194)</f>
        <v/>
      </c>
      <c r="AF186" s="97" t="str">
        <f>IF($AC186="","",入力シート!H194)</f>
        <v/>
      </c>
      <c r="AG186" s="98" t="str">
        <f t="shared" si="11"/>
        <v/>
      </c>
    </row>
    <row r="187" spans="1:33">
      <c r="A187" t="str">
        <f>IF(入力シート!$B195="","",大会コード)</f>
        <v/>
      </c>
      <c r="B187" t="str">
        <f>IF(入力シート!$B195="","",VLOOKUP(入力シート!$C195,大会データ!$A$5:$F$374,3,FALSE))</f>
        <v/>
      </c>
      <c r="C187" t="str">
        <f>IF(入力シート!$B195="","",VLOOKUP(入力シート!$C195,大会データ!$A$5:$F$374,4,FALSE))</f>
        <v/>
      </c>
      <c r="D187" t="str">
        <f>IF(入力シート!$B195="","",VLOOKUP(入力シート!$C195,大会データ!$A$5:$F$374,5,FALSE))</f>
        <v/>
      </c>
      <c r="E187" t="str">
        <f>IF(入力シート!$B195="","",基礎データ!$B$6)</f>
        <v/>
      </c>
      <c r="F187" t="str">
        <f>IF(入力シート!$B195="","",B187)</f>
        <v/>
      </c>
      <c r="G187" t="str">
        <f>IF(入力シート!$B195="","",IF(入力シート!$E195="",TEXT(入力シート!$B195,"00"),入力シート!$E195))</f>
        <v/>
      </c>
      <c r="J187" t="str">
        <f>IF(入力シート!I195="","",入力シート!I195)</f>
        <v/>
      </c>
      <c r="AA187" s="95" t="str">
        <f t="shared" si="8"/>
        <v/>
      </c>
      <c r="AB187" s="96" t="str">
        <f t="shared" si="9"/>
        <v/>
      </c>
      <c r="AC187" s="95" t="str">
        <f t="shared" si="10"/>
        <v/>
      </c>
      <c r="AD187" s="95" t="str">
        <f>IF($AC187="","",入力シート!F195)</f>
        <v/>
      </c>
      <c r="AE187" s="95" t="str">
        <f>IF($AC187="","",入力シート!G195)</f>
        <v/>
      </c>
      <c r="AF187" s="97" t="str">
        <f>IF($AC187="","",入力シート!H195)</f>
        <v/>
      </c>
      <c r="AG187" s="98" t="str">
        <f t="shared" si="11"/>
        <v/>
      </c>
    </row>
    <row r="188" spans="1:33">
      <c r="A188" t="str">
        <f>IF(入力シート!$B196="","",大会コード)</f>
        <v/>
      </c>
      <c r="B188" t="str">
        <f>IF(入力シート!$B196="","",VLOOKUP(入力シート!$C196,大会データ!$A$5:$F$374,3,FALSE))</f>
        <v/>
      </c>
      <c r="C188" t="str">
        <f>IF(入力シート!$B196="","",VLOOKUP(入力シート!$C196,大会データ!$A$5:$F$374,4,FALSE))</f>
        <v/>
      </c>
      <c r="D188" t="str">
        <f>IF(入力シート!$B196="","",VLOOKUP(入力シート!$C196,大会データ!$A$5:$F$374,5,FALSE))</f>
        <v/>
      </c>
      <c r="E188" t="str">
        <f>IF(入力シート!$B196="","",基礎データ!$B$6)</f>
        <v/>
      </c>
      <c r="F188" t="str">
        <f>IF(入力シート!$B196="","",B188)</f>
        <v/>
      </c>
      <c r="G188" t="str">
        <f>IF(入力シート!$B196="","",IF(入力シート!$E196="",TEXT(入力シート!$B196,"00"),入力シート!$E196))</f>
        <v/>
      </c>
      <c r="J188" t="str">
        <f>IF(入力シート!I196="","",入力シート!I196)</f>
        <v/>
      </c>
      <c r="AA188" s="95" t="str">
        <f t="shared" si="8"/>
        <v/>
      </c>
      <c r="AB188" s="96" t="str">
        <f t="shared" si="9"/>
        <v/>
      </c>
      <c r="AC188" s="95" t="str">
        <f t="shared" si="10"/>
        <v/>
      </c>
      <c r="AD188" s="95" t="str">
        <f>IF($AC188="","",入力シート!F196)</f>
        <v/>
      </c>
      <c r="AE188" s="95" t="str">
        <f>IF($AC188="","",入力シート!G196)</f>
        <v/>
      </c>
      <c r="AF188" s="97" t="str">
        <f>IF($AC188="","",入力シート!H196)</f>
        <v/>
      </c>
      <c r="AG188" s="98" t="str">
        <f t="shared" si="11"/>
        <v/>
      </c>
    </row>
    <row r="189" spans="1:33">
      <c r="A189" t="str">
        <f>IF(入力シート!$B197="","",大会コード)</f>
        <v/>
      </c>
      <c r="B189" t="str">
        <f>IF(入力シート!$B197="","",VLOOKUP(入力シート!$C197,大会データ!$A$5:$F$374,3,FALSE))</f>
        <v/>
      </c>
      <c r="C189" t="str">
        <f>IF(入力シート!$B197="","",VLOOKUP(入力シート!$C197,大会データ!$A$5:$F$374,4,FALSE))</f>
        <v/>
      </c>
      <c r="D189" t="str">
        <f>IF(入力シート!$B197="","",VLOOKUP(入力シート!$C197,大会データ!$A$5:$F$374,5,FALSE))</f>
        <v/>
      </c>
      <c r="E189" t="str">
        <f>IF(入力シート!$B197="","",基礎データ!$B$6)</f>
        <v/>
      </c>
      <c r="F189" t="str">
        <f>IF(入力シート!$B197="","",B189)</f>
        <v/>
      </c>
      <c r="G189" t="str">
        <f>IF(入力シート!$B197="","",IF(入力シート!$E197="",TEXT(入力シート!$B197,"00"),入力シート!$E197))</f>
        <v/>
      </c>
      <c r="J189" t="str">
        <f>IF(入力シート!I197="","",入力シート!I197)</f>
        <v/>
      </c>
      <c r="AA189" s="95" t="str">
        <f t="shared" si="8"/>
        <v/>
      </c>
      <c r="AB189" s="96" t="str">
        <f t="shared" si="9"/>
        <v/>
      </c>
      <c r="AC189" s="95" t="str">
        <f t="shared" si="10"/>
        <v/>
      </c>
      <c r="AD189" s="95" t="str">
        <f>IF($AC189="","",入力シート!F197)</f>
        <v/>
      </c>
      <c r="AE189" s="95" t="str">
        <f>IF($AC189="","",入力シート!G197)</f>
        <v/>
      </c>
      <c r="AF189" s="97" t="str">
        <f>IF($AC189="","",入力シート!H197)</f>
        <v/>
      </c>
      <c r="AG189" s="98" t="str">
        <f t="shared" si="11"/>
        <v/>
      </c>
    </row>
    <row r="190" spans="1:33">
      <c r="A190" t="str">
        <f>IF(入力シート!$B198="","",大会コード)</f>
        <v/>
      </c>
      <c r="B190" t="str">
        <f>IF(入力シート!$B198="","",VLOOKUP(入力シート!$C198,大会データ!$A$5:$F$374,3,FALSE))</f>
        <v/>
      </c>
      <c r="C190" t="str">
        <f>IF(入力シート!$B198="","",VLOOKUP(入力シート!$C198,大会データ!$A$5:$F$374,4,FALSE))</f>
        <v/>
      </c>
      <c r="D190" t="str">
        <f>IF(入力シート!$B198="","",VLOOKUP(入力シート!$C198,大会データ!$A$5:$F$374,5,FALSE))</f>
        <v/>
      </c>
      <c r="E190" t="str">
        <f>IF(入力シート!$B198="","",基礎データ!$B$6)</f>
        <v/>
      </c>
      <c r="F190" t="str">
        <f>IF(入力シート!$B198="","",B190)</f>
        <v/>
      </c>
      <c r="G190" t="str">
        <f>IF(入力シート!$B198="","",IF(入力シート!$E198="",TEXT(入力シート!$B198,"00"),入力シート!$E198))</f>
        <v/>
      </c>
      <c r="J190" t="str">
        <f>IF(入力シート!I198="","",入力シート!I198)</f>
        <v/>
      </c>
      <c r="AA190" s="95" t="str">
        <f t="shared" si="8"/>
        <v/>
      </c>
      <c r="AB190" s="96" t="str">
        <f t="shared" si="9"/>
        <v/>
      </c>
      <c r="AC190" s="95" t="str">
        <f t="shared" si="10"/>
        <v/>
      </c>
      <c r="AD190" s="95" t="str">
        <f>IF($AC190="","",入力シート!F198)</f>
        <v/>
      </c>
      <c r="AE190" s="95" t="str">
        <f>IF($AC190="","",入力シート!G198)</f>
        <v/>
      </c>
      <c r="AF190" s="97" t="str">
        <f>IF($AC190="","",入力シート!H198)</f>
        <v/>
      </c>
      <c r="AG190" s="98" t="str">
        <f t="shared" si="11"/>
        <v/>
      </c>
    </row>
    <row r="191" spans="1:33">
      <c r="A191" t="str">
        <f>IF(入力シート!$B199="","",大会コード)</f>
        <v/>
      </c>
      <c r="B191" t="str">
        <f>IF(入力シート!$B199="","",VLOOKUP(入力シート!$C199,大会データ!$A$5:$F$374,3,FALSE))</f>
        <v/>
      </c>
      <c r="C191" t="str">
        <f>IF(入力シート!$B199="","",VLOOKUP(入力シート!$C199,大会データ!$A$5:$F$374,4,FALSE))</f>
        <v/>
      </c>
      <c r="D191" t="str">
        <f>IF(入力シート!$B199="","",VLOOKUP(入力シート!$C199,大会データ!$A$5:$F$374,5,FALSE))</f>
        <v/>
      </c>
      <c r="E191" t="str">
        <f>IF(入力シート!$B199="","",基礎データ!$B$6)</f>
        <v/>
      </c>
      <c r="F191" t="str">
        <f>IF(入力シート!$B199="","",B191)</f>
        <v/>
      </c>
      <c r="G191" t="str">
        <f>IF(入力シート!$B199="","",IF(入力シート!$E199="",TEXT(入力シート!$B199,"00"),入力シート!$E199))</f>
        <v/>
      </c>
      <c r="J191" t="str">
        <f>IF(入力シート!I199="","",入力シート!I199)</f>
        <v/>
      </c>
      <c r="AA191" s="95" t="str">
        <f t="shared" si="8"/>
        <v/>
      </c>
      <c r="AB191" s="96" t="str">
        <f t="shared" si="9"/>
        <v/>
      </c>
      <c r="AC191" s="95" t="str">
        <f t="shared" si="10"/>
        <v/>
      </c>
      <c r="AD191" s="95" t="str">
        <f>IF($AC191="","",入力シート!F199)</f>
        <v/>
      </c>
      <c r="AE191" s="95" t="str">
        <f>IF($AC191="","",入力シート!G199)</f>
        <v/>
      </c>
      <c r="AF191" s="97" t="str">
        <f>IF($AC191="","",入力シート!H199)</f>
        <v/>
      </c>
      <c r="AG191" s="98" t="str">
        <f t="shared" si="11"/>
        <v/>
      </c>
    </row>
    <row r="192" spans="1:33">
      <c r="A192" t="str">
        <f>IF(入力シート!$B200="","",大会コード)</f>
        <v/>
      </c>
      <c r="B192" t="str">
        <f>IF(入力シート!$B200="","",VLOOKUP(入力シート!$C200,大会データ!$A$5:$F$374,3,FALSE))</f>
        <v/>
      </c>
      <c r="C192" t="str">
        <f>IF(入力シート!$B200="","",VLOOKUP(入力シート!$C200,大会データ!$A$5:$F$374,4,FALSE))</f>
        <v/>
      </c>
      <c r="D192" t="str">
        <f>IF(入力シート!$B200="","",VLOOKUP(入力シート!$C200,大会データ!$A$5:$F$374,5,FALSE))</f>
        <v/>
      </c>
      <c r="E192" t="str">
        <f>IF(入力シート!$B200="","",基礎データ!$B$6)</f>
        <v/>
      </c>
      <c r="F192" t="str">
        <f>IF(入力シート!$B200="","",B192)</f>
        <v/>
      </c>
      <c r="G192" t="str">
        <f>IF(入力シート!$B200="","",IF(入力シート!$E200="",TEXT(入力シート!$B200,"00"),入力シート!$E200))</f>
        <v/>
      </c>
      <c r="J192" t="str">
        <f>IF(入力シート!I200="","",入力シート!I200)</f>
        <v/>
      </c>
      <c r="AA192" s="95" t="str">
        <f t="shared" si="8"/>
        <v/>
      </c>
      <c r="AB192" s="96" t="str">
        <f t="shared" si="9"/>
        <v/>
      </c>
      <c r="AC192" s="95" t="str">
        <f t="shared" si="10"/>
        <v/>
      </c>
      <c r="AD192" s="95" t="str">
        <f>IF($AC192="","",入力シート!F200)</f>
        <v/>
      </c>
      <c r="AE192" s="95" t="str">
        <f>IF($AC192="","",入力シート!G200)</f>
        <v/>
      </c>
      <c r="AF192" s="97" t="str">
        <f>IF($AC192="","",入力シート!H200)</f>
        <v/>
      </c>
      <c r="AG192" s="98" t="str">
        <f t="shared" si="11"/>
        <v/>
      </c>
    </row>
    <row r="193" spans="1:33">
      <c r="A193" t="str">
        <f>IF(入力シート!$B201="","",大会コード)</f>
        <v/>
      </c>
      <c r="B193" t="str">
        <f>IF(入力シート!$B201="","",VLOOKUP(入力シート!$C201,大会データ!$A$5:$F$374,3,FALSE))</f>
        <v/>
      </c>
      <c r="C193" t="str">
        <f>IF(入力シート!$B201="","",VLOOKUP(入力シート!$C201,大会データ!$A$5:$F$374,4,FALSE))</f>
        <v/>
      </c>
      <c r="D193" t="str">
        <f>IF(入力シート!$B201="","",VLOOKUP(入力シート!$C201,大会データ!$A$5:$F$374,5,FALSE))</f>
        <v/>
      </c>
      <c r="E193" t="str">
        <f>IF(入力シート!$B201="","",基礎データ!$B$6)</f>
        <v/>
      </c>
      <c r="F193" t="str">
        <f>IF(入力シート!$B201="","",B193)</f>
        <v/>
      </c>
      <c r="G193" t="str">
        <f>IF(入力シート!$B201="","",IF(入力シート!$E201="",TEXT(入力シート!$B201,"00"),入力シート!$E201))</f>
        <v/>
      </c>
      <c r="J193" t="str">
        <f>IF(入力シート!I201="","",入力シート!I201)</f>
        <v/>
      </c>
      <c r="AA193" s="95" t="str">
        <f t="shared" si="8"/>
        <v/>
      </c>
      <c r="AB193" s="96" t="str">
        <f t="shared" si="9"/>
        <v/>
      </c>
      <c r="AC193" s="95" t="str">
        <f t="shared" si="10"/>
        <v/>
      </c>
      <c r="AD193" s="95" t="str">
        <f>IF($AC193="","",入力シート!F201)</f>
        <v/>
      </c>
      <c r="AE193" s="95" t="str">
        <f>IF($AC193="","",入力シート!G201)</f>
        <v/>
      </c>
      <c r="AF193" s="97" t="str">
        <f>IF($AC193="","",入力シート!H201)</f>
        <v/>
      </c>
      <c r="AG193" s="98" t="str">
        <f t="shared" si="11"/>
        <v/>
      </c>
    </row>
    <row r="194" spans="1:33">
      <c r="A194" t="str">
        <f>IF(入力シート!$B202="","",大会コード)</f>
        <v/>
      </c>
      <c r="B194" t="str">
        <f>IF(入力シート!$B202="","",VLOOKUP(入力シート!$C202,大会データ!$A$5:$F$374,3,FALSE))</f>
        <v/>
      </c>
      <c r="C194" t="str">
        <f>IF(入力シート!$B202="","",VLOOKUP(入力シート!$C202,大会データ!$A$5:$F$374,4,FALSE))</f>
        <v/>
      </c>
      <c r="D194" t="str">
        <f>IF(入力シート!$B202="","",VLOOKUP(入力シート!$C202,大会データ!$A$5:$F$374,5,FALSE))</f>
        <v/>
      </c>
      <c r="E194" t="str">
        <f>IF(入力シート!$B202="","",基礎データ!$B$6)</f>
        <v/>
      </c>
      <c r="F194" t="str">
        <f>IF(入力シート!$B202="","",B194)</f>
        <v/>
      </c>
      <c r="G194" t="str">
        <f>IF(入力シート!$B202="","",IF(入力シート!$E202="",TEXT(入力シート!$B202,"00"),入力シート!$E202))</f>
        <v/>
      </c>
      <c r="J194" t="str">
        <f>IF(入力シート!I202="","",入力シート!I202)</f>
        <v/>
      </c>
      <c r="AA194" s="95" t="str">
        <f t="shared" si="8"/>
        <v/>
      </c>
      <c r="AB194" s="96" t="str">
        <f t="shared" si="9"/>
        <v/>
      </c>
      <c r="AC194" s="95" t="str">
        <f t="shared" si="10"/>
        <v/>
      </c>
      <c r="AD194" s="95" t="str">
        <f>IF($AC194="","",入力シート!F202)</f>
        <v/>
      </c>
      <c r="AE194" s="95" t="str">
        <f>IF($AC194="","",入力シート!G202)</f>
        <v/>
      </c>
      <c r="AF194" s="97" t="str">
        <f>IF($AC194="","",入力シート!H202)</f>
        <v/>
      </c>
      <c r="AG194" s="98" t="str">
        <f t="shared" si="11"/>
        <v/>
      </c>
    </row>
    <row r="195" spans="1:33">
      <c r="A195" t="str">
        <f>IF(入力シート!$B203="","",大会コード)</f>
        <v/>
      </c>
      <c r="B195" t="str">
        <f>IF(入力シート!$B203="","",VLOOKUP(入力シート!$C203,大会データ!$A$5:$F$374,3,FALSE))</f>
        <v/>
      </c>
      <c r="C195" t="str">
        <f>IF(入力シート!$B203="","",VLOOKUP(入力シート!$C203,大会データ!$A$5:$F$374,4,FALSE))</f>
        <v/>
      </c>
      <c r="D195" t="str">
        <f>IF(入力シート!$B203="","",VLOOKUP(入力シート!$C203,大会データ!$A$5:$F$374,5,FALSE))</f>
        <v/>
      </c>
      <c r="E195" t="str">
        <f>IF(入力シート!$B203="","",基礎データ!$B$6)</f>
        <v/>
      </c>
      <c r="F195" t="str">
        <f>IF(入力シート!$B203="","",B195)</f>
        <v/>
      </c>
      <c r="G195" t="str">
        <f>IF(入力シート!$B203="","",IF(入力シート!$E203="",TEXT(入力シート!$B203,"00"),入力シート!$E203))</f>
        <v/>
      </c>
      <c r="J195" t="str">
        <f>IF(入力シート!I203="","",入力シート!I203)</f>
        <v/>
      </c>
      <c r="AA195" s="95" t="str">
        <f t="shared" si="8"/>
        <v/>
      </c>
      <c r="AB195" s="96" t="str">
        <f t="shared" si="9"/>
        <v/>
      </c>
      <c r="AC195" s="95" t="str">
        <f t="shared" si="10"/>
        <v/>
      </c>
      <c r="AD195" s="95" t="str">
        <f>IF($AC195="","",入力シート!F203)</f>
        <v/>
      </c>
      <c r="AE195" s="95" t="str">
        <f>IF($AC195="","",入力シート!G203)</f>
        <v/>
      </c>
      <c r="AF195" s="97" t="str">
        <f>IF($AC195="","",入力シート!H203)</f>
        <v/>
      </c>
      <c r="AG195" s="98" t="str">
        <f t="shared" si="11"/>
        <v/>
      </c>
    </row>
    <row r="196" spans="1:33">
      <c r="A196" t="str">
        <f>IF(入力シート!$B204="","",大会コード)</f>
        <v/>
      </c>
      <c r="B196" t="str">
        <f>IF(入力シート!$B204="","",VLOOKUP(入力シート!$C204,大会データ!$A$5:$F$374,3,FALSE))</f>
        <v/>
      </c>
      <c r="C196" t="str">
        <f>IF(入力シート!$B204="","",VLOOKUP(入力シート!$C204,大会データ!$A$5:$F$374,4,FALSE))</f>
        <v/>
      </c>
      <c r="D196" t="str">
        <f>IF(入力シート!$B204="","",VLOOKUP(入力シート!$C204,大会データ!$A$5:$F$374,5,FALSE))</f>
        <v/>
      </c>
      <c r="E196" t="str">
        <f>IF(入力シート!$B204="","",基礎データ!$B$6)</f>
        <v/>
      </c>
      <c r="F196" t="str">
        <f>IF(入力シート!$B204="","",B196)</f>
        <v/>
      </c>
      <c r="G196" t="str">
        <f>IF(入力シート!$B204="","",IF(入力シート!$E204="",TEXT(入力シート!$B204,"00"),入力シート!$E204))</f>
        <v/>
      </c>
      <c r="J196" t="str">
        <f>IF(入力シート!I204="","",入力シート!I204)</f>
        <v/>
      </c>
      <c r="AA196" s="95" t="str">
        <f t="shared" si="8"/>
        <v/>
      </c>
      <c r="AB196" s="96" t="str">
        <f t="shared" si="9"/>
        <v/>
      </c>
      <c r="AC196" s="95" t="str">
        <f t="shared" si="10"/>
        <v/>
      </c>
      <c r="AD196" s="95" t="str">
        <f>IF($AC196="","",入力シート!F204)</f>
        <v/>
      </c>
      <c r="AE196" s="95" t="str">
        <f>IF($AC196="","",入力シート!G204)</f>
        <v/>
      </c>
      <c r="AF196" s="97" t="str">
        <f>IF($AC196="","",入力シート!H204)</f>
        <v/>
      </c>
      <c r="AG196" s="98" t="str">
        <f t="shared" si="11"/>
        <v/>
      </c>
    </row>
    <row r="197" spans="1:33">
      <c r="A197" t="str">
        <f>IF(入力シート!$B205="","",大会コード)</f>
        <v/>
      </c>
      <c r="B197" t="str">
        <f>IF(入力シート!$B205="","",VLOOKUP(入力シート!$C205,大会データ!$A$5:$F$374,3,FALSE))</f>
        <v/>
      </c>
      <c r="C197" t="str">
        <f>IF(入力シート!$B205="","",VLOOKUP(入力シート!$C205,大会データ!$A$5:$F$374,4,FALSE))</f>
        <v/>
      </c>
      <c r="D197" t="str">
        <f>IF(入力シート!$B205="","",VLOOKUP(入力シート!$C205,大会データ!$A$5:$F$374,5,FALSE))</f>
        <v/>
      </c>
      <c r="E197" t="str">
        <f>IF(入力シート!$B205="","",基礎データ!$B$6)</f>
        <v/>
      </c>
      <c r="F197" t="str">
        <f>IF(入力シート!$B205="","",B197)</f>
        <v/>
      </c>
      <c r="G197" t="str">
        <f>IF(入力シート!$B205="","",IF(入力シート!$E205="",TEXT(入力シート!$B205,"00"),入力シート!$E205))</f>
        <v/>
      </c>
      <c r="J197" t="str">
        <f>IF(入力シート!I205="","",入力シート!I205)</f>
        <v/>
      </c>
      <c r="AA197" s="95" t="str">
        <f t="shared" ref="AA197:AA260" si="12">E197</f>
        <v/>
      </c>
      <c r="AB197" s="96" t="str">
        <f t="shared" ref="AB197:AB260" si="13">B197</f>
        <v/>
      </c>
      <c r="AC197" s="95" t="str">
        <f t="shared" ref="AC197:AC260" si="14">G197</f>
        <v/>
      </c>
      <c r="AD197" s="95" t="str">
        <f>IF($AC197="","",入力シート!F205)</f>
        <v/>
      </c>
      <c r="AE197" s="95" t="str">
        <f>IF($AC197="","",入力シート!G205)</f>
        <v/>
      </c>
      <c r="AF197" s="97" t="str">
        <f>IF($AC197="","",入力シート!H205)</f>
        <v/>
      </c>
      <c r="AG197" s="98" t="str">
        <f t="shared" ref="AG197:AG260" si="15">IF($AC197="","",2016-AF197)</f>
        <v/>
      </c>
    </row>
    <row r="198" spans="1:33">
      <c r="A198" t="str">
        <f>IF(入力シート!$B206="","",大会コード)</f>
        <v/>
      </c>
      <c r="B198" t="str">
        <f>IF(入力シート!$B206="","",VLOOKUP(入力シート!$C206,大会データ!$A$5:$F$374,3,FALSE))</f>
        <v/>
      </c>
      <c r="C198" t="str">
        <f>IF(入力シート!$B206="","",VLOOKUP(入力シート!$C206,大会データ!$A$5:$F$374,4,FALSE))</f>
        <v/>
      </c>
      <c r="D198" t="str">
        <f>IF(入力シート!$B206="","",VLOOKUP(入力シート!$C206,大会データ!$A$5:$F$374,5,FALSE))</f>
        <v/>
      </c>
      <c r="E198" t="str">
        <f>IF(入力シート!$B206="","",基礎データ!$B$6)</f>
        <v/>
      </c>
      <c r="F198" t="str">
        <f>IF(入力シート!$B206="","",B198)</f>
        <v/>
      </c>
      <c r="G198" t="str">
        <f>IF(入力シート!$B206="","",IF(入力シート!$E206="",TEXT(入力シート!$B206,"00"),入力シート!$E206))</f>
        <v/>
      </c>
      <c r="J198" t="str">
        <f>IF(入力シート!I206="","",入力シート!I206)</f>
        <v/>
      </c>
      <c r="AA198" s="95" t="str">
        <f t="shared" si="12"/>
        <v/>
      </c>
      <c r="AB198" s="96" t="str">
        <f t="shared" si="13"/>
        <v/>
      </c>
      <c r="AC198" s="95" t="str">
        <f t="shared" si="14"/>
        <v/>
      </c>
      <c r="AD198" s="95" t="str">
        <f>IF($AC198="","",入力シート!F206)</f>
        <v/>
      </c>
      <c r="AE198" s="95" t="str">
        <f>IF($AC198="","",入力シート!G206)</f>
        <v/>
      </c>
      <c r="AF198" s="97" t="str">
        <f>IF($AC198="","",入力シート!H206)</f>
        <v/>
      </c>
      <c r="AG198" s="98" t="str">
        <f t="shared" si="15"/>
        <v/>
      </c>
    </row>
    <row r="199" spans="1:33">
      <c r="A199" t="str">
        <f>IF(入力シート!$B207="","",大会コード)</f>
        <v/>
      </c>
      <c r="B199" t="str">
        <f>IF(入力シート!$B207="","",VLOOKUP(入力シート!$C207,大会データ!$A$5:$F$374,3,FALSE))</f>
        <v/>
      </c>
      <c r="C199" t="str">
        <f>IF(入力シート!$B207="","",VLOOKUP(入力シート!$C207,大会データ!$A$5:$F$374,4,FALSE))</f>
        <v/>
      </c>
      <c r="D199" t="str">
        <f>IF(入力シート!$B207="","",VLOOKUP(入力シート!$C207,大会データ!$A$5:$F$374,5,FALSE))</f>
        <v/>
      </c>
      <c r="E199" t="str">
        <f>IF(入力シート!$B207="","",基礎データ!$B$6)</f>
        <v/>
      </c>
      <c r="F199" t="str">
        <f>IF(入力シート!$B207="","",B199)</f>
        <v/>
      </c>
      <c r="G199" t="str">
        <f>IF(入力シート!$B207="","",IF(入力シート!$E207="",TEXT(入力シート!$B207,"00"),入力シート!$E207))</f>
        <v/>
      </c>
      <c r="J199" t="str">
        <f>IF(入力シート!I207="","",入力シート!I207)</f>
        <v/>
      </c>
      <c r="AA199" s="95" t="str">
        <f t="shared" si="12"/>
        <v/>
      </c>
      <c r="AB199" s="96" t="str">
        <f t="shared" si="13"/>
        <v/>
      </c>
      <c r="AC199" s="95" t="str">
        <f t="shared" si="14"/>
        <v/>
      </c>
      <c r="AD199" s="95" t="str">
        <f>IF($AC199="","",入力シート!F207)</f>
        <v/>
      </c>
      <c r="AE199" s="95" t="str">
        <f>IF($AC199="","",入力シート!G207)</f>
        <v/>
      </c>
      <c r="AF199" s="97" t="str">
        <f>IF($AC199="","",入力シート!H207)</f>
        <v/>
      </c>
      <c r="AG199" s="98" t="str">
        <f t="shared" si="15"/>
        <v/>
      </c>
    </row>
    <row r="200" spans="1:33">
      <c r="A200" t="str">
        <f>IF(入力シート!$B208="","",大会コード)</f>
        <v/>
      </c>
      <c r="B200" t="str">
        <f>IF(入力シート!$B208="","",VLOOKUP(入力シート!$C208,大会データ!$A$5:$F$374,3,FALSE))</f>
        <v/>
      </c>
      <c r="C200" t="str">
        <f>IF(入力シート!$B208="","",VLOOKUP(入力シート!$C208,大会データ!$A$5:$F$374,4,FALSE))</f>
        <v/>
      </c>
      <c r="D200" t="str">
        <f>IF(入力シート!$B208="","",VLOOKUP(入力シート!$C208,大会データ!$A$5:$F$374,5,FALSE))</f>
        <v/>
      </c>
      <c r="E200" t="str">
        <f>IF(入力シート!$B208="","",基礎データ!$B$6)</f>
        <v/>
      </c>
      <c r="F200" t="str">
        <f>IF(入力シート!$B208="","",B200)</f>
        <v/>
      </c>
      <c r="G200" t="str">
        <f>IF(入力シート!$B208="","",IF(入力シート!$E208="",TEXT(入力シート!$B208,"00"),入力シート!$E208))</f>
        <v/>
      </c>
      <c r="J200" t="str">
        <f>IF(入力シート!I208="","",入力シート!I208)</f>
        <v/>
      </c>
      <c r="AA200" s="95" t="str">
        <f t="shared" si="12"/>
        <v/>
      </c>
      <c r="AB200" s="96" t="str">
        <f t="shared" si="13"/>
        <v/>
      </c>
      <c r="AC200" s="95" t="str">
        <f t="shared" si="14"/>
        <v/>
      </c>
      <c r="AD200" s="95" t="str">
        <f>IF($AC200="","",入力シート!F208)</f>
        <v/>
      </c>
      <c r="AE200" s="95" t="str">
        <f>IF($AC200="","",入力シート!G208)</f>
        <v/>
      </c>
      <c r="AF200" s="97" t="str">
        <f>IF($AC200="","",入力シート!H208)</f>
        <v/>
      </c>
      <c r="AG200" s="98" t="str">
        <f t="shared" si="15"/>
        <v/>
      </c>
    </row>
    <row r="201" spans="1:33">
      <c r="A201" t="str">
        <f>IF(入力シート!$B209="","",大会コード)</f>
        <v/>
      </c>
      <c r="B201" t="str">
        <f>IF(入力シート!$B209="","",VLOOKUP(入力シート!$C209,大会データ!$A$5:$F$374,3,FALSE))</f>
        <v/>
      </c>
      <c r="C201" t="str">
        <f>IF(入力シート!$B209="","",VLOOKUP(入力シート!$C209,大会データ!$A$5:$F$374,4,FALSE))</f>
        <v/>
      </c>
      <c r="D201" t="str">
        <f>IF(入力シート!$B209="","",VLOOKUP(入力シート!$C209,大会データ!$A$5:$F$374,5,FALSE))</f>
        <v/>
      </c>
      <c r="E201" t="str">
        <f>IF(入力シート!$B209="","",基礎データ!$B$6)</f>
        <v/>
      </c>
      <c r="F201" t="str">
        <f>IF(入力シート!$B209="","",B201)</f>
        <v/>
      </c>
      <c r="G201" t="str">
        <f>IF(入力シート!$B209="","",IF(入力シート!$E209="",TEXT(入力シート!$B209,"00"),入力シート!$E209))</f>
        <v/>
      </c>
      <c r="J201" t="str">
        <f>IF(入力シート!I209="","",入力シート!I209)</f>
        <v/>
      </c>
      <c r="AA201" s="95" t="str">
        <f t="shared" si="12"/>
        <v/>
      </c>
      <c r="AB201" s="96" t="str">
        <f t="shared" si="13"/>
        <v/>
      </c>
      <c r="AC201" s="95" t="str">
        <f t="shared" si="14"/>
        <v/>
      </c>
      <c r="AD201" s="95" t="str">
        <f>IF($AC201="","",入力シート!F209)</f>
        <v/>
      </c>
      <c r="AE201" s="95" t="str">
        <f>IF($AC201="","",入力シート!G209)</f>
        <v/>
      </c>
      <c r="AF201" s="97" t="str">
        <f>IF($AC201="","",入力シート!H209)</f>
        <v/>
      </c>
      <c r="AG201" s="98" t="str">
        <f t="shared" si="15"/>
        <v/>
      </c>
    </row>
    <row r="202" spans="1:33">
      <c r="A202" t="str">
        <f>IF(入力シート!$B210="","",大会コード)</f>
        <v/>
      </c>
      <c r="B202" t="str">
        <f>IF(入力シート!$B210="","",VLOOKUP(入力シート!$C210,大会データ!$A$5:$F$374,3,FALSE))</f>
        <v/>
      </c>
      <c r="C202" t="str">
        <f>IF(入力シート!$B210="","",VLOOKUP(入力シート!$C210,大会データ!$A$5:$F$374,4,FALSE))</f>
        <v/>
      </c>
      <c r="D202" t="str">
        <f>IF(入力シート!$B210="","",VLOOKUP(入力シート!$C210,大会データ!$A$5:$F$374,5,FALSE))</f>
        <v/>
      </c>
      <c r="E202" t="str">
        <f>IF(入力シート!$B210="","",基礎データ!$B$6)</f>
        <v/>
      </c>
      <c r="F202" t="str">
        <f>IF(入力シート!$B210="","",B202)</f>
        <v/>
      </c>
      <c r="G202" t="str">
        <f>IF(入力シート!$B210="","",IF(入力シート!$E210="",TEXT(入力シート!$B210,"00"),入力シート!$E210))</f>
        <v/>
      </c>
      <c r="J202" t="str">
        <f>IF(入力シート!I210="","",入力シート!I210)</f>
        <v/>
      </c>
      <c r="AA202" s="95" t="str">
        <f t="shared" si="12"/>
        <v/>
      </c>
      <c r="AB202" s="96" t="str">
        <f t="shared" si="13"/>
        <v/>
      </c>
      <c r="AC202" s="95" t="str">
        <f t="shared" si="14"/>
        <v/>
      </c>
      <c r="AD202" s="95" t="str">
        <f>IF($AC202="","",入力シート!F210)</f>
        <v/>
      </c>
      <c r="AE202" s="95" t="str">
        <f>IF($AC202="","",入力シート!G210)</f>
        <v/>
      </c>
      <c r="AF202" s="97" t="str">
        <f>IF($AC202="","",入力シート!H210)</f>
        <v/>
      </c>
      <c r="AG202" s="98" t="str">
        <f t="shared" si="15"/>
        <v/>
      </c>
    </row>
    <row r="203" spans="1:33">
      <c r="A203" t="str">
        <f>IF(入力シート!$B211="","",大会コード)</f>
        <v/>
      </c>
      <c r="B203" t="str">
        <f>IF(入力シート!$B211="","",VLOOKUP(入力シート!$C211,大会データ!$A$5:$F$374,3,FALSE))</f>
        <v/>
      </c>
      <c r="C203" t="str">
        <f>IF(入力シート!$B211="","",VLOOKUP(入力シート!$C211,大会データ!$A$5:$F$374,4,FALSE))</f>
        <v/>
      </c>
      <c r="D203" t="str">
        <f>IF(入力シート!$B211="","",VLOOKUP(入力シート!$C211,大会データ!$A$5:$F$374,5,FALSE))</f>
        <v/>
      </c>
      <c r="E203" t="str">
        <f>IF(入力シート!$B211="","",基礎データ!$B$6)</f>
        <v/>
      </c>
      <c r="F203" t="str">
        <f>IF(入力シート!$B211="","",B203)</f>
        <v/>
      </c>
      <c r="G203" t="str">
        <f>IF(入力シート!$B211="","",IF(入力シート!$E211="",TEXT(入力シート!$B211,"00"),入力シート!$E211))</f>
        <v/>
      </c>
      <c r="J203" t="str">
        <f>IF(入力シート!I211="","",入力シート!I211)</f>
        <v/>
      </c>
      <c r="AA203" s="95" t="str">
        <f t="shared" si="12"/>
        <v/>
      </c>
      <c r="AB203" s="96" t="str">
        <f t="shared" si="13"/>
        <v/>
      </c>
      <c r="AC203" s="95" t="str">
        <f t="shared" si="14"/>
        <v/>
      </c>
      <c r="AD203" s="95" t="str">
        <f>IF($AC203="","",入力シート!F211)</f>
        <v/>
      </c>
      <c r="AE203" s="95" t="str">
        <f>IF($AC203="","",入力シート!G211)</f>
        <v/>
      </c>
      <c r="AF203" s="97" t="str">
        <f>IF($AC203="","",入力シート!H211)</f>
        <v/>
      </c>
      <c r="AG203" s="98" t="str">
        <f t="shared" si="15"/>
        <v/>
      </c>
    </row>
    <row r="204" spans="1:33">
      <c r="A204" t="str">
        <f>IF(入力シート!$B212="","",大会コード)</f>
        <v/>
      </c>
      <c r="B204" t="str">
        <f>IF(入力シート!$B212="","",VLOOKUP(入力シート!$C212,大会データ!$A$5:$F$374,3,FALSE))</f>
        <v/>
      </c>
      <c r="C204" t="str">
        <f>IF(入力シート!$B212="","",VLOOKUP(入力シート!$C212,大会データ!$A$5:$F$374,4,FALSE))</f>
        <v/>
      </c>
      <c r="D204" t="str">
        <f>IF(入力シート!$B212="","",VLOOKUP(入力シート!$C212,大会データ!$A$5:$F$374,5,FALSE))</f>
        <v/>
      </c>
      <c r="E204" t="str">
        <f>IF(入力シート!$B212="","",基礎データ!$B$6)</f>
        <v/>
      </c>
      <c r="F204" t="str">
        <f>IF(入力シート!$B212="","",B204)</f>
        <v/>
      </c>
      <c r="G204" t="str">
        <f>IF(入力シート!$B212="","",IF(入力シート!$E212="",TEXT(入力シート!$B212,"00"),入力シート!$E212))</f>
        <v/>
      </c>
      <c r="J204" t="str">
        <f>IF(入力シート!I212="","",入力シート!I212)</f>
        <v/>
      </c>
      <c r="AA204" s="95" t="str">
        <f t="shared" si="12"/>
        <v/>
      </c>
      <c r="AB204" s="96" t="str">
        <f t="shared" si="13"/>
        <v/>
      </c>
      <c r="AC204" s="95" t="str">
        <f t="shared" si="14"/>
        <v/>
      </c>
      <c r="AD204" s="95" t="str">
        <f>IF($AC204="","",入力シート!F212)</f>
        <v/>
      </c>
      <c r="AE204" s="95" t="str">
        <f>IF($AC204="","",入力シート!G212)</f>
        <v/>
      </c>
      <c r="AF204" s="97" t="str">
        <f>IF($AC204="","",入力シート!H212)</f>
        <v/>
      </c>
      <c r="AG204" s="98" t="str">
        <f t="shared" si="15"/>
        <v/>
      </c>
    </row>
    <row r="205" spans="1:33">
      <c r="A205" t="str">
        <f>IF(入力シート!$B213="","",大会コード)</f>
        <v/>
      </c>
      <c r="B205" t="str">
        <f>IF(入力シート!$B213="","",VLOOKUP(入力シート!$C213,大会データ!$A$5:$F$374,3,FALSE))</f>
        <v/>
      </c>
      <c r="C205" t="str">
        <f>IF(入力シート!$B213="","",VLOOKUP(入力シート!$C213,大会データ!$A$5:$F$374,4,FALSE))</f>
        <v/>
      </c>
      <c r="D205" t="str">
        <f>IF(入力シート!$B213="","",VLOOKUP(入力シート!$C213,大会データ!$A$5:$F$374,5,FALSE))</f>
        <v/>
      </c>
      <c r="E205" t="str">
        <f>IF(入力シート!$B213="","",基礎データ!$B$6)</f>
        <v/>
      </c>
      <c r="F205" t="str">
        <f>IF(入力シート!$B213="","",B205)</f>
        <v/>
      </c>
      <c r="G205" t="str">
        <f>IF(入力シート!$B213="","",IF(入力シート!$E213="",TEXT(入力シート!$B213,"00"),入力シート!$E213))</f>
        <v/>
      </c>
      <c r="J205" t="str">
        <f>IF(入力シート!I213="","",入力シート!I213)</f>
        <v/>
      </c>
      <c r="AA205" s="95" t="str">
        <f t="shared" si="12"/>
        <v/>
      </c>
      <c r="AB205" s="96" t="str">
        <f t="shared" si="13"/>
        <v/>
      </c>
      <c r="AC205" s="95" t="str">
        <f t="shared" si="14"/>
        <v/>
      </c>
      <c r="AD205" s="95" t="str">
        <f>IF($AC205="","",入力シート!F213)</f>
        <v/>
      </c>
      <c r="AE205" s="95" t="str">
        <f>IF($AC205="","",入力シート!G213)</f>
        <v/>
      </c>
      <c r="AF205" s="97" t="str">
        <f>IF($AC205="","",入力シート!H213)</f>
        <v/>
      </c>
      <c r="AG205" s="98" t="str">
        <f t="shared" si="15"/>
        <v/>
      </c>
    </row>
    <row r="206" spans="1:33">
      <c r="A206" t="str">
        <f>IF(入力シート!$B214="","",大会コード)</f>
        <v/>
      </c>
      <c r="B206" t="str">
        <f>IF(入力シート!$B214="","",VLOOKUP(入力シート!$C214,大会データ!$A$5:$F$374,3,FALSE))</f>
        <v/>
      </c>
      <c r="C206" t="str">
        <f>IF(入力シート!$B214="","",VLOOKUP(入力シート!$C214,大会データ!$A$5:$F$374,4,FALSE))</f>
        <v/>
      </c>
      <c r="D206" t="str">
        <f>IF(入力シート!$B214="","",VLOOKUP(入力シート!$C214,大会データ!$A$5:$F$374,5,FALSE))</f>
        <v/>
      </c>
      <c r="E206" t="str">
        <f>IF(入力シート!$B214="","",基礎データ!$B$6)</f>
        <v/>
      </c>
      <c r="F206" t="str">
        <f>IF(入力シート!$B214="","",B206)</f>
        <v/>
      </c>
      <c r="G206" t="str">
        <f>IF(入力シート!$B214="","",IF(入力シート!$E214="",TEXT(入力シート!$B214,"00"),入力シート!$E214))</f>
        <v/>
      </c>
      <c r="J206" t="str">
        <f>IF(入力シート!I214="","",入力シート!I214)</f>
        <v/>
      </c>
      <c r="AA206" s="95" t="str">
        <f t="shared" si="12"/>
        <v/>
      </c>
      <c r="AB206" s="96" t="str">
        <f t="shared" si="13"/>
        <v/>
      </c>
      <c r="AC206" s="95" t="str">
        <f t="shared" si="14"/>
        <v/>
      </c>
      <c r="AD206" s="95" t="str">
        <f>IF($AC206="","",入力シート!F214)</f>
        <v/>
      </c>
      <c r="AE206" s="95" t="str">
        <f>IF($AC206="","",入力シート!G214)</f>
        <v/>
      </c>
      <c r="AF206" s="97" t="str">
        <f>IF($AC206="","",入力シート!H214)</f>
        <v/>
      </c>
      <c r="AG206" s="98" t="str">
        <f t="shared" si="15"/>
        <v/>
      </c>
    </row>
    <row r="207" spans="1:33">
      <c r="A207" t="str">
        <f>IF(入力シート!$B215="","",大会コード)</f>
        <v/>
      </c>
      <c r="B207" t="str">
        <f>IF(入力シート!$B215="","",VLOOKUP(入力シート!$C215,大会データ!$A$5:$F$374,3,FALSE))</f>
        <v/>
      </c>
      <c r="C207" t="str">
        <f>IF(入力シート!$B215="","",VLOOKUP(入力シート!$C215,大会データ!$A$5:$F$374,4,FALSE))</f>
        <v/>
      </c>
      <c r="D207" t="str">
        <f>IF(入力シート!$B215="","",VLOOKUP(入力シート!$C215,大会データ!$A$5:$F$374,5,FALSE))</f>
        <v/>
      </c>
      <c r="E207" t="str">
        <f>IF(入力シート!$B215="","",基礎データ!$B$6)</f>
        <v/>
      </c>
      <c r="F207" t="str">
        <f>IF(入力シート!$B215="","",B207)</f>
        <v/>
      </c>
      <c r="G207" t="str">
        <f>IF(入力シート!$B215="","",IF(入力シート!$E215="",TEXT(入力シート!$B215,"00"),入力シート!$E215))</f>
        <v/>
      </c>
      <c r="J207" t="str">
        <f>IF(入力シート!I215="","",入力シート!I215)</f>
        <v/>
      </c>
      <c r="AA207" s="95" t="str">
        <f t="shared" si="12"/>
        <v/>
      </c>
      <c r="AB207" s="96" t="str">
        <f t="shared" si="13"/>
        <v/>
      </c>
      <c r="AC207" s="95" t="str">
        <f t="shared" si="14"/>
        <v/>
      </c>
      <c r="AD207" s="95" t="str">
        <f>IF($AC207="","",入力シート!F215)</f>
        <v/>
      </c>
      <c r="AE207" s="95" t="str">
        <f>IF($AC207="","",入力シート!G215)</f>
        <v/>
      </c>
      <c r="AF207" s="97" t="str">
        <f>IF($AC207="","",入力シート!H215)</f>
        <v/>
      </c>
      <c r="AG207" s="98" t="str">
        <f t="shared" si="15"/>
        <v/>
      </c>
    </row>
    <row r="208" spans="1:33">
      <c r="A208" t="str">
        <f>IF(入力シート!$B216="","",大会コード)</f>
        <v/>
      </c>
      <c r="B208" t="str">
        <f>IF(入力シート!$B216="","",VLOOKUP(入力シート!$C216,大会データ!$A$5:$F$374,3,FALSE))</f>
        <v/>
      </c>
      <c r="C208" t="str">
        <f>IF(入力シート!$B216="","",VLOOKUP(入力シート!$C216,大会データ!$A$5:$F$374,4,FALSE))</f>
        <v/>
      </c>
      <c r="D208" t="str">
        <f>IF(入力シート!$B216="","",VLOOKUP(入力シート!$C216,大会データ!$A$5:$F$374,5,FALSE))</f>
        <v/>
      </c>
      <c r="E208" t="str">
        <f>IF(入力シート!$B216="","",基礎データ!$B$6)</f>
        <v/>
      </c>
      <c r="F208" t="str">
        <f>IF(入力シート!$B216="","",B208)</f>
        <v/>
      </c>
      <c r="G208" t="str">
        <f>IF(入力シート!$B216="","",IF(入力シート!$E216="",TEXT(入力シート!$B216,"00"),入力シート!$E216))</f>
        <v/>
      </c>
      <c r="J208" t="str">
        <f>IF(入力シート!I216="","",入力シート!I216)</f>
        <v/>
      </c>
      <c r="AA208" s="95" t="str">
        <f t="shared" si="12"/>
        <v/>
      </c>
      <c r="AB208" s="96" t="str">
        <f t="shared" si="13"/>
        <v/>
      </c>
      <c r="AC208" s="95" t="str">
        <f t="shared" si="14"/>
        <v/>
      </c>
      <c r="AD208" s="95" t="str">
        <f>IF($AC208="","",入力シート!F216)</f>
        <v/>
      </c>
      <c r="AE208" s="95" t="str">
        <f>IF($AC208="","",入力シート!G216)</f>
        <v/>
      </c>
      <c r="AF208" s="97" t="str">
        <f>IF($AC208="","",入力シート!H216)</f>
        <v/>
      </c>
      <c r="AG208" s="98" t="str">
        <f t="shared" si="15"/>
        <v/>
      </c>
    </row>
    <row r="209" spans="1:33">
      <c r="A209" t="str">
        <f>IF(入力シート!$B217="","",大会コード)</f>
        <v/>
      </c>
      <c r="B209" t="str">
        <f>IF(入力シート!$B217="","",VLOOKUP(入力シート!$C217,大会データ!$A$5:$F$374,3,FALSE))</f>
        <v/>
      </c>
      <c r="C209" t="str">
        <f>IF(入力シート!$B217="","",VLOOKUP(入力シート!$C217,大会データ!$A$5:$F$374,4,FALSE))</f>
        <v/>
      </c>
      <c r="D209" t="str">
        <f>IF(入力シート!$B217="","",VLOOKUP(入力シート!$C217,大会データ!$A$5:$F$374,5,FALSE))</f>
        <v/>
      </c>
      <c r="E209" t="str">
        <f>IF(入力シート!$B217="","",基礎データ!$B$6)</f>
        <v/>
      </c>
      <c r="F209" t="str">
        <f>IF(入力シート!$B217="","",B209)</f>
        <v/>
      </c>
      <c r="G209" t="str">
        <f>IF(入力シート!$B217="","",IF(入力シート!$E217="",TEXT(入力シート!$B217,"00"),入力シート!$E217))</f>
        <v/>
      </c>
      <c r="J209" t="str">
        <f>IF(入力シート!I217="","",入力シート!I217)</f>
        <v/>
      </c>
      <c r="AA209" s="95" t="str">
        <f t="shared" si="12"/>
        <v/>
      </c>
      <c r="AB209" s="96" t="str">
        <f t="shared" si="13"/>
        <v/>
      </c>
      <c r="AC209" s="95" t="str">
        <f t="shared" si="14"/>
        <v/>
      </c>
      <c r="AD209" s="95" t="str">
        <f>IF($AC209="","",入力シート!F217)</f>
        <v/>
      </c>
      <c r="AE209" s="95" t="str">
        <f>IF($AC209="","",入力シート!G217)</f>
        <v/>
      </c>
      <c r="AF209" s="97" t="str">
        <f>IF($AC209="","",入力シート!H217)</f>
        <v/>
      </c>
      <c r="AG209" s="98" t="str">
        <f t="shared" si="15"/>
        <v/>
      </c>
    </row>
    <row r="210" spans="1:33">
      <c r="A210" t="str">
        <f>IF(入力シート!$B218="","",大会コード)</f>
        <v/>
      </c>
      <c r="B210" t="str">
        <f>IF(入力シート!$B218="","",VLOOKUP(入力シート!$C218,大会データ!$A$5:$F$374,3,FALSE))</f>
        <v/>
      </c>
      <c r="C210" t="str">
        <f>IF(入力シート!$B218="","",VLOOKUP(入力シート!$C218,大会データ!$A$5:$F$374,4,FALSE))</f>
        <v/>
      </c>
      <c r="D210" t="str">
        <f>IF(入力シート!$B218="","",VLOOKUP(入力シート!$C218,大会データ!$A$5:$F$374,5,FALSE))</f>
        <v/>
      </c>
      <c r="E210" t="str">
        <f>IF(入力シート!$B218="","",基礎データ!$B$6)</f>
        <v/>
      </c>
      <c r="F210" t="str">
        <f>IF(入力シート!$B218="","",B210)</f>
        <v/>
      </c>
      <c r="G210" t="str">
        <f>IF(入力シート!$B218="","",IF(入力シート!$E218="",TEXT(入力シート!$B218,"00"),入力シート!$E218))</f>
        <v/>
      </c>
      <c r="J210" t="str">
        <f>IF(入力シート!I218="","",入力シート!I218)</f>
        <v/>
      </c>
      <c r="AA210" s="95" t="str">
        <f t="shared" si="12"/>
        <v/>
      </c>
      <c r="AB210" s="96" t="str">
        <f t="shared" si="13"/>
        <v/>
      </c>
      <c r="AC210" s="95" t="str">
        <f t="shared" si="14"/>
        <v/>
      </c>
      <c r="AD210" s="95" t="str">
        <f>IF($AC210="","",入力シート!F218)</f>
        <v/>
      </c>
      <c r="AE210" s="95" t="str">
        <f>IF($AC210="","",入力シート!G218)</f>
        <v/>
      </c>
      <c r="AF210" s="97" t="str">
        <f>IF($AC210="","",入力シート!H218)</f>
        <v/>
      </c>
      <c r="AG210" s="98" t="str">
        <f t="shared" si="15"/>
        <v/>
      </c>
    </row>
    <row r="211" spans="1:33">
      <c r="A211" t="str">
        <f>IF(入力シート!$B219="","",大会コード)</f>
        <v/>
      </c>
      <c r="B211" t="str">
        <f>IF(入力シート!$B219="","",VLOOKUP(入力シート!$C219,大会データ!$A$5:$F$374,3,FALSE))</f>
        <v/>
      </c>
      <c r="C211" t="str">
        <f>IF(入力シート!$B219="","",VLOOKUP(入力シート!$C219,大会データ!$A$5:$F$374,4,FALSE))</f>
        <v/>
      </c>
      <c r="D211" t="str">
        <f>IF(入力シート!$B219="","",VLOOKUP(入力シート!$C219,大会データ!$A$5:$F$374,5,FALSE))</f>
        <v/>
      </c>
      <c r="E211" t="str">
        <f>IF(入力シート!$B219="","",基礎データ!$B$6)</f>
        <v/>
      </c>
      <c r="F211" t="str">
        <f>IF(入力シート!$B219="","",B211)</f>
        <v/>
      </c>
      <c r="G211" t="str">
        <f>IF(入力シート!$B219="","",IF(入力シート!$E219="",TEXT(入力シート!$B219,"00"),入力シート!$E219))</f>
        <v/>
      </c>
      <c r="J211" t="str">
        <f>IF(入力シート!I219="","",入力シート!I219)</f>
        <v/>
      </c>
      <c r="AA211" s="95" t="str">
        <f t="shared" si="12"/>
        <v/>
      </c>
      <c r="AB211" s="96" t="str">
        <f t="shared" si="13"/>
        <v/>
      </c>
      <c r="AC211" s="95" t="str">
        <f t="shared" si="14"/>
        <v/>
      </c>
      <c r="AD211" s="95" t="str">
        <f>IF($AC211="","",入力シート!F219)</f>
        <v/>
      </c>
      <c r="AE211" s="95" t="str">
        <f>IF($AC211="","",入力シート!G219)</f>
        <v/>
      </c>
      <c r="AF211" s="97" t="str">
        <f>IF($AC211="","",入力シート!H219)</f>
        <v/>
      </c>
      <c r="AG211" s="98" t="str">
        <f t="shared" si="15"/>
        <v/>
      </c>
    </row>
    <row r="212" spans="1:33">
      <c r="A212" t="str">
        <f>IF(入力シート!$B220="","",大会コード)</f>
        <v/>
      </c>
      <c r="B212" t="str">
        <f>IF(入力シート!$B220="","",VLOOKUP(入力シート!$C220,大会データ!$A$5:$F$374,3,FALSE))</f>
        <v/>
      </c>
      <c r="C212" t="str">
        <f>IF(入力シート!$B220="","",VLOOKUP(入力シート!$C220,大会データ!$A$5:$F$374,4,FALSE))</f>
        <v/>
      </c>
      <c r="D212" t="str">
        <f>IF(入力シート!$B220="","",VLOOKUP(入力シート!$C220,大会データ!$A$5:$F$374,5,FALSE))</f>
        <v/>
      </c>
      <c r="E212" t="str">
        <f>IF(入力シート!$B220="","",基礎データ!$B$6)</f>
        <v/>
      </c>
      <c r="F212" t="str">
        <f>IF(入力シート!$B220="","",B212)</f>
        <v/>
      </c>
      <c r="G212" t="str">
        <f>IF(入力シート!$B220="","",IF(入力シート!$E220="",TEXT(入力シート!$B220,"00"),入力シート!$E220))</f>
        <v/>
      </c>
      <c r="J212" t="str">
        <f>IF(入力シート!I220="","",入力シート!I220)</f>
        <v/>
      </c>
      <c r="AA212" s="95" t="str">
        <f t="shared" si="12"/>
        <v/>
      </c>
      <c r="AB212" s="96" t="str">
        <f t="shared" si="13"/>
        <v/>
      </c>
      <c r="AC212" s="95" t="str">
        <f t="shared" si="14"/>
        <v/>
      </c>
      <c r="AD212" s="95" t="str">
        <f>IF($AC212="","",入力シート!F220)</f>
        <v/>
      </c>
      <c r="AE212" s="95" t="str">
        <f>IF($AC212="","",入力シート!G220)</f>
        <v/>
      </c>
      <c r="AF212" s="97" t="str">
        <f>IF($AC212="","",入力シート!H220)</f>
        <v/>
      </c>
      <c r="AG212" s="98" t="str">
        <f t="shared" si="15"/>
        <v/>
      </c>
    </row>
    <row r="213" spans="1:33">
      <c r="A213" t="str">
        <f>IF(入力シート!$B221="","",大会コード)</f>
        <v/>
      </c>
      <c r="B213" t="str">
        <f>IF(入力シート!$B221="","",VLOOKUP(入力シート!$C221,大会データ!$A$5:$F$374,3,FALSE))</f>
        <v/>
      </c>
      <c r="C213" t="str">
        <f>IF(入力シート!$B221="","",VLOOKUP(入力シート!$C221,大会データ!$A$5:$F$374,4,FALSE))</f>
        <v/>
      </c>
      <c r="D213" t="str">
        <f>IF(入力シート!$B221="","",VLOOKUP(入力シート!$C221,大会データ!$A$5:$F$374,5,FALSE))</f>
        <v/>
      </c>
      <c r="E213" t="str">
        <f>IF(入力シート!$B221="","",基礎データ!$B$6)</f>
        <v/>
      </c>
      <c r="F213" t="str">
        <f>IF(入力シート!$B221="","",B213)</f>
        <v/>
      </c>
      <c r="G213" t="str">
        <f>IF(入力シート!$B221="","",IF(入力シート!$E221="",TEXT(入力シート!$B221,"00"),入力シート!$E221))</f>
        <v/>
      </c>
      <c r="J213" t="str">
        <f>IF(入力シート!I221="","",入力シート!I221)</f>
        <v/>
      </c>
      <c r="AA213" s="95" t="str">
        <f t="shared" si="12"/>
        <v/>
      </c>
      <c r="AB213" s="96" t="str">
        <f t="shared" si="13"/>
        <v/>
      </c>
      <c r="AC213" s="95" t="str">
        <f t="shared" si="14"/>
        <v/>
      </c>
      <c r="AD213" s="95" t="str">
        <f>IF($AC213="","",入力シート!F221)</f>
        <v/>
      </c>
      <c r="AE213" s="95" t="str">
        <f>IF($AC213="","",入力シート!G221)</f>
        <v/>
      </c>
      <c r="AF213" s="97" t="str">
        <f>IF($AC213="","",入力シート!H221)</f>
        <v/>
      </c>
      <c r="AG213" s="98" t="str">
        <f t="shared" si="15"/>
        <v/>
      </c>
    </row>
    <row r="214" spans="1:33">
      <c r="A214" t="str">
        <f>IF(入力シート!$B222="","",大会コード)</f>
        <v/>
      </c>
      <c r="B214" t="str">
        <f>IF(入力シート!$B222="","",VLOOKUP(入力シート!$C222,大会データ!$A$5:$F$374,3,FALSE))</f>
        <v/>
      </c>
      <c r="C214" t="str">
        <f>IF(入力シート!$B222="","",VLOOKUP(入力シート!$C222,大会データ!$A$5:$F$374,4,FALSE))</f>
        <v/>
      </c>
      <c r="D214" t="str">
        <f>IF(入力シート!$B222="","",VLOOKUP(入力シート!$C222,大会データ!$A$5:$F$374,5,FALSE))</f>
        <v/>
      </c>
      <c r="E214" t="str">
        <f>IF(入力シート!$B222="","",基礎データ!$B$6)</f>
        <v/>
      </c>
      <c r="F214" t="str">
        <f>IF(入力シート!$B222="","",B214)</f>
        <v/>
      </c>
      <c r="G214" t="str">
        <f>IF(入力シート!$B222="","",IF(入力シート!$E222="",TEXT(入力シート!$B222,"00"),入力シート!$E222))</f>
        <v/>
      </c>
      <c r="J214" t="str">
        <f>IF(入力シート!I222="","",入力シート!I222)</f>
        <v/>
      </c>
      <c r="AA214" s="95" t="str">
        <f t="shared" si="12"/>
        <v/>
      </c>
      <c r="AB214" s="96" t="str">
        <f t="shared" si="13"/>
        <v/>
      </c>
      <c r="AC214" s="95" t="str">
        <f t="shared" si="14"/>
        <v/>
      </c>
      <c r="AD214" s="95" t="str">
        <f>IF($AC214="","",入力シート!F222)</f>
        <v/>
      </c>
      <c r="AE214" s="95" t="str">
        <f>IF($AC214="","",入力シート!G222)</f>
        <v/>
      </c>
      <c r="AF214" s="97" t="str">
        <f>IF($AC214="","",入力シート!H222)</f>
        <v/>
      </c>
      <c r="AG214" s="98" t="str">
        <f t="shared" si="15"/>
        <v/>
      </c>
    </row>
    <row r="215" spans="1:33">
      <c r="A215" t="str">
        <f>IF(入力シート!$B223="","",大会コード)</f>
        <v/>
      </c>
      <c r="B215" t="str">
        <f>IF(入力シート!$B223="","",VLOOKUP(入力シート!$C223,大会データ!$A$5:$F$374,3,FALSE))</f>
        <v/>
      </c>
      <c r="C215" t="str">
        <f>IF(入力シート!$B223="","",VLOOKUP(入力シート!$C223,大会データ!$A$5:$F$374,4,FALSE))</f>
        <v/>
      </c>
      <c r="D215" t="str">
        <f>IF(入力シート!$B223="","",VLOOKUP(入力シート!$C223,大会データ!$A$5:$F$374,5,FALSE))</f>
        <v/>
      </c>
      <c r="E215" t="str">
        <f>IF(入力シート!$B223="","",基礎データ!$B$6)</f>
        <v/>
      </c>
      <c r="F215" t="str">
        <f>IF(入力シート!$B223="","",B215)</f>
        <v/>
      </c>
      <c r="G215" t="str">
        <f>IF(入力シート!$B223="","",IF(入力シート!$E223="",TEXT(入力シート!$B223,"00"),入力シート!$E223))</f>
        <v/>
      </c>
      <c r="J215" t="str">
        <f>IF(入力シート!I223="","",入力シート!I223)</f>
        <v/>
      </c>
      <c r="AA215" s="95" t="str">
        <f t="shared" si="12"/>
        <v/>
      </c>
      <c r="AB215" s="96" t="str">
        <f t="shared" si="13"/>
        <v/>
      </c>
      <c r="AC215" s="95" t="str">
        <f t="shared" si="14"/>
        <v/>
      </c>
      <c r="AD215" s="95" t="str">
        <f>IF($AC215="","",入力シート!F223)</f>
        <v/>
      </c>
      <c r="AE215" s="95" t="str">
        <f>IF($AC215="","",入力シート!G223)</f>
        <v/>
      </c>
      <c r="AF215" s="97" t="str">
        <f>IF($AC215="","",入力シート!H223)</f>
        <v/>
      </c>
      <c r="AG215" s="98" t="str">
        <f t="shared" si="15"/>
        <v/>
      </c>
    </row>
    <row r="216" spans="1:33">
      <c r="A216" t="str">
        <f>IF(入力シート!$B224="","",大会コード)</f>
        <v/>
      </c>
      <c r="B216" t="str">
        <f>IF(入力シート!$B224="","",VLOOKUP(入力シート!$C224,大会データ!$A$5:$F$374,3,FALSE))</f>
        <v/>
      </c>
      <c r="C216" t="str">
        <f>IF(入力シート!$B224="","",VLOOKUP(入力シート!$C224,大会データ!$A$5:$F$374,4,FALSE))</f>
        <v/>
      </c>
      <c r="D216" t="str">
        <f>IF(入力シート!$B224="","",VLOOKUP(入力シート!$C224,大会データ!$A$5:$F$374,5,FALSE))</f>
        <v/>
      </c>
      <c r="E216" t="str">
        <f>IF(入力シート!$B224="","",基礎データ!$B$6)</f>
        <v/>
      </c>
      <c r="F216" t="str">
        <f>IF(入力シート!$B224="","",B216)</f>
        <v/>
      </c>
      <c r="G216" t="str">
        <f>IF(入力シート!$B224="","",IF(入力シート!$E224="",TEXT(入力シート!$B224,"00"),入力シート!$E224))</f>
        <v/>
      </c>
      <c r="J216" t="str">
        <f>IF(入力シート!I224="","",入力シート!I224)</f>
        <v/>
      </c>
      <c r="AA216" s="95" t="str">
        <f t="shared" si="12"/>
        <v/>
      </c>
      <c r="AB216" s="96" t="str">
        <f t="shared" si="13"/>
        <v/>
      </c>
      <c r="AC216" s="95" t="str">
        <f t="shared" si="14"/>
        <v/>
      </c>
      <c r="AD216" s="95" t="str">
        <f>IF($AC216="","",入力シート!F224)</f>
        <v/>
      </c>
      <c r="AE216" s="95" t="str">
        <f>IF($AC216="","",入力シート!G224)</f>
        <v/>
      </c>
      <c r="AF216" s="97" t="str">
        <f>IF($AC216="","",入力シート!H224)</f>
        <v/>
      </c>
      <c r="AG216" s="98" t="str">
        <f t="shared" si="15"/>
        <v/>
      </c>
    </row>
    <row r="217" spans="1:33">
      <c r="A217" t="str">
        <f>IF(入力シート!$B225="","",大会コード)</f>
        <v/>
      </c>
      <c r="B217" t="str">
        <f>IF(入力シート!$B225="","",VLOOKUP(入力シート!$C225,大会データ!$A$5:$F$374,3,FALSE))</f>
        <v/>
      </c>
      <c r="C217" t="str">
        <f>IF(入力シート!$B225="","",VLOOKUP(入力シート!$C225,大会データ!$A$5:$F$374,4,FALSE))</f>
        <v/>
      </c>
      <c r="D217" t="str">
        <f>IF(入力シート!$B225="","",VLOOKUP(入力シート!$C225,大会データ!$A$5:$F$374,5,FALSE))</f>
        <v/>
      </c>
      <c r="E217" t="str">
        <f>IF(入力シート!$B225="","",基礎データ!$B$6)</f>
        <v/>
      </c>
      <c r="F217" t="str">
        <f>IF(入力シート!$B225="","",B217)</f>
        <v/>
      </c>
      <c r="G217" t="str">
        <f>IF(入力シート!$B225="","",IF(入力シート!$E225="",TEXT(入力シート!$B225,"00"),入力シート!$E225))</f>
        <v/>
      </c>
      <c r="J217" t="str">
        <f>IF(入力シート!I225="","",入力シート!I225)</f>
        <v/>
      </c>
      <c r="AA217" s="95" t="str">
        <f t="shared" si="12"/>
        <v/>
      </c>
      <c r="AB217" s="96" t="str">
        <f t="shared" si="13"/>
        <v/>
      </c>
      <c r="AC217" s="95" t="str">
        <f t="shared" si="14"/>
        <v/>
      </c>
      <c r="AD217" s="95" t="str">
        <f>IF($AC217="","",入力シート!F225)</f>
        <v/>
      </c>
      <c r="AE217" s="95" t="str">
        <f>IF($AC217="","",入力シート!G225)</f>
        <v/>
      </c>
      <c r="AF217" s="97" t="str">
        <f>IF($AC217="","",入力シート!H225)</f>
        <v/>
      </c>
      <c r="AG217" s="98" t="str">
        <f t="shared" si="15"/>
        <v/>
      </c>
    </row>
    <row r="218" spans="1:33">
      <c r="A218" t="str">
        <f>IF(入力シート!$B226="","",大会コード)</f>
        <v/>
      </c>
      <c r="B218" t="str">
        <f>IF(入力シート!$B226="","",VLOOKUP(入力シート!$C226,大会データ!$A$5:$F$374,3,FALSE))</f>
        <v/>
      </c>
      <c r="C218" t="str">
        <f>IF(入力シート!$B226="","",VLOOKUP(入力シート!$C226,大会データ!$A$5:$F$374,4,FALSE))</f>
        <v/>
      </c>
      <c r="D218" t="str">
        <f>IF(入力シート!$B226="","",VLOOKUP(入力シート!$C226,大会データ!$A$5:$F$374,5,FALSE))</f>
        <v/>
      </c>
      <c r="E218" t="str">
        <f>IF(入力シート!$B226="","",基礎データ!$B$6)</f>
        <v/>
      </c>
      <c r="F218" t="str">
        <f>IF(入力シート!$B226="","",B218)</f>
        <v/>
      </c>
      <c r="G218" t="str">
        <f>IF(入力シート!$B226="","",IF(入力シート!$E226="",TEXT(入力シート!$B226,"00"),入力シート!$E226))</f>
        <v/>
      </c>
      <c r="J218" t="str">
        <f>IF(入力シート!I226="","",入力シート!I226)</f>
        <v/>
      </c>
      <c r="AA218" s="95" t="str">
        <f t="shared" si="12"/>
        <v/>
      </c>
      <c r="AB218" s="96" t="str">
        <f t="shared" si="13"/>
        <v/>
      </c>
      <c r="AC218" s="95" t="str">
        <f t="shared" si="14"/>
        <v/>
      </c>
      <c r="AD218" s="95" t="str">
        <f>IF($AC218="","",入力シート!F226)</f>
        <v/>
      </c>
      <c r="AE218" s="95" t="str">
        <f>IF($AC218="","",入力シート!G226)</f>
        <v/>
      </c>
      <c r="AF218" s="97" t="str">
        <f>IF($AC218="","",入力シート!H226)</f>
        <v/>
      </c>
      <c r="AG218" s="98" t="str">
        <f t="shared" si="15"/>
        <v/>
      </c>
    </row>
    <row r="219" spans="1:33">
      <c r="A219" t="str">
        <f>IF(入力シート!$B227="","",大会コード)</f>
        <v/>
      </c>
      <c r="B219" t="str">
        <f>IF(入力シート!$B227="","",VLOOKUP(入力シート!$C227,大会データ!$A$5:$F$374,3,FALSE))</f>
        <v/>
      </c>
      <c r="C219" t="str">
        <f>IF(入力シート!$B227="","",VLOOKUP(入力シート!$C227,大会データ!$A$5:$F$374,4,FALSE))</f>
        <v/>
      </c>
      <c r="D219" t="str">
        <f>IF(入力シート!$B227="","",VLOOKUP(入力シート!$C227,大会データ!$A$5:$F$374,5,FALSE))</f>
        <v/>
      </c>
      <c r="E219" t="str">
        <f>IF(入力シート!$B227="","",基礎データ!$B$6)</f>
        <v/>
      </c>
      <c r="F219" t="str">
        <f>IF(入力シート!$B227="","",B219)</f>
        <v/>
      </c>
      <c r="G219" t="str">
        <f>IF(入力シート!$B227="","",IF(入力シート!$E227="",TEXT(入力シート!$B227,"00"),入力シート!$E227))</f>
        <v/>
      </c>
      <c r="J219" t="str">
        <f>IF(入力シート!I227="","",入力シート!I227)</f>
        <v/>
      </c>
      <c r="AA219" s="95" t="str">
        <f t="shared" si="12"/>
        <v/>
      </c>
      <c r="AB219" s="96" t="str">
        <f t="shared" si="13"/>
        <v/>
      </c>
      <c r="AC219" s="95" t="str">
        <f t="shared" si="14"/>
        <v/>
      </c>
      <c r="AD219" s="95" t="str">
        <f>IF($AC219="","",入力シート!F227)</f>
        <v/>
      </c>
      <c r="AE219" s="95" t="str">
        <f>IF($AC219="","",入力シート!G227)</f>
        <v/>
      </c>
      <c r="AF219" s="97" t="str">
        <f>IF($AC219="","",入力シート!H227)</f>
        <v/>
      </c>
      <c r="AG219" s="98" t="str">
        <f t="shared" si="15"/>
        <v/>
      </c>
    </row>
    <row r="220" spans="1:33">
      <c r="A220" t="str">
        <f>IF(入力シート!$B228="","",大会コード)</f>
        <v/>
      </c>
      <c r="B220" t="str">
        <f>IF(入力シート!$B228="","",VLOOKUP(入力シート!$C228,大会データ!$A$5:$F$374,3,FALSE))</f>
        <v/>
      </c>
      <c r="C220" t="str">
        <f>IF(入力シート!$B228="","",VLOOKUP(入力シート!$C228,大会データ!$A$5:$F$374,4,FALSE))</f>
        <v/>
      </c>
      <c r="D220" t="str">
        <f>IF(入力シート!$B228="","",VLOOKUP(入力シート!$C228,大会データ!$A$5:$F$374,5,FALSE))</f>
        <v/>
      </c>
      <c r="E220" t="str">
        <f>IF(入力シート!$B228="","",基礎データ!$B$6)</f>
        <v/>
      </c>
      <c r="F220" t="str">
        <f>IF(入力シート!$B228="","",B220)</f>
        <v/>
      </c>
      <c r="G220" t="str">
        <f>IF(入力シート!$B228="","",IF(入力シート!$E228="",TEXT(入力シート!$B228,"00"),入力シート!$E228))</f>
        <v/>
      </c>
      <c r="J220" t="str">
        <f>IF(入力シート!I228="","",入力シート!I228)</f>
        <v/>
      </c>
      <c r="AA220" s="95" t="str">
        <f t="shared" si="12"/>
        <v/>
      </c>
      <c r="AB220" s="96" t="str">
        <f t="shared" si="13"/>
        <v/>
      </c>
      <c r="AC220" s="95" t="str">
        <f t="shared" si="14"/>
        <v/>
      </c>
      <c r="AD220" s="95" t="str">
        <f>IF($AC220="","",入力シート!F228)</f>
        <v/>
      </c>
      <c r="AE220" s="95" t="str">
        <f>IF($AC220="","",入力シート!G228)</f>
        <v/>
      </c>
      <c r="AF220" s="97" t="str">
        <f>IF($AC220="","",入力シート!H228)</f>
        <v/>
      </c>
      <c r="AG220" s="98" t="str">
        <f t="shared" si="15"/>
        <v/>
      </c>
    </row>
    <row r="221" spans="1:33">
      <c r="A221" t="str">
        <f>IF(入力シート!$B229="","",大会コード)</f>
        <v/>
      </c>
      <c r="B221" t="str">
        <f>IF(入力シート!$B229="","",VLOOKUP(入力シート!$C229,大会データ!$A$5:$F$374,3,FALSE))</f>
        <v/>
      </c>
      <c r="C221" t="str">
        <f>IF(入力シート!$B229="","",VLOOKUP(入力シート!$C229,大会データ!$A$5:$F$374,4,FALSE))</f>
        <v/>
      </c>
      <c r="D221" t="str">
        <f>IF(入力シート!$B229="","",VLOOKUP(入力シート!$C229,大会データ!$A$5:$F$374,5,FALSE))</f>
        <v/>
      </c>
      <c r="E221" t="str">
        <f>IF(入力シート!$B229="","",基礎データ!$B$6)</f>
        <v/>
      </c>
      <c r="F221" t="str">
        <f>IF(入力シート!$B229="","",B221)</f>
        <v/>
      </c>
      <c r="G221" t="str">
        <f>IF(入力シート!$B229="","",IF(入力シート!$E229="",TEXT(入力シート!$B229,"00"),入力シート!$E229))</f>
        <v/>
      </c>
      <c r="J221" t="str">
        <f>IF(入力シート!I229="","",入力シート!I229)</f>
        <v/>
      </c>
      <c r="AA221" s="95" t="str">
        <f t="shared" si="12"/>
        <v/>
      </c>
      <c r="AB221" s="96" t="str">
        <f t="shared" si="13"/>
        <v/>
      </c>
      <c r="AC221" s="95" t="str">
        <f t="shared" si="14"/>
        <v/>
      </c>
      <c r="AD221" s="95" t="str">
        <f>IF($AC221="","",入力シート!F229)</f>
        <v/>
      </c>
      <c r="AE221" s="95" t="str">
        <f>IF($AC221="","",入力シート!G229)</f>
        <v/>
      </c>
      <c r="AF221" s="97" t="str">
        <f>IF($AC221="","",入力シート!H229)</f>
        <v/>
      </c>
      <c r="AG221" s="98" t="str">
        <f t="shared" si="15"/>
        <v/>
      </c>
    </row>
    <row r="222" spans="1:33">
      <c r="A222" t="str">
        <f>IF(入力シート!$B230="","",大会コード)</f>
        <v/>
      </c>
      <c r="B222" t="str">
        <f>IF(入力シート!$B230="","",VLOOKUP(入力シート!$C230,大会データ!$A$5:$F$374,3,FALSE))</f>
        <v/>
      </c>
      <c r="C222" t="str">
        <f>IF(入力シート!$B230="","",VLOOKUP(入力シート!$C230,大会データ!$A$5:$F$374,4,FALSE))</f>
        <v/>
      </c>
      <c r="D222" t="str">
        <f>IF(入力シート!$B230="","",VLOOKUP(入力シート!$C230,大会データ!$A$5:$F$374,5,FALSE))</f>
        <v/>
      </c>
      <c r="E222" t="str">
        <f>IF(入力シート!$B230="","",基礎データ!$B$6)</f>
        <v/>
      </c>
      <c r="F222" t="str">
        <f>IF(入力シート!$B230="","",B222)</f>
        <v/>
      </c>
      <c r="G222" t="str">
        <f>IF(入力シート!$B230="","",IF(入力シート!$E230="",TEXT(入力シート!$B230,"00"),入力シート!$E230))</f>
        <v/>
      </c>
      <c r="J222" t="str">
        <f>IF(入力シート!I230="","",入力シート!I230)</f>
        <v/>
      </c>
      <c r="AA222" s="95" t="str">
        <f t="shared" si="12"/>
        <v/>
      </c>
      <c r="AB222" s="96" t="str">
        <f t="shared" si="13"/>
        <v/>
      </c>
      <c r="AC222" s="95" t="str">
        <f t="shared" si="14"/>
        <v/>
      </c>
      <c r="AD222" s="95" t="str">
        <f>IF($AC222="","",入力シート!F230)</f>
        <v/>
      </c>
      <c r="AE222" s="95" t="str">
        <f>IF($AC222="","",入力シート!G230)</f>
        <v/>
      </c>
      <c r="AF222" s="97" t="str">
        <f>IF($AC222="","",入力シート!H230)</f>
        <v/>
      </c>
      <c r="AG222" s="98" t="str">
        <f t="shared" si="15"/>
        <v/>
      </c>
    </row>
    <row r="223" spans="1:33">
      <c r="A223" t="str">
        <f>IF(入力シート!$B231="","",大会コード)</f>
        <v/>
      </c>
      <c r="B223" t="str">
        <f>IF(入力シート!$B231="","",VLOOKUP(入力シート!$C231,大会データ!$A$5:$F$374,3,FALSE))</f>
        <v/>
      </c>
      <c r="C223" t="str">
        <f>IF(入力シート!$B231="","",VLOOKUP(入力シート!$C231,大会データ!$A$5:$F$374,4,FALSE))</f>
        <v/>
      </c>
      <c r="D223" t="str">
        <f>IF(入力シート!$B231="","",VLOOKUP(入力シート!$C231,大会データ!$A$5:$F$374,5,FALSE))</f>
        <v/>
      </c>
      <c r="E223" t="str">
        <f>IF(入力シート!$B231="","",基礎データ!$B$6)</f>
        <v/>
      </c>
      <c r="F223" t="str">
        <f>IF(入力シート!$B231="","",B223)</f>
        <v/>
      </c>
      <c r="G223" t="str">
        <f>IF(入力シート!$B231="","",IF(入力シート!$E231="",TEXT(入力シート!$B231,"00"),入力シート!$E231))</f>
        <v/>
      </c>
      <c r="J223" t="str">
        <f>IF(入力シート!I231="","",入力シート!I231)</f>
        <v/>
      </c>
      <c r="AA223" s="95" t="str">
        <f t="shared" si="12"/>
        <v/>
      </c>
      <c r="AB223" s="96" t="str">
        <f t="shared" si="13"/>
        <v/>
      </c>
      <c r="AC223" s="95" t="str">
        <f t="shared" si="14"/>
        <v/>
      </c>
      <c r="AD223" s="95" t="str">
        <f>IF($AC223="","",入力シート!F231)</f>
        <v/>
      </c>
      <c r="AE223" s="95" t="str">
        <f>IF($AC223="","",入力シート!G231)</f>
        <v/>
      </c>
      <c r="AF223" s="97" t="str">
        <f>IF($AC223="","",入力シート!H231)</f>
        <v/>
      </c>
      <c r="AG223" s="98" t="str">
        <f t="shared" si="15"/>
        <v/>
      </c>
    </row>
    <row r="224" spans="1:33">
      <c r="A224" t="str">
        <f>IF(入力シート!$B232="","",大会コード)</f>
        <v/>
      </c>
      <c r="B224" t="str">
        <f>IF(入力シート!$B232="","",VLOOKUP(入力シート!$C232,大会データ!$A$5:$F$374,3,FALSE))</f>
        <v/>
      </c>
      <c r="C224" t="str">
        <f>IF(入力シート!$B232="","",VLOOKUP(入力シート!$C232,大会データ!$A$5:$F$374,4,FALSE))</f>
        <v/>
      </c>
      <c r="D224" t="str">
        <f>IF(入力シート!$B232="","",VLOOKUP(入力シート!$C232,大会データ!$A$5:$F$374,5,FALSE))</f>
        <v/>
      </c>
      <c r="E224" t="str">
        <f>IF(入力シート!$B232="","",基礎データ!$B$6)</f>
        <v/>
      </c>
      <c r="F224" t="str">
        <f>IF(入力シート!$B232="","",B224)</f>
        <v/>
      </c>
      <c r="G224" t="str">
        <f>IF(入力シート!$B232="","",IF(入力シート!$E232="",TEXT(入力シート!$B232,"00"),入力シート!$E232))</f>
        <v/>
      </c>
      <c r="J224" t="str">
        <f>IF(入力シート!I232="","",入力シート!I232)</f>
        <v/>
      </c>
      <c r="AA224" s="95" t="str">
        <f t="shared" si="12"/>
        <v/>
      </c>
      <c r="AB224" s="96" t="str">
        <f t="shared" si="13"/>
        <v/>
      </c>
      <c r="AC224" s="95" t="str">
        <f t="shared" si="14"/>
        <v/>
      </c>
      <c r="AD224" s="95" t="str">
        <f>IF($AC224="","",入力シート!F232)</f>
        <v/>
      </c>
      <c r="AE224" s="95" t="str">
        <f>IF($AC224="","",入力シート!G232)</f>
        <v/>
      </c>
      <c r="AF224" s="97" t="str">
        <f>IF($AC224="","",入力シート!H232)</f>
        <v/>
      </c>
      <c r="AG224" s="98" t="str">
        <f t="shared" si="15"/>
        <v/>
      </c>
    </row>
    <row r="225" spans="1:33">
      <c r="A225" t="str">
        <f>IF(入力シート!$B233="","",大会コード)</f>
        <v/>
      </c>
      <c r="B225" t="str">
        <f>IF(入力シート!$B233="","",VLOOKUP(入力シート!$C233,大会データ!$A$5:$F$374,3,FALSE))</f>
        <v/>
      </c>
      <c r="C225" t="str">
        <f>IF(入力シート!$B233="","",VLOOKUP(入力シート!$C233,大会データ!$A$5:$F$374,4,FALSE))</f>
        <v/>
      </c>
      <c r="D225" t="str">
        <f>IF(入力シート!$B233="","",VLOOKUP(入力シート!$C233,大会データ!$A$5:$F$374,5,FALSE))</f>
        <v/>
      </c>
      <c r="E225" t="str">
        <f>IF(入力シート!$B233="","",基礎データ!$B$6)</f>
        <v/>
      </c>
      <c r="F225" t="str">
        <f>IF(入力シート!$B233="","",B225)</f>
        <v/>
      </c>
      <c r="G225" t="str">
        <f>IF(入力シート!$B233="","",IF(入力シート!$E233="",TEXT(入力シート!$B233,"00"),入力シート!$E233))</f>
        <v/>
      </c>
      <c r="J225" t="str">
        <f>IF(入力シート!I233="","",入力シート!I233)</f>
        <v/>
      </c>
      <c r="AA225" s="95" t="str">
        <f t="shared" si="12"/>
        <v/>
      </c>
      <c r="AB225" s="96" t="str">
        <f t="shared" si="13"/>
        <v/>
      </c>
      <c r="AC225" s="95" t="str">
        <f t="shared" si="14"/>
        <v/>
      </c>
      <c r="AD225" s="95" t="str">
        <f>IF($AC225="","",入力シート!F233)</f>
        <v/>
      </c>
      <c r="AE225" s="95" t="str">
        <f>IF($AC225="","",入力シート!G233)</f>
        <v/>
      </c>
      <c r="AF225" s="97" t="str">
        <f>IF($AC225="","",入力シート!H233)</f>
        <v/>
      </c>
      <c r="AG225" s="98" t="str">
        <f t="shared" si="15"/>
        <v/>
      </c>
    </row>
    <row r="226" spans="1:33">
      <c r="A226" t="str">
        <f>IF(入力シート!$B234="","",大会コード)</f>
        <v/>
      </c>
      <c r="B226" t="str">
        <f>IF(入力シート!$B234="","",VLOOKUP(入力シート!$C234,大会データ!$A$5:$F$374,3,FALSE))</f>
        <v/>
      </c>
      <c r="C226" t="str">
        <f>IF(入力シート!$B234="","",VLOOKUP(入力シート!$C234,大会データ!$A$5:$F$374,4,FALSE))</f>
        <v/>
      </c>
      <c r="D226" t="str">
        <f>IF(入力シート!$B234="","",VLOOKUP(入力シート!$C234,大会データ!$A$5:$F$374,5,FALSE))</f>
        <v/>
      </c>
      <c r="E226" t="str">
        <f>IF(入力シート!$B234="","",基礎データ!$B$6)</f>
        <v/>
      </c>
      <c r="F226" t="str">
        <f>IF(入力シート!$B234="","",B226)</f>
        <v/>
      </c>
      <c r="G226" t="str">
        <f>IF(入力シート!$B234="","",IF(入力シート!$E234="",TEXT(入力シート!$B234,"00"),入力シート!$E234))</f>
        <v/>
      </c>
      <c r="J226" t="str">
        <f>IF(入力シート!I234="","",入力シート!I234)</f>
        <v/>
      </c>
      <c r="AA226" s="95" t="str">
        <f t="shared" si="12"/>
        <v/>
      </c>
      <c r="AB226" s="96" t="str">
        <f t="shared" si="13"/>
        <v/>
      </c>
      <c r="AC226" s="95" t="str">
        <f t="shared" si="14"/>
        <v/>
      </c>
      <c r="AD226" s="95" t="str">
        <f>IF($AC226="","",入力シート!F234)</f>
        <v/>
      </c>
      <c r="AE226" s="95" t="str">
        <f>IF($AC226="","",入力シート!G234)</f>
        <v/>
      </c>
      <c r="AF226" s="97" t="str">
        <f>IF($AC226="","",入力シート!H234)</f>
        <v/>
      </c>
      <c r="AG226" s="98" t="str">
        <f t="shared" si="15"/>
        <v/>
      </c>
    </row>
    <row r="227" spans="1:33">
      <c r="A227" t="str">
        <f>IF(入力シート!$B235="","",大会コード)</f>
        <v/>
      </c>
      <c r="B227" t="str">
        <f>IF(入力シート!$B235="","",VLOOKUP(入力シート!$C235,大会データ!$A$5:$F$374,3,FALSE))</f>
        <v/>
      </c>
      <c r="C227" t="str">
        <f>IF(入力シート!$B235="","",VLOOKUP(入力シート!$C235,大会データ!$A$5:$F$374,4,FALSE))</f>
        <v/>
      </c>
      <c r="D227" t="str">
        <f>IF(入力シート!$B235="","",VLOOKUP(入力シート!$C235,大会データ!$A$5:$F$374,5,FALSE))</f>
        <v/>
      </c>
      <c r="E227" t="str">
        <f>IF(入力シート!$B235="","",基礎データ!$B$6)</f>
        <v/>
      </c>
      <c r="F227" t="str">
        <f>IF(入力シート!$B235="","",B227)</f>
        <v/>
      </c>
      <c r="G227" t="str">
        <f>IF(入力シート!$B235="","",IF(入力シート!$E235="",TEXT(入力シート!$B235,"00"),入力シート!$E235))</f>
        <v/>
      </c>
      <c r="J227" t="str">
        <f>IF(入力シート!I235="","",入力シート!I235)</f>
        <v/>
      </c>
      <c r="AA227" s="95" t="str">
        <f t="shared" si="12"/>
        <v/>
      </c>
      <c r="AB227" s="96" t="str">
        <f t="shared" si="13"/>
        <v/>
      </c>
      <c r="AC227" s="95" t="str">
        <f t="shared" si="14"/>
        <v/>
      </c>
      <c r="AD227" s="95" t="str">
        <f>IF($AC227="","",入力シート!F235)</f>
        <v/>
      </c>
      <c r="AE227" s="95" t="str">
        <f>IF($AC227="","",入力シート!G235)</f>
        <v/>
      </c>
      <c r="AF227" s="97" t="str">
        <f>IF($AC227="","",入力シート!H235)</f>
        <v/>
      </c>
      <c r="AG227" s="98" t="str">
        <f t="shared" si="15"/>
        <v/>
      </c>
    </row>
    <row r="228" spans="1:33">
      <c r="A228" t="str">
        <f>IF(入力シート!$B236="","",大会コード)</f>
        <v/>
      </c>
      <c r="B228" t="str">
        <f>IF(入力シート!$B236="","",VLOOKUP(入力シート!$C236,大会データ!$A$5:$F$374,3,FALSE))</f>
        <v/>
      </c>
      <c r="C228" t="str">
        <f>IF(入力シート!$B236="","",VLOOKUP(入力シート!$C236,大会データ!$A$5:$F$374,4,FALSE))</f>
        <v/>
      </c>
      <c r="D228" t="str">
        <f>IF(入力シート!$B236="","",VLOOKUP(入力シート!$C236,大会データ!$A$5:$F$374,5,FALSE))</f>
        <v/>
      </c>
      <c r="E228" t="str">
        <f>IF(入力シート!$B236="","",基礎データ!$B$6)</f>
        <v/>
      </c>
      <c r="F228" t="str">
        <f>IF(入力シート!$B236="","",B228)</f>
        <v/>
      </c>
      <c r="G228" t="str">
        <f>IF(入力シート!$B236="","",IF(入力シート!$E236="",TEXT(入力シート!$B236,"00"),入力シート!$E236))</f>
        <v/>
      </c>
      <c r="J228" t="str">
        <f>IF(入力シート!I236="","",入力シート!I236)</f>
        <v/>
      </c>
      <c r="AA228" s="95" t="str">
        <f t="shared" si="12"/>
        <v/>
      </c>
      <c r="AB228" s="96" t="str">
        <f t="shared" si="13"/>
        <v/>
      </c>
      <c r="AC228" s="95" t="str">
        <f t="shared" si="14"/>
        <v/>
      </c>
      <c r="AD228" s="95" t="str">
        <f>IF($AC228="","",入力シート!F236)</f>
        <v/>
      </c>
      <c r="AE228" s="95" t="str">
        <f>IF($AC228="","",入力シート!G236)</f>
        <v/>
      </c>
      <c r="AF228" s="97" t="str">
        <f>IF($AC228="","",入力シート!H236)</f>
        <v/>
      </c>
      <c r="AG228" s="98" t="str">
        <f t="shared" si="15"/>
        <v/>
      </c>
    </row>
    <row r="229" spans="1:33">
      <c r="A229" t="str">
        <f>IF(入力シート!$B237="","",大会コード)</f>
        <v/>
      </c>
      <c r="B229" t="str">
        <f>IF(入力シート!$B237="","",VLOOKUP(入力シート!$C237,大会データ!$A$5:$F$374,3,FALSE))</f>
        <v/>
      </c>
      <c r="C229" t="str">
        <f>IF(入力シート!$B237="","",VLOOKUP(入力シート!$C237,大会データ!$A$5:$F$374,4,FALSE))</f>
        <v/>
      </c>
      <c r="D229" t="str">
        <f>IF(入力シート!$B237="","",VLOOKUP(入力シート!$C237,大会データ!$A$5:$F$374,5,FALSE))</f>
        <v/>
      </c>
      <c r="E229" t="str">
        <f>IF(入力シート!$B237="","",基礎データ!$B$6)</f>
        <v/>
      </c>
      <c r="F229" t="str">
        <f>IF(入力シート!$B237="","",B229)</f>
        <v/>
      </c>
      <c r="G229" t="str">
        <f>IF(入力シート!$B237="","",IF(入力シート!$E237="",TEXT(入力シート!$B237,"00"),入力シート!$E237))</f>
        <v/>
      </c>
      <c r="J229" t="str">
        <f>IF(入力シート!I237="","",入力シート!I237)</f>
        <v/>
      </c>
      <c r="AA229" s="95" t="str">
        <f t="shared" si="12"/>
        <v/>
      </c>
      <c r="AB229" s="96" t="str">
        <f t="shared" si="13"/>
        <v/>
      </c>
      <c r="AC229" s="95" t="str">
        <f t="shared" si="14"/>
        <v/>
      </c>
      <c r="AD229" s="95" t="str">
        <f>IF($AC229="","",入力シート!F237)</f>
        <v/>
      </c>
      <c r="AE229" s="95" t="str">
        <f>IF($AC229="","",入力シート!G237)</f>
        <v/>
      </c>
      <c r="AF229" s="97" t="str">
        <f>IF($AC229="","",入力シート!H237)</f>
        <v/>
      </c>
      <c r="AG229" s="98" t="str">
        <f t="shared" si="15"/>
        <v/>
      </c>
    </row>
    <row r="230" spans="1:33">
      <c r="A230" t="str">
        <f>IF(入力シート!$B238="","",大会コード)</f>
        <v/>
      </c>
      <c r="B230" t="str">
        <f>IF(入力シート!$B238="","",VLOOKUP(入力シート!$C238,大会データ!$A$5:$F$374,3,FALSE))</f>
        <v/>
      </c>
      <c r="C230" t="str">
        <f>IF(入力シート!$B238="","",VLOOKUP(入力シート!$C238,大会データ!$A$5:$F$374,4,FALSE))</f>
        <v/>
      </c>
      <c r="D230" t="str">
        <f>IF(入力シート!$B238="","",VLOOKUP(入力シート!$C238,大会データ!$A$5:$F$374,5,FALSE))</f>
        <v/>
      </c>
      <c r="E230" t="str">
        <f>IF(入力シート!$B238="","",基礎データ!$B$6)</f>
        <v/>
      </c>
      <c r="F230" t="str">
        <f>IF(入力シート!$B238="","",B230)</f>
        <v/>
      </c>
      <c r="G230" t="str">
        <f>IF(入力シート!$B238="","",IF(入力シート!$E238="",TEXT(入力シート!$B238,"00"),入力シート!$E238))</f>
        <v/>
      </c>
      <c r="J230" t="str">
        <f>IF(入力シート!I238="","",入力シート!I238)</f>
        <v/>
      </c>
      <c r="AA230" s="95" t="str">
        <f t="shared" si="12"/>
        <v/>
      </c>
      <c r="AB230" s="96" t="str">
        <f t="shared" si="13"/>
        <v/>
      </c>
      <c r="AC230" s="95" t="str">
        <f t="shared" si="14"/>
        <v/>
      </c>
      <c r="AD230" s="95" t="str">
        <f>IF($AC230="","",入力シート!F238)</f>
        <v/>
      </c>
      <c r="AE230" s="95" t="str">
        <f>IF($AC230="","",入力シート!G238)</f>
        <v/>
      </c>
      <c r="AF230" s="97" t="str">
        <f>IF($AC230="","",入力シート!H238)</f>
        <v/>
      </c>
      <c r="AG230" s="98" t="str">
        <f t="shared" si="15"/>
        <v/>
      </c>
    </row>
    <row r="231" spans="1:33">
      <c r="A231" t="str">
        <f>IF(入力シート!$B239="","",大会コード)</f>
        <v/>
      </c>
      <c r="B231" t="str">
        <f>IF(入力シート!$B239="","",VLOOKUP(入力シート!$C239,大会データ!$A$5:$F$374,3,FALSE))</f>
        <v/>
      </c>
      <c r="C231" t="str">
        <f>IF(入力シート!$B239="","",VLOOKUP(入力シート!$C239,大会データ!$A$5:$F$374,4,FALSE))</f>
        <v/>
      </c>
      <c r="D231" t="str">
        <f>IF(入力シート!$B239="","",VLOOKUP(入力シート!$C239,大会データ!$A$5:$F$374,5,FALSE))</f>
        <v/>
      </c>
      <c r="E231" t="str">
        <f>IF(入力シート!$B239="","",基礎データ!$B$6)</f>
        <v/>
      </c>
      <c r="F231" t="str">
        <f>IF(入力シート!$B239="","",B231)</f>
        <v/>
      </c>
      <c r="G231" t="str">
        <f>IF(入力シート!$B239="","",IF(入力シート!$E239="",TEXT(入力シート!$B239,"00"),入力シート!$E239))</f>
        <v/>
      </c>
      <c r="J231" t="str">
        <f>IF(入力シート!I239="","",入力シート!I239)</f>
        <v/>
      </c>
      <c r="AA231" s="95" t="str">
        <f t="shared" si="12"/>
        <v/>
      </c>
      <c r="AB231" s="96" t="str">
        <f t="shared" si="13"/>
        <v/>
      </c>
      <c r="AC231" s="95" t="str">
        <f t="shared" si="14"/>
        <v/>
      </c>
      <c r="AD231" s="95" t="str">
        <f>IF($AC231="","",入力シート!F239)</f>
        <v/>
      </c>
      <c r="AE231" s="95" t="str">
        <f>IF($AC231="","",入力シート!G239)</f>
        <v/>
      </c>
      <c r="AF231" s="97" t="str">
        <f>IF($AC231="","",入力シート!H239)</f>
        <v/>
      </c>
      <c r="AG231" s="98" t="str">
        <f t="shared" si="15"/>
        <v/>
      </c>
    </row>
    <row r="232" spans="1:33">
      <c r="A232" t="str">
        <f>IF(入力シート!$B240="","",大会コード)</f>
        <v/>
      </c>
      <c r="B232" t="str">
        <f>IF(入力シート!$B240="","",VLOOKUP(入力シート!$C240,大会データ!$A$5:$F$374,3,FALSE))</f>
        <v/>
      </c>
      <c r="C232" t="str">
        <f>IF(入力シート!$B240="","",VLOOKUP(入力シート!$C240,大会データ!$A$5:$F$374,4,FALSE))</f>
        <v/>
      </c>
      <c r="D232" t="str">
        <f>IF(入力シート!$B240="","",VLOOKUP(入力シート!$C240,大会データ!$A$5:$F$374,5,FALSE))</f>
        <v/>
      </c>
      <c r="E232" t="str">
        <f>IF(入力シート!$B240="","",基礎データ!$B$6)</f>
        <v/>
      </c>
      <c r="F232" t="str">
        <f>IF(入力シート!$B240="","",B232)</f>
        <v/>
      </c>
      <c r="G232" t="str">
        <f>IF(入力シート!$B240="","",IF(入力シート!$E240="",TEXT(入力シート!$B240,"00"),入力シート!$E240))</f>
        <v/>
      </c>
      <c r="J232" t="str">
        <f>IF(入力シート!I240="","",入力シート!I240)</f>
        <v/>
      </c>
      <c r="AA232" s="95" t="str">
        <f t="shared" si="12"/>
        <v/>
      </c>
      <c r="AB232" s="96" t="str">
        <f t="shared" si="13"/>
        <v/>
      </c>
      <c r="AC232" s="95" t="str">
        <f t="shared" si="14"/>
        <v/>
      </c>
      <c r="AD232" s="95" t="str">
        <f>IF($AC232="","",入力シート!F240)</f>
        <v/>
      </c>
      <c r="AE232" s="95" t="str">
        <f>IF($AC232="","",入力シート!G240)</f>
        <v/>
      </c>
      <c r="AF232" s="97" t="str">
        <f>IF($AC232="","",入力シート!H240)</f>
        <v/>
      </c>
      <c r="AG232" s="98" t="str">
        <f t="shared" si="15"/>
        <v/>
      </c>
    </row>
    <row r="233" spans="1:33">
      <c r="A233" t="str">
        <f>IF(入力シート!$B241="","",大会コード)</f>
        <v/>
      </c>
      <c r="B233" t="str">
        <f>IF(入力シート!$B241="","",VLOOKUP(入力シート!$C241,大会データ!$A$5:$F$374,3,FALSE))</f>
        <v/>
      </c>
      <c r="C233" t="str">
        <f>IF(入力シート!$B241="","",VLOOKUP(入力シート!$C241,大会データ!$A$5:$F$374,4,FALSE))</f>
        <v/>
      </c>
      <c r="D233" t="str">
        <f>IF(入力シート!$B241="","",VLOOKUP(入力シート!$C241,大会データ!$A$5:$F$374,5,FALSE))</f>
        <v/>
      </c>
      <c r="E233" t="str">
        <f>IF(入力シート!$B241="","",基礎データ!$B$6)</f>
        <v/>
      </c>
      <c r="F233" t="str">
        <f>IF(入力シート!$B241="","",B233)</f>
        <v/>
      </c>
      <c r="G233" t="str">
        <f>IF(入力シート!$B241="","",IF(入力シート!$E241="",TEXT(入力シート!$B241,"00"),入力シート!$E241))</f>
        <v/>
      </c>
      <c r="J233" t="str">
        <f>IF(入力シート!I241="","",入力シート!I241)</f>
        <v/>
      </c>
      <c r="AA233" s="95" t="str">
        <f t="shared" si="12"/>
        <v/>
      </c>
      <c r="AB233" s="96" t="str">
        <f t="shared" si="13"/>
        <v/>
      </c>
      <c r="AC233" s="95" t="str">
        <f t="shared" si="14"/>
        <v/>
      </c>
      <c r="AD233" s="95" t="str">
        <f>IF($AC233="","",入力シート!F241)</f>
        <v/>
      </c>
      <c r="AE233" s="95" t="str">
        <f>IF($AC233="","",入力シート!G241)</f>
        <v/>
      </c>
      <c r="AF233" s="97" t="str">
        <f>IF($AC233="","",入力シート!H241)</f>
        <v/>
      </c>
      <c r="AG233" s="98" t="str">
        <f t="shared" si="15"/>
        <v/>
      </c>
    </row>
    <row r="234" spans="1:33">
      <c r="A234" t="str">
        <f>IF(入力シート!$B242="","",大会コード)</f>
        <v/>
      </c>
      <c r="B234" t="str">
        <f>IF(入力シート!$B242="","",VLOOKUP(入力シート!$C242,大会データ!$A$5:$F$374,3,FALSE))</f>
        <v/>
      </c>
      <c r="C234" t="str">
        <f>IF(入力シート!$B242="","",VLOOKUP(入力シート!$C242,大会データ!$A$5:$F$374,4,FALSE))</f>
        <v/>
      </c>
      <c r="D234" t="str">
        <f>IF(入力シート!$B242="","",VLOOKUP(入力シート!$C242,大会データ!$A$5:$F$374,5,FALSE))</f>
        <v/>
      </c>
      <c r="E234" t="str">
        <f>IF(入力シート!$B242="","",基礎データ!$B$6)</f>
        <v/>
      </c>
      <c r="F234" t="str">
        <f>IF(入力シート!$B242="","",B234)</f>
        <v/>
      </c>
      <c r="G234" t="str">
        <f>IF(入力シート!$B242="","",IF(入力シート!$E242="",TEXT(入力シート!$B242,"00"),入力シート!$E242))</f>
        <v/>
      </c>
      <c r="J234" t="str">
        <f>IF(入力シート!I242="","",入力シート!I242)</f>
        <v/>
      </c>
      <c r="AA234" s="95" t="str">
        <f t="shared" si="12"/>
        <v/>
      </c>
      <c r="AB234" s="96" t="str">
        <f t="shared" si="13"/>
        <v/>
      </c>
      <c r="AC234" s="95" t="str">
        <f t="shared" si="14"/>
        <v/>
      </c>
      <c r="AD234" s="95" t="str">
        <f>IF($AC234="","",入力シート!F242)</f>
        <v/>
      </c>
      <c r="AE234" s="95" t="str">
        <f>IF($AC234="","",入力シート!G242)</f>
        <v/>
      </c>
      <c r="AF234" s="97" t="str">
        <f>IF($AC234="","",入力シート!H242)</f>
        <v/>
      </c>
      <c r="AG234" s="98" t="str">
        <f t="shared" si="15"/>
        <v/>
      </c>
    </row>
    <row r="235" spans="1:33">
      <c r="A235" t="str">
        <f>IF(入力シート!$B243="","",大会コード)</f>
        <v/>
      </c>
      <c r="B235" t="str">
        <f>IF(入力シート!$B243="","",VLOOKUP(入力シート!$C243,大会データ!$A$5:$F$374,3,FALSE))</f>
        <v/>
      </c>
      <c r="C235" t="str">
        <f>IF(入力シート!$B243="","",VLOOKUP(入力シート!$C243,大会データ!$A$5:$F$374,4,FALSE))</f>
        <v/>
      </c>
      <c r="D235" t="str">
        <f>IF(入力シート!$B243="","",VLOOKUP(入力シート!$C243,大会データ!$A$5:$F$374,5,FALSE))</f>
        <v/>
      </c>
      <c r="E235" t="str">
        <f>IF(入力シート!$B243="","",基礎データ!$B$6)</f>
        <v/>
      </c>
      <c r="F235" t="str">
        <f>IF(入力シート!$B243="","",B235)</f>
        <v/>
      </c>
      <c r="G235" t="str">
        <f>IF(入力シート!$B243="","",IF(入力シート!$E243="",TEXT(入力シート!$B243,"00"),入力シート!$E243))</f>
        <v/>
      </c>
      <c r="J235" t="str">
        <f>IF(入力シート!I243="","",入力シート!I243)</f>
        <v/>
      </c>
      <c r="AA235" s="95" t="str">
        <f t="shared" si="12"/>
        <v/>
      </c>
      <c r="AB235" s="96" t="str">
        <f t="shared" si="13"/>
        <v/>
      </c>
      <c r="AC235" s="95" t="str">
        <f t="shared" si="14"/>
        <v/>
      </c>
      <c r="AD235" s="95" t="str">
        <f>IF($AC235="","",入力シート!F243)</f>
        <v/>
      </c>
      <c r="AE235" s="95" t="str">
        <f>IF($AC235="","",入力シート!G243)</f>
        <v/>
      </c>
      <c r="AF235" s="97" t="str">
        <f>IF($AC235="","",入力シート!H243)</f>
        <v/>
      </c>
      <c r="AG235" s="98" t="str">
        <f t="shared" si="15"/>
        <v/>
      </c>
    </row>
    <row r="236" spans="1:33">
      <c r="A236" t="str">
        <f>IF(入力シート!$B244="","",大会コード)</f>
        <v/>
      </c>
      <c r="B236" t="str">
        <f>IF(入力シート!$B244="","",VLOOKUP(入力シート!$C244,大会データ!$A$5:$F$374,3,FALSE))</f>
        <v/>
      </c>
      <c r="C236" t="str">
        <f>IF(入力シート!$B244="","",VLOOKUP(入力シート!$C244,大会データ!$A$5:$F$374,4,FALSE))</f>
        <v/>
      </c>
      <c r="D236" t="str">
        <f>IF(入力シート!$B244="","",VLOOKUP(入力シート!$C244,大会データ!$A$5:$F$374,5,FALSE))</f>
        <v/>
      </c>
      <c r="E236" t="str">
        <f>IF(入力シート!$B244="","",基礎データ!$B$6)</f>
        <v/>
      </c>
      <c r="F236" t="str">
        <f>IF(入力シート!$B244="","",B236)</f>
        <v/>
      </c>
      <c r="G236" t="str">
        <f>IF(入力シート!$B244="","",IF(入力シート!$E244="",TEXT(入力シート!$B244,"00"),入力シート!$E244))</f>
        <v/>
      </c>
      <c r="J236" t="str">
        <f>IF(入力シート!I244="","",入力シート!I244)</f>
        <v/>
      </c>
      <c r="AA236" s="95" t="str">
        <f t="shared" si="12"/>
        <v/>
      </c>
      <c r="AB236" s="96" t="str">
        <f t="shared" si="13"/>
        <v/>
      </c>
      <c r="AC236" s="95" t="str">
        <f t="shared" si="14"/>
        <v/>
      </c>
      <c r="AD236" s="95" t="str">
        <f>IF($AC236="","",入力シート!F244)</f>
        <v/>
      </c>
      <c r="AE236" s="95" t="str">
        <f>IF($AC236="","",入力シート!G244)</f>
        <v/>
      </c>
      <c r="AF236" s="97" t="str">
        <f>IF($AC236="","",入力シート!H244)</f>
        <v/>
      </c>
      <c r="AG236" s="98" t="str">
        <f t="shared" si="15"/>
        <v/>
      </c>
    </row>
    <row r="237" spans="1:33">
      <c r="A237" t="str">
        <f>IF(入力シート!$B245="","",大会コード)</f>
        <v/>
      </c>
      <c r="B237" t="str">
        <f>IF(入力シート!$B245="","",VLOOKUP(入力シート!$C245,大会データ!$A$5:$F$374,3,FALSE))</f>
        <v/>
      </c>
      <c r="C237" t="str">
        <f>IF(入力シート!$B245="","",VLOOKUP(入力シート!$C245,大会データ!$A$5:$F$374,4,FALSE))</f>
        <v/>
      </c>
      <c r="D237" t="str">
        <f>IF(入力シート!$B245="","",VLOOKUP(入力シート!$C245,大会データ!$A$5:$F$374,5,FALSE))</f>
        <v/>
      </c>
      <c r="E237" t="str">
        <f>IF(入力シート!$B245="","",基礎データ!$B$6)</f>
        <v/>
      </c>
      <c r="F237" t="str">
        <f>IF(入力シート!$B245="","",B237)</f>
        <v/>
      </c>
      <c r="G237" t="str">
        <f>IF(入力シート!$B245="","",IF(入力シート!$E245="",TEXT(入力シート!$B245,"00"),入力シート!$E245))</f>
        <v/>
      </c>
      <c r="J237" t="str">
        <f>IF(入力シート!I245="","",入力シート!I245)</f>
        <v/>
      </c>
      <c r="AA237" s="95" t="str">
        <f t="shared" si="12"/>
        <v/>
      </c>
      <c r="AB237" s="96" t="str">
        <f t="shared" si="13"/>
        <v/>
      </c>
      <c r="AC237" s="95" t="str">
        <f t="shared" si="14"/>
        <v/>
      </c>
      <c r="AD237" s="95" t="str">
        <f>IF($AC237="","",入力シート!F245)</f>
        <v/>
      </c>
      <c r="AE237" s="95" t="str">
        <f>IF($AC237="","",入力シート!G245)</f>
        <v/>
      </c>
      <c r="AF237" s="97" t="str">
        <f>IF($AC237="","",入力シート!H245)</f>
        <v/>
      </c>
      <c r="AG237" s="98" t="str">
        <f t="shared" si="15"/>
        <v/>
      </c>
    </row>
    <row r="238" spans="1:33">
      <c r="A238" t="str">
        <f>IF(入力シート!$B246="","",大会コード)</f>
        <v/>
      </c>
      <c r="B238" t="str">
        <f>IF(入力シート!$B246="","",VLOOKUP(入力シート!$C246,大会データ!$A$5:$F$374,3,FALSE))</f>
        <v/>
      </c>
      <c r="C238" t="str">
        <f>IF(入力シート!$B246="","",VLOOKUP(入力シート!$C246,大会データ!$A$5:$F$374,4,FALSE))</f>
        <v/>
      </c>
      <c r="D238" t="str">
        <f>IF(入力シート!$B246="","",VLOOKUP(入力シート!$C246,大会データ!$A$5:$F$374,5,FALSE))</f>
        <v/>
      </c>
      <c r="E238" t="str">
        <f>IF(入力シート!$B246="","",基礎データ!$B$6)</f>
        <v/>
      </c>
      <c r="F238" t="str">
        <f>IF(入力シート!$B246="","",B238)</f>
        <v/>
      </c>
      <c r="G238" t="str">
        <f>IF(入力シート!$B246="","",IF(入力シート!$E246="",TEXT(入力シート!$B246,"00"),入力シート!$E246))</f>
        <v/>
      </c>
      <c r="J238" t="str">
        <f>IF(入力シート!I246="","",入力シート!I246)</f>
        <v/>
      </c>
      <c r="AA238" s="95" t="str">
        <f t="shared" si="12"/>
        <v/>
      </c>
      <c r="AB238" s="96" t="str">
        <f t="shared" si="13"/>
        <v/>
      </c>
      <c r="AC238" s="95" t="str">
        <f t="shared" si="14"/>
        <v/>
      </c>
      <c r="AD238" s="95" t="str">
        <f>IF($AC238="","",入力シート!F246)</f>
        <v/>
      </c>
      <c r="AE238" s="95" t="str">
        <f>IF($AC238="","",入力シート!G246)</f>
        <v/>
      </c>
      <c r="AF238" s="97" t="str">
        <f>IF($AC238="","",入力シート!H246)</f>
        <v/>
      </c>
      <c r="AG238" s="98" t="str">
        <f t="shared" si="15"/>
        <v/>
      </c>
    </row>
    <row r="239" spans="1:33">
      <c r="A239" t="str">
        <f>IF(入力シート!$B247="","",大会コード)</f>
        <v/>
      </c>
      <c r="B239" t="str">
        <f>IF(入力シート!$B247="","",VLOOKUP(入力シート!$C247,大会データ!$A$5:$F$374,3,FALSE))</f>
        <v/>
      </c>
      <c r="C239" t="str">
        <f>IF(入力シート!$B247="","",VLOOKUP(入力シート!$C247,大会データ!$A$5:$F$374,4,FALSE))</f>
        <v/>
      </c>
      <c r="D239" t="str">
        <f>IF(入力シート!$B247="","",VLOOKUP(入力シート!$C247,大会データ!$A$5:$F$374,5,FALSE))</f>
        <v/>
      </c>
      <c r="E239" t="str">
        <f>IF(入力シート!$B247="","",基礎データ!$B$6)</f>
        <v/>
      </c>
      <c r="F239" t="str">
        <f>IF(入力シート!$B247="","",B239)</f>
        <v/>
      </c>
      <c r="G239" t="str">
        <f>IF(入力シート!$B247="","",IF(入力シート!$E247="",TEXT(入力シート!$B247,"00"),入力シート!$E247))</f>
        <v/>
      </c>
      <c r="J239" t="str">
        <f>IF(入力シート!I247="","",入力シート!I247)</f>
        <v/>
      </c>
      <c r="AA239" s="95" t="str">
        <f t="shared" si="12"/>
        <v/>
      </c>
      <c r="AB239" s="96" t="str">
        <f t="shared" si="13"/>
        <v/>
      </c>
      <c r="AC239" s="95" t="str">
        <f t="shared" si="14"/>
        <v/>
      </c>
      <c r="AD239" s="95" t="str">
        <f>IF($AC239="","",入力シート!F247)</f>
        <v/>
      </c>
      <c r="AE239" s="95" t="str">
        <f>IF($AC239="","",入力シート!G247)</f>
        <v/>
      </c>
      <c r="AF239" s="97" t="str">
        <f>IF($AC239="","",入力シート!H247)</f>
        <v/>
      </c>
      <c r="AG239" s="98" t="str">
        <f t="shared" si="15"/>
        <v/>
      </c>
    </row>
    <row r="240" spans="1:33">
      <c r="A240" t="str">
        <f>IF(入力シート!$B248="","",大会コード)</f>
        <v/>
      </c>
      <c r="B240" t="str">
        <f>IF(入力シート!$B248="","",VLOOKUP(入力シート!$C248,大会データ!$A$5:$F$374,3,FALSE))</f>
        <v/>
      </c>
      <c r="C240" t="str">
        <f>IF(入力シート!$B248="","",VLOOKUP(入力シート!$C248,大会データ!$A$5:$F$374,4,FALSE))</f>
        <v/>
      </c>
      <c r="D240" t="str">
        <f>IF(入力シート!$B248="","",VLOOKUP(入力シート!$C248,大会データ!$A$5:$F$374,5,FALSE))</f>
        <v/>
      </c>
      <c r="E240" t="str">
        <f>IF(入力シート!$B248="","",基礎データ!$B$6)</f>
        <v/>
      </c>
      <c r="F240" t="str">
        <f>IF(入力シート!$B248="","",B240)</f>
        <v/>
      </c>
      <c r="G240" t="str">
        <f>IF(入力シート!$B248="","",IF(入力シート!$E248="",TEXT(入力シート!$B248,"00"),入力シート!$E248))</f>
        <v/>
      </c>
      <c r="J240" t="str">
        <f>IF(入力シート!I248="","",入力シート!I248)</f>
        <v/>
      </c>
      <c r="AA240" s="95" t="str">
        <f t="shared" si="12"/>
        <v/>
      </c>
      <c r="AB240" s="96" t="str">
        <f t="shared" si="13"/>
        <v/>
      </c>
      <c r="AC240" s="95" t="str">
        <f t="shared" si="14"/>
        <v/>
      </c>
      <c r="AD240" s="95" t="str">
        <f>IF($AC240="","",入力シート!F248)</f>
        <v/>
      </c>
      <c r="AE240" s="95" t="str">
        <f>IF($AC240="","",入力シート!G248)</f>
        <v/>
      </c>
      <c r="AF240" s="97" t="str">
        <f>IF($AC240="","",入力シート!H248)</f>
        <v/>
      </c>
      <c r="AG240" s="98" t="str">
        <f t="shared" si="15"/>
        <v/>
      </c>
    </row>
    <row r="241" spans="1:33">
      <c r="A241" t="str">
        <f>IF(入力シート!$B249="","",大会コード)</f>
        <v/>
      </c>
      <c r="B241" t="str">
        <f>IF(入力シート!$B249="","",VLOOKUP(入力シート!$C249,大会データ!$A$5:$F$374,3,FALSE))</f>
        <v/>
      </c>
      <c r="C241" t="str">
        <f>IF(入力シート!$B249="","",VLOOKUP(入力シート!$C249,大会データ!$A$5:$F$374,4,FALSE))</f>
        <v/>
      </c>
      <c r="D241" t="str">
        <f>IF(入力シート!$B249="","",VLOOKUP(入力シート!$C249,大会データ!$A$5:$F$374,5,FALSE))</f>
        <v/>
      </c>
      <c r="E241" t="str">
        <f>IF(入力シート!$B249="","",基礎データ!$B$6)</f>
        <v/>
      </c>
      <c r="F241" t="str">
        <f>IF(入力シート!$B249="","",B241)</f>
        <v/>
      </c>
      <c r="G241" t="str">
        <f>IF(入力シート!$B249="","",IF(入力シート!$E249="",TEXT(入力シート!$B249,"00"),入力シート!$E249))</f>
        <v/>
      </c>
      <c r="J241" t="str">
        <f>IF(入力シート!I249="","",入力シート!I249)</f>
        <v/>
      </c>
      <c r="AA241" s="95" t="str">
        <f t="shared" si="12"/>
        <v/>
      </c>
      <c r="AB241" s="96" t="str">
        <f t="shared" si="13"/>
        <v/>
      </c>
      <c r="AC241" s="95" t="str">
        <f t="shared" si="14"/>
        <v/>
      </c>
      <c r="AD241" s="95" t="str">
        <f>IF($AC241="","",入力シート!F249)</f>
        <v/>
      </c>
      <c r="AE241" s="95" t="str">
        <f>IF($AC241="","",入力シート!G249)</f>
        <v/>
      </c>
      <c r="AF241" s="97" t="str">
        <f>IF($AC241="","",入力シート!H249)</f>
        <v/>
      </c>
      <c r="AG241" s="98" t="str">
        <f t="shared" si="15"/>
        <v/>
      </c>
    </row>
    <row r="242" spans="1:33">
      <c r="A242" t="str">
        <f>IF(入力シート!$B250="","",大会コード)</f>
        <v/>
      </c>
      <c r="B242" t="str">
        <f>IF(入力シート!$B250="","",VLOOKUP(入力シート!$C250,大会データ!$A$5:$F$374,3,FALSE))</f>
        <v/>
      </c>
      <c r="C242" t="str">
        <f>IF(入力シート!$B250="","",VLOOKUP(入力シート!$C250,大会データ!$A$5:$F$374,4,FALSE))</f>
        <v/>
      </c>
      <c r="D242" t="str">
        <f>IF(入力シート!$B250="","",VLOOKUP(入力シート!$C250,大会データ!$A$5:$F$374,5,FALSE))</f>
        <v/>
      </c>
      <c r="E242" t="str">
        <f>IF(入力シート!$B250="","",基礎データ!$B$6)</f>
        <v/>
      </c>
      <c r="F242" t="str">
        <f>IF(入力シート!$B250="","",B242)</f>
        <v/>
      </c>
      <c r="G242" t="str">
        <f>IF(入力シート!$B250="","",IF(入力シート!$E250="",TEXT(入力シート!$B250,"00"),入力シート!$E250))</f>
        <v/>
      </c>
      <c r="J242" t="str">
        <f>IF(入力シート!I250="","",入力シート!I250)</f>
        <v/>
      </c>
      <c r="AA242" s="95" t="str">
        <f t="shared" si="12"/>
        <v/>
      </c>
      <c r="AB242" s="96" t="str">
        <f t="shared" si="13"/>
        <v/>
      </c>
      <c r="AC242" s="95" t="str">
        <f t="shared" si="14"/>
        <v/>
      </c>
      <c r="AD242" s="95" t="str">
        <f>IF($AC242="","",入力シート!F250)</f>
        <v/>
      </c>
      <c r="AE242" s="95" t="str">
        <f>IF($AC242="","",入力シート!G250)</f>
        <v/>
      </c>
      <c r="AF242" s="97" t="str">
        <f>IF($AC242="","",入力シート!H250)</f>
        <v/>
      </c>
      <c r="AG242" s="98" t="str">
        <f t="shared" si="15"/>
        <v/>
      </c>
    </row>
    <row r="243" spans="1:33">
      <c r="A243" t="str">
        <f>IF(入力シート!$B251="","",大会コード)</f>
        <v/>
      </c>
      <c r="B243" t="str">
        <f>IF(入力シート!$B251="","",VLOOKUP(入力シート!$C251,大会データ!$A$5:$F$374,3,FALSE))</f>
        <v/>
      </c>
      <c r="C243" t="str">
        <f>IF(入力シート!$B251="","",VLOOKUP(入力シート!$C251,大会データ!$A$5:$F$374,4,FALSE))</f>
        <v/>
      </c>
      <c r="D243" t="str">
        <f>IF(入力シート!$B251="","",VLOOKUP(入力シート!$C251,大会データ!$A$5:$F$374,5,FALSE))</f>
        <v/>
      </c>
      <c r="E243" t="str">
        <f>IF(入力シート!$B251="","",基礎データ!$B$6)</f>
        <v/>
      </c>
      <c r="F243" t="str">
        <f>IF(入力シート!$B251="","",B243)</f>
        <v/>
      </c>
      <c r="G243" t="str">
        <f>IF(入力シート!$B251="","",IF(入力シート!$E251="",TEXT(入力シート!$B251,"00"),入力シート!$E251))</f>
        <v/>
      </c>
      <c r="J243" t="str">
        <f>IF(入力シート!I251="","",入力シート!I251)</f>
        <v/>
      </c>
      <c r="AA243" s="95" t="str">
        <f t="shared" si="12"/>
        <v/>
      </c>
      <c r="AB243" s="96" t="str">
        <f t="shared" si="13"/>
        <v/>
      </c>
      <c r="AC243" s="95" t="str">
        <f t="shared" si="14"/>
        <v/>
      </c>
      <c r="AD243" s="95" t="str">
        <f>IF($AC243="","",入力シート!F251)</f>
        <v/>
      </c>
      <c r="AE243" s="95" t="str">
        <f>IF($AC243="","",入力シート!G251)</f>
        <v/>
      </c>
      <c r="AF243" s="97" t="str">
        <f>IF($AC243="","",入力シート!H251)</f>
        <v/>
      </c>
      <c r="AG243" s="98" t="str">
        <f t="shared" si="15"/>
        <v/>
      </c>
    </row>
    <row r="244" spans="1:33">
      <c r="A244" t="str">
        <f>IF(入力シート!$B252="","",大会コード)</f>
        <v/>
      </c>
      <c r="B244" t="str">
        <f>IF(入力シート!$B252="","",VLOOKUP(入力シート!$C252,大会データ!$A$5:$F$374,3,FALSE))</f>
        <v/>
      </c>
      <c r="C244" t="str">
        <f>IF(入力シート!$B252="","",VLOOKUP(入力シート!$C252,大会データ!$A$5:$F$374,4,FALSE))</f>
        <v/>
      </c>
      <c r="D244" t="str">
        <f>IF(入力シート!$B252="","",VLOOKUP(入力シート!$C252,大会データ!$A$5:$F$374,5,FALSE))</f>
        <v/>
      </c>
      <c r="E244" t="str">
        <f>IF(入力シート!$B252="","",基礎データ!$B$6)</f>
        <v/>
      </c>
      <c r="F244" t="str">
        <f>IF(入力シート!$B252="","",B244)</f>
        <v/>
      </c>
      <c r="G244" t="str">
        <f>IF(入力シート!$B252="","",IF(入力シート!$E252="",TEXT(入力シート!$B252,"00"),入力シート!$E252))</f>
        <v/>
      </c>
      <c r="J244" t="str">
        <f>IF(入力シート!I252="","",入力シート!I252)</f>
        <v/>
      </c>
      <c r="AA244" s="95" t="str">
        <f t="shared" si="12"/>
        <v/>
      </c>
      <c r="AB244" s="96" t="str">
        <f t="shared" si="13"/>
        <v/>
      </c>
      <c r="AC244" s="95" t="str">
        <f t="shared" si="14"/>
        <v/>
      </c>
      <c r="AD244" s="95" t="str">
        <f>IF($AC244="","",入力シート!F252)</f>
        <v/>
      </c>
      <c r="AE244" s="95" t="str">
        <f>IF($AC244="","",入力シート!G252)</f>
        <v/>
      </c>
      <c r="AF244" s="97" t="str">
        <f>IF($AC244="","",入力シート!H252)</f>
        <v/>
      </c>
      <c r="AG244" s="98" t="str">
        <f t="shared" si="15"/>
        <v/>
      </c>
    </row>
    <row r="245" spans="1:33">
      <c r="A245" t="str">
        <f>IF(入力シート!$B253="","",大会コード)</f>
        <v/>
      </c>
      <c r="B245" t="str">
        <f>IF(入力シート!$B253="","",VLOOKUP(入力シート!$C253,大会データ!$A$5:$F$374,3,FALSE))</f>
        <v/>
      </c>
      <c r="C245" t="str">
        <f>IF(入力シート!$B253="","",VLOOKUP(入力シート!$C253,大会データ!$A$5:$F$374,4,FALSE))</f>
        <v/>
      </c>
      <c r="D245" t="str">
        <f>IF(入力シート!$B253="","",VLOOKUP(入力シート!$C253,大会データ!$A$5:$F$374,5,FALSE))</f>
        <v/>
      </c>
      <c r="E245" t="str">
        <f>IF(入力シート!$B253="","",基礎データ!$B$6)</f>
        <v/>
      </c>
      <c r="F245" t="str">
        <f>IF(入力シート!$B253="","",B245)</f>
        <v/>
      </c>
      <c r="G245" t="str">
        <f>IF(入力シート!$B253="","",IF(入力シート!$E253="",TEXT(入力シート!$B253,"00"),入力シート!$E253))</f>
        <v/>
      </c>
      <c r="J245" t="str">
        <f>IF(入力シート!I253="","",入力シート!I253)</f>
        <v/>
      </c>
      <c r="AA245" s="95" t="str">
        <f t="shared" si="12"/>
        <v/>
      </c>
      <c r="AB245" s="96" t="str">
        <f t="shared" si="13"/>
        <v/>
      </c>
      <c r="AC245" s="95" t="str">
        <f t="shared" si="14"/>
        <v/>
      </c>
      <c r="AD245" s="95" t="str">
        <f>IF($AC245="","",入力シート!F253)</f>
        <v/>
      </c>
      <c r="AE245" s="95" t="str">
        <f>IF($AC245="","",入力シート!G253)</f>
        <v/>
      </c>
      <c r="AF245" s="97" t="str">
        <f>IF($AC245="","",入力シート!H253)</f>
        <v/>
      </c>
      <c r="AG245" s="98" t="str">
        <f t="shared" si="15"/>
        <v/>
      </c>
    </row>
    <row r="246" spans="1:33">
      <c r="A246" t="str">
        <f>IF(入力シート!$B254="","",大会コード)</f>
        <v/>
      </c>
      <c r="B246" t="str">
        <f>IF(入力シート!$B254="","",VLOOKUP(入力シート!$C254,大会データ!$A$5:$F$374,3,FALSE))</f>
        <v/>
      </c>
      <c r="C246" t="str">
        <f>IF(入力シート!$B254="","",VLOOKUP(入力シート!$C254,大会データ!$A$5:$F$374,4,FALSE))</f>
        <v/>
      </c>
      <c r="D246" t="str">
        <f>IF(入力シート!$B254="","",VLOOKUP(入力シート!$C254,大会データ!$A$5:$F$374,5,FALSE))</f>
        <v/>
      </c>
      <c r="E246" t="str">
        <f>IF(入力シート!$B254="","",基礎データ!$B$6)</f>
        <v/>
      </c>
      <c r="F246" t="str">
        <f>IF(入力シート!$B254="","",B246)</f>
        <v/>
      </c>
      <c r="G246" t="str">
        <f>IF(入力シート!$B254="","",IF(入力シート!$E254="",TEXT(入力シート!$B254,"00"),入力シート!$E254))</f>
        <v/>
      </c>
      <c r="J246" t="str">
        <f>IF(入力シート!I254="","",入力シート!I254)</f>
        <v/>
      </c>
      <c r="AA246" s="95" t="str">
        <f t="shared" si="12"/>
        <v/>
      </c>
      <c r="AB246" s="96" t="str">
        <f t="shared" si="13"/>
        <v/>
      </c>
      <c r="AC246" s="95" t="str">
        <f t="shared" si="14"/>
        <v/>
      </c>
      <c r="AD246" s="95" t="str">
        <f>IF($AC246="","",入力シート!F254)</f>
        <v/>
      </c>
      <c r="AE246" s="95" t="str">
        <f>IF($AC246="","",入力シート!G254)</f>
        <v/>
      </c>
      <c r="AF246" s="97" t="str">
        <f>IF($AC246="","",入力シート!H254)</f>
        <v/>
      </c>
      <c r="AG246" s="98" t="str">
        <f t="shared" si="15"/>
        <v/>
      </c>
    </row>
    <row r="247" spans="1:33">
      <c r="A247" t="str">
        <f>IF(入力シート!$B255="","",大会コード)</f>
        <v/>
      </c>
      <c r="B247" t="str">
        <f>IF(入力シート!$B255="","",VLOOKUP(入力シート!$C255,大会データ!$A$5:$F$374,3,FALSE))</f>
        <v/>
      </c>
      <c r="C247" t="str">
        <f>IF(入力シート!$B255="","",VLOOKUP(入力シート!$C255,大会データ!$A$5:$F$374,4,FALSE))</f>
        <v/>
      </c>
      <c r="D247" t="str">
        <f>IF(入力シート!$B255="","",VLOOKUP(入力シート!$C255,大会データ!$A$5:$F$374,5,FALSE))</f>
        <v/>
      </c>
      <c r="E247" t="str">
        <f>IF(入力シート!$B255="","",基礎データ!$B$6)</f>
        <v/>
      </c>
      <c r="F247" t="str">
        <f>IF(入力シート!$B255="","",B247)</f>
        <v/>
      </c>
      <c r="G247" t="str">
        <f>IF(入力シート!$B255="","",IF(入力シート!$E255="",TEXT(入力シート!$B255,"00"),入力シート!$E255))</f>
        <v/>
      </c>
      <c r="J247" t="str">
        <f>IF(入力シート!I255="","",入力シート!I255)</f>
        <v/>
      </c>
      <c r="AA247" s="95" t="str">
        <f t="shared" si="12"/>
        <v/>
      </c>
      <c r="AB247" s="96" t="str">
        <f t="shared" si="13"/>
        <v/>
      </c>
      <c r="AC247" s="95" t="str">
        <f t="shared" si="14"/>
        <v/>
      </c>
      <c r="AD247" s="95" t="str">
        <f>IF($AC247="","",入力シート!F255)</f>
        <v/>
      </c>
      <c r="AE247" s="95" t="str">
        <f>IF($AC247="","",入力シート!G255)</f>
        <v/>
      </c>
      <c r="AF247" s="97" t="str">
        <f>IF($AC247="","",入力シート!H255)</f>
        <v/>
      </c>
      <c r="AG247" s="98" t="str">
        <f t="shared" si="15"/>
        <v/>
      </c>
    </row>
    <row r="248" spans="1:33">
      <c r="A248" t="str">
        <f>IF(入力シート!$B256="","",大会コード)</f>
        <v/>
      </c>
      <c r="B248" t="str">
        <f>IF(入力シート!$B256="","",VLOOKUP(入力シート!$C256,大会データ!$A$5:$F$374,3,FALSE))</f>
        <v/>
      </c>
      <c r="C248" t="str">
        <f>IF(入力シート!$B256="","",VLOOKUP(入力シート!$C256,大会データ!$A$5:$F$374,4,FALSE))</f>
        <v/>
      </c>
      <c r="D248" t="str">
        <f>IF(入力シート!$B256="","",VLOOKUP(入力シート!$C256,大会データ!$A$5:$F$374,5,FALSE))</f>
        <v/>
      </c>
      <c r="E248" t="str">
        <f>IF(入力シート!$B256="","",基礎データ!$B$6)</f>
        <v/>
      </c>
      <c r="F248" t="str">
        <f>IF(入力シート!$B256="","",B248)</f>
        <v/>
      </c>
      <c r="G248" t="str">
        <f>IF(入力シート!$B256="","",IF(入力シート!$E256="",TEXT(入力シート!$B256,"00"),入力シート!$E256))</f>
        <v/>
      </c>
      <c r="J248" t="str">
        <f>IF(入力シート!I256="","",入力シート!I256)</f>
        <v/>
      </c>
      <c r="AA248" s="95" t="str">
        <f t="shared" si="12"/>
        <v/>
      </c>
      <c r="AB248" s="96" t="str">
        <f t="shared" si="13"/>
        <v/>
      </c>
      <c r="AC248" s="95" t="str">
        <f t="shared" si="14"/>
        <v/>
      </c>
      <c r="AD248" s="95" t="str">
        <f>IF($AC248="","",入力シート!F256)</f>
        <v/>
      </c>
      <c r="AE248" s="95" t="str">
        <f>IF($AC248="","",入力シート!G256)</f>
        <v/>
      </c>
      <c r="AF248" s="97" t="str">
        <f>IF($AC248="","",入力シート!H256)</f>
        <v/>
      </c>
      <c r="AG248" s="98" t="str">
        <f t="shared" si="15"/>
        <v/>
      </c>
    </row>
    <row r="249" spans="1:33">
      <c r="A249" t="str">
        <f>IF(入力シート!$B257="","",大会コード)</f>
        <v/>
      </c>
      <c r="B249" t="str">
        <f>IF(入力シート!$B257="","",VLOOKUP(入力シート!$C257,大会データ!$A$5:$F$374,3,FALSE))</f>
        <v/>
      </c>
      <c r="C249" t="str">
        <f>IF(入力シート!$B257="","",VLOOKUP(入力シート!$C257,大会データ!$A$5:$F$374,4,FALSE))</f>
        <v/>
      </c>
      <c r="D249" t="str">
        <f>IF(入力シート!$B257="","",VLOOKUP(入力シート!$C257,大会データ!$A$5:$F$374,5,FALSE))</f>
        <v/>
      </c>
      <c r="E249" t="str">
        <f>IF(入力シート!$B257="","",基礎データ!$B$6)</f>
        <v/>
      </c>
      <c r="F249" t="str">
        <f>IF(入力シート!$B257="","",B249)</f>
        <v/>
      </c>
      <c r="G249" t="str">
        <f>IF(入力シート!$B257="","",IF(入力シート!$E257="",TEXT(入力シート!$B257,"00"),入力シート!$E257))</f>
        <v/>
      </c>
      <c r="J249" t="str">
        <f>IF(入力シート!I257="","",入力シート!I257)</f>
        <v/>
      </c>
      <c r="AA249" s="95" t="str">
        <f t="shared" si="12"/>
        <v/>
      </c>
      <c r="AB249" s="96" t="str">
        <f t="shared" si="13"/>
        <v/>
      </c>
      <c r="AC249" s="95" t="str">
        <f t="shared" si="14"/>
        <v/>
      </c>
      <c r="AD249" s="95" t="str">
        <f>IF($AC249="","",入力シート!F257)</f>
        <v/>
      </c>
      <c r="AE249" s="95" t="str">
        <f>IF($AC249="","",入力シート!G257)</f>
        <v/>
      </c>
      <c r="AF249" s="97" t="str">
        <f>IF($AC249="","",入力シート!H257)</f>
        <v/>
      </c>
      <c r="AG249" s="98" t="str">
        <f t="shared" si="15"/>
        <v/>
      </c>
    </row>
    <row r="250" spans="1:33">
      <c r="A250" t="str">
        <f>IF(入力シート!$B258="","",大会コード)</f>
        <v/>
      </c>
      <c r="B250" t="str">
        <f>IF(入力シート!$B258="","",VLOOKUP(入力シート!$C258,大会データ!$A$5:$F$374,3,FALSE))</f>
        <v/>
      </c>
      <c r="C250" t="str">
        <f>IF(入力シート!$B258="","",VLOOKUP(入力シート!$C258,大会データ!$A$5:$F$374,4,FALSE))</f>
        <v/>
      </c>
      <c r="D250" t="str">
        <f>IF(入力シート!$B258="","",VLOOKUP(入力シート!$C258,大会データ!$A$5:$F$374,5,FALSE))</f>
        <v/>
      </c>
      <c r="E250" t="str">
        <f>IF(入力シート!$B258="","",基礎データ!$B$6)</f>
        <v/>
      </c>
      <c r="F250" t="str">
        <f>IF(入力シート!$B258="","",B250)</f>
        <v/>
      </c>
      <c r="G250" t="str">
        <f>IF(入力シート!$B258="","",IF(入力シート!$E258="",TEXT(入力シート!$B258,"00"),入力シート!$E258))</f>
        <v/>
      </c>
      <c r="J250" t="str">
        <f>IF(入力シート!I258="","",入力シート!I258)</f>
        <v/>
      </c>
      <c r="AA250" s="95" t="str">
        <f t="shared" si="12"/>
        <v/>
      </c>
      <c r="AB250" s="96" t="str">
        <f t="shared" si="13"/>
        <v/>
      </c>
      <c r="AC250" s="95" t="str">
        <f t="shared" si="14"/>
        <v/>
      </c>
      <c r="AD250" s="95" t="str">
        <f>IF($AC250="","",入力シート!F258)</f>
        <v/>
      </c>
      <c r="AE250" s="95" t="str">
        <f>IF($AC250="","",入力シート!G258)</f>
        <v/>
      </c>
      <c r="AF250" s="97" t="str">
        <f>IF($AC250="","",入力シート!H258)</f>
        <v/>
      </c>
      <c r="AG250" s="98" t="str">
        <f t="shared" si="15"/>
        <v/>
      </c>
    </row>
    <row r="251" spans="1:33">
      <c r="A251" t="str">
        <f>IF(入力シート!$B259="","",大会コード)</f>
        <v/>
      </c>
      <c r="B251" t="str">
        <f>IF(入力シート!$B259="","",VLOOKUP(入力シート!$C259,大会データ!$A$5:$F$374,3,FALSE))</f>
        <v/>
      </c>
      <c r="C251" t="str">
        <f>IF(入力シート!$B259="","",VLOOKUP(入力シート!$C259,大会データ!$A$5:$F$374,4,FALSE))</f>
        <v/>
      </c>
      <c r="D251" t="str">
        <f>IF(入力シート!$B259="","",VLOOKUP(入力シート!$C259,大会データ!$A$5:$F$374,5,FALSE))</f>
        <v/>
      </c>
      <c r="E251" t="str">
        <f>IF(入力シート!$B259="","",基礎データ!$B$6)</f>
        <v/>
      </c>
      <c r="F251" t="str">
        <f>IF(入力シート!$B259="","",B251)</f>
        <v/>
      </c>
      <c r="G251" t="str">
        <f>IF(入力シート!$B259="","",IF(入力シート!$E259="",TEXT(入力シート!$B259,"00"),入力シート!$E259))</f>
        <v/>
      </c>
      <c r="J251" t="str">
        <f>IF(入力シート!I259="","",入力シート!I259)</f>
        <v/>
      </c>
      <c r="AA251" s="95" t="str">
        <f t="shared" si="12"/>
        <v/>
      </c>
      <c r="AB251" s="96" t="str">
        <f t="shared" si="13"/>
        <v/>
      </c>
      <c r="AC251" s="95" t="str">
        <f t="shared" si="14"/>
        <v/>
      </c>
      <c r="AD251" s="95" t="str">
        <f>IF($AC251="","",入力シート!F259)</f>
        <v/>
      </c>
      <c r="AE251" s="95" t="str">
        <f>IF($AC251="","",入力シート!G259)</f>
        <v/>
      </c>
      <c r="AF251" s="97" t="str">
        <f>IF($AC251="","",入力シート!H259)</f>
        <v/>
      </c>
      <c r="AG251" s="98" t="str">
        <f t="shared" si="15"/>
        <v/>
      </c>
    </row>
    <row r="252" spans="1:33">
      <c r="A252" t="str">
        <f>IF(入力シート!$B260="","",大会コード)</f>
        <v/>
      </c>
      <c r="B252" t="str">
        <f>IF(入力シート!$B260="","",VLOOKUP(入力シート!$C260,大会データ!$A$5:$F$374,3,FALSE))</f>
        <v/>
      </c>
      <c r="C252" t="str">
        <f>IF(入力シート!$B260="","",VLOOKUP(入力シート!$C260,大会データ!$A$5:$F$374,4,FALSE))</f>
        <v/>
      </c>
      <c r="D252" t="str">
        <f>IF(入力シート!$B260="","",VLOOKUP(入力シート!$C260,大会データ!$A$5:$F$374,5,FALSE))</f>
        <v/>
      </c>
      <c r="E252" t="str">
        <f>IF(入力シート!$B260="","",基礎データ!$B$6)</f>
        <v/>
      </c>
      <c r="F252" t="str">
        <f>IF(入力シート!$B260="","",B252)</f>
        <v/>
      </c>
      <c r="G252" t="str">
        <f>IF(入力シート!$B260="","",IF(入力シート!$E260="",TEXT(入力シート!$B260,"00"),入力シート!$E260))</f>
        <v/>
      </c>
      <c r="J252" t="str">
        <f>IF(入力シート!I260="","",入力シート!I260)</f>
        <v/>
      </c>
      <c r="AA252" s="95" t="str">
        <f t="shared" si="12"/>
        <v/>
      </c>
      <c r="AB252" s="96" t="str">
        <f t="shared" si="13"/>
        <v/>
      </c>
      <c r="AC252" s="95" t="str">
        <f t="shared" si="14"/>
        <v/>
      </c>
      <c r="AD252" s="95" t="str">
        <f>IF($AC252="","",入力シート!F260)</f>
        <v/>
      </c>
      <c r="AE252" s="95" t="str">
        <f>IF($AC252="","",入力シート!G260)</f>
        <v/>
      </c>
      <c r="AF252" s="97" t="str">
        <f>IF($AC252="","",入力シート!H260)</f>
        <v/>
      </c>
      <c r="AG252" s="98" t="str">
        <f t="shared" si="15"/>
        <v/>
      </c>
    </row>
    <row r="253" spans="1:33">
      <c r="A253" t="str">
        <f>IF(入力シート!$B261="","",大会コード)</f>
        <v/>
      </c>
      <c r="B253" t="str">
        <f>IF(入力シート!$B261="","",VLOOKUP(入力シート!$C261,大会データ!$A$5:$F$374,3,FALSE))</f>
        <v/>
      </c>
      <c r="C253" t="str">
        <f>IF(入力シート!$B261="","",VLOOKUP(入力シート!$C261,大会データ!$A$5:$F$374,4,FALSE))</f>
        <v/>
      </c>
      <c r="D253" t="str">
        <f>IF(入力シート!$B261="","",VLOOKUP(入力シート!$C261,大会データ!$A$5:$F$374,5,FALSE))</f>
        <v/>
      </c>
      <c r="E253" t="str">
        <f>IF(入力シート!$B261="","",基礎データ!$B$6)</f>
        <v/>
      </c>
      <c r="F253" t="str">
        <f>IF(入力シート!$B261="","",B253)</f>
        <v/>
      </c>
      <c r="G253" t="str">
        <f>IF(入力シート!$B261="","",IF(入力シート!$E261="",TEXT(入力シート!$B261,"00"),入力シート!$E261))</f>
        <v/>
      </c>
      <c r="J253" t="str">
        <f>IF(入力シート!I261="","",入力シート!I261)</f>
        <v/>
      </c>
      <c r="AA253" s="95" t="str">
        <f t="shared" si="12"/>
        <v/>
      </c>
      <c r="AB253" s="96" t="str">
        <f t="shared" si="13"/>
        <v/>
      </c>
      <c r="AC253" s="95" t="str">
        <f t="shared" si="14"/>
        <v/>
      </c>
      <c r="AD253" s="95" t="str">
        <f>IF($AC253="","",入力シート!F261)</f>
        <v/>
      </c>
      <c r="AE253" s="95" t="str">
        <f>IF($AC253="","",入力シート!G261)</f>
        <v/>
      </c>
      <c r="AF253" s="97" t="str">
        <f>IF($AC253="","",入力シート!H261)</f>
        <v/>
      </c>
      <c r="AG253" s="98" t="str">
        <f t="shared" si="15"/>
        <v/>
      </c>
    </row>
    <row r="254" spans="1:33">
      <c r="A254" t="str">
        <f>IF(入力シート!$B262="","",大会コード)</f>
        <v/>
      </c>
      <c r="B254" t="str">
        <f>IF(入力シート!$B262="","",VLOOKUP(入力シート!$C262,大会データ!$A$5:$F$374,3,FALSE))</f>
        <v/>
      </c>
      <c r="C254" t="str">
        <f>IF(入力シート!$B262="","",VLOOKUP(入力シート!$C262,大会データ!$A$5:$F$374,4,FALSE))</f>
        <v/>
      </c>
      <c r="D254" t="str">
        <f>IF(入力シート!$B262="","",VLOOKUP(入力シート!$C262,大会データ!$A$5:$F$374,5,FALSE))</f>
        <v/>
      </c>
      <c r="E254" t="str">
        <f>IF(入力シート!$B262="","",基礎データ!$B$6)</f>
        <v/>
      </c>
      <c r="F254" t="str">
        <f>IF(入力シート!$B262="","",B254)</f>
        <v/>
      </c>
      <c r="G254" t="str">
        <f>IF(入力シート!$B262="","",IF(入力シート!$E262="",TEXT(入力シート!$B262,"00"),入力シート!$E262))</f>
        <v/>
      </c>
      <c r="J254" t="str">
        <f>IF(入力シート!I262="","",入力シート!I262)</f>
        <v/>
      </c>
      <c r="AA254" s="95" t="str">
        <f t="shared" si="12"/>
        <v/>
      </c>
      <c r="AB254" s="96" t="str">
        <f t="shared" si="13"/>
        <v/>
      </c>
      <c r="AC254" s="95" t="str">
        <f t="shared" si="14"/>
        <v/>
      </c>
      <c r="AD254" s="95" t="str">
        <f>IF($AC254="","",入力シート!F262)</f>
        <v/>
      </c>
      <c r="AE254" s="95" t="str">
        <f>IF($AC254="","",入力シート!G262)</f>
        <v/>
      </c>
      <c r="AF254" s="97" t="str">
        <f>IF($AC254="","",入力シート!H262)</f>
        <v/>
      </c>
      <c r="AG254" s="98" t="str">
        <f t="shared" si="15"/>
        <v/>
      </c>
    </row>
    <row r="255" spans="1:33">
      <c r="A255" t="str">
        <f>IF(入力シート!$B263="","",大会コード)</f>
        <v/>
      </c>
      <c r="B255" t="str">
        <f>IF(入力シート!$B263="","",VLOOKUP(入力シート!$C263,大会データ!$A$5:$F$374,3,FALSE))</f>
        <v/>
      </c>
      <c r="C255" t="str">
        <f>IF(入力シート!$B263="","",VLOOKUP(入力シート!$C263,大会データ!$A$5:$F$374,4,FALSE))</f>
        <v/>
      </c>
      <c r="D255" t="str">
        <f>IF(入力シート!$B263="","",VLOOKUP(入力シート!$C263,大会データ!$A$5:$F$374,5,FALSE))</f>
        <v/>
      </c>
      <c r="E255" t="str">
        <f>IF(入力シート!$B263="","",基礎データ!$B$6)</f>
        <v/>
      </c>
      <c r="F255" t="str">
        <f>IF(入力シート!$B263="","",B255)</f>
        <v/>
      </c>
      <c r="G255" t="str">
        <f>IF(入力シート!$B263="","",IF(入力シート!$E263="",TEXT(入力シート!$B263,"00"),入力シート!$E263))</f>
        <v/>
      </c>
      <c r="J255" t="str">
        <f>IF(入力シート!I263="","",入力シート!I263)</f>
        <v/>
      </c>
      <c r="AA255" s="95" t="str">
        <f t="shared" si="12"/>
        <v/>
      </c>
      <c r="AB255" s="96" t="str">
        <f t="shared" si="13"/>
        <v/>
      </c>
      <c r="AC255" s="95" t="str">
        <f t="shared" si="14"/>
        <v/>
      </c>
      <c r="AD255" s="95" t="str">
        <f>IF($AC255="","",入力シート!F263)</f>
        <v/>
      </c>
      <c r="AE255" s="95" t="str">
        <f>IF($AC255="","",入力シート!G263)</f>
        <v/>
      </c>
      <c r="AF255" s="97" t="str">
        <f>IF($AC255="","",入力シート!H263)</f>
        <v/>
      </c>
      <c r="AG255" s="98" t="str">
        <f t="shared" si="15"/>
        <v/>
      </c>
    </row>
    <row r="256" spans="1:33">
      <c r="A256" t="str">
        <f>IF(入力シート!$B264="","",大会コード)</f>
        <v/>
      </c>
      <c r="B256" t="str">
        <f>IF(入力シート!$B264="","",VLOOKUP(入力シート!$C264,大会データ!$A$5:$F$374,3,FALSE))</f>
        <v/>
      </c>
      <c r="C256" t="str">
        <f>IF(入力シート!$B264="","",VLOOKUP(入力シート!$C264,大会データ!$A$5:$F$374,4,FALSE))</f>
        <v/>
      </c>
      <c r="D256" t="str">
        <f>IF(入力シート!$B264="","",VLOOKUP(入力シート!$C264,大会データ!$A$5:$F$374,5,FALSE))</f>
        <v/>
      </c>
      <c r="E256" t="str">
        <f>IF(入力シート!$B264="","",基礎データ!$B$6)</f>
        <v/>
      </c>
      <c r="F256" t="str">
        <f>IF(入力シート!$B264="","",B256)</f>
        <v/>
      </c>
      <c r="G256" t="str">
        <f>IF(入力シート!$B264="","",IF(入力シート!$E264="",TEXT(入力シート!$B264,"00"),入力シート!$E264))</f>
        <v/>
      </c>
      <c r="J256" t="str">
        <f>IF(入力シート!I264="","",入力シート!I264)</f>
        <v/>
      </c>
      <c r="AA256" s="95" t="str">
        <f t="shared" si="12"/>
        <v/>
      </c>
      <c r="AB256" s="96" t="str">
        <f t="shared" si="13"/>
        <v/>
      </c>
      <c r="AC256" s="95" t="str">
        <f t="shared" si="14"/>
        <v/>
      </c>
      <c r="AD256" s="95" t="str">
        <f>IF($AC256="","",入力シート!F264)</f>
        <v/>
      </c>
      <c r="AE256" s="95" t="str">
        <f>IF($AC256="","",入力シート!G264)</f>
        <v/>
      </c>
      <c r="AF256" s="97" t="str">
        <f>IF($AC256="","",入力シート!H264)</f>
        <v/>
      </c>
      <c r="AG256" s="98" t="str">
        <f t="shared" si="15"/>
        <v/>
      </c>
    </row>
    <row r="257" spans="1:33">
      <c r="A257" t="str">
        <f>IF(入力シート!$B265="","",大会コード)</f>
        <v/>
      </c>
      <c r="B257" t="str">
        <f>IF(入力シート!$B265="","",VLOOKUP(入力シート!$C265,大会データ!$A$5:$F$374,3,FALSE))</f>
        <v/>
      </c>
      <c r="C257" t="str">
        <f>IF(入力シート!$B265="","",VLOOKUP(入力シート!$C265,大会データ!$A$5:$F$374,4,FALSE))</f>
        <v/>
      </c>
      <c r="D257" t="str">
        <f>IF(入力シート!$B265="","",VLOOKUP(入力シート!$C265,大会データ!$A$5:$F$374,5,FALSE))</f>
        <v/>
      </c>
      <c r="E257" t="str">
        <f>IF(入力シート!$B265="","",基礎データ!$B$6)</f>
        <v/>
      </c>
      <c r="F257" t="str">
        <f>IF(入力シート!$B265="","",B257)</f>
        <v/>
      </c>
      <c r="G257" t="str">
        <f>IF(入力シート!$B265="","",IF(入力シート!$E265="",TEXT(入力シート!$B265,"00"),入力シート!$E265))</f>
        <v/>
      </c>
      <c r="J257" t="str">
        <f>IF(入力シート!I265="","",入力シート!I265)</f>
        <v/>
      </c>
      <c r="AA257" s="95" t="str">
        <f t="shared" si="12"/>
        <v/>
      </c>
      <c r="AB257" s="96" t="str">
        <f t="shared" si="13"/>
        <v/>
      </c>
      <c r="AC257" s="95" t="str">
        <f t="shared" si="14"/>
        <v/>
      </c>
      <c r="AD257" s="95" t="str">
        <f>IF($AC257="","",入力シート!F265)</f>
        <v/>
      </c>
      <c r="AE257" s="95" t="str">
        <f>IF($AC257="","",入力シート!G265)</f>
        <v/>
      </c>
      <c r="AF257" s="97" t="str">
        <f>IF($AC257="","",入力シート!H265)</f>
        <v/>
      </c>
      <c r="AG257" s="98" t="str">
        <f t="shared" si="15"/>
        <v/>
      </c>
    </row>
    <row r="258" spans="1:33">
      <c r="A258" t="str">
        <f>IF(入力シート!$B266="","",大会コード)</f>
        <v/>
      </c>
      <c r="B258" t="str">
        <f>IF(入力シート!$B266="","",VLOOKUP(入力シート!$C266,大会データ!$A$5:$F$374,3,FALSE))</f>
        <v/>
      </c>
      <c r="C258" t="str">
        <f>IF(入力シート!$B266="","",VLOOKUP(入力シート!$C266,大会データ!$A$5:$F$374,4,FALSE))</f>
        <v/>
      </c>
      <c r="D258" t="str">
        <f>IF(入力シート!$B266="","",VLOOKUP(入力シート!$C266,大会データ!$A$5:$F$374,5,FALSE))</f>
        <v/>
      </c>
      <c r="E258" t="str">
        <f>IF(入力シート!$B266="","",基礎データ!$B$6)</f>
        <v/>
      </c>
      <c r="F258" t="str">
        <f>IF(入力シート!$B266="","",B258)</f>
        <v/>
      </c>
      <c r="G258" t="str">
        <f>IF(入力シート!$B266="","",IF(入力シート!$E266="",TEXT(入力シート!$B266,"00"),入力シート!$E266))</f>
        <v/>
      </c>
      <c r="J258" t="str">
        <f>IF(入力シート!I266="","",入力シート!I266)</f>
        <v/>
      </c>
      <c r="AA258" s="95" t="str">
        <f t="shared" si="12"/>
        <v/>
      </c>
      <c r="AB258" s="96" t="str">
        <f t="shared" si="13"/>
        <v/>
      </c>
      <c r="AC258" s="95" t="str">
        <f t="shared" si="14"/>
        <v/>
      </c>
      <c r="AD258" s="95" t="str">
        <f>IF($AC258="","",入力シート!F266)</f>
        <v/>
      </c>
      <c r="AE258" s="95" t="str">
        <f>IF($AC258="","",入力シート!G266)</f>
        <v/>
      </c>
      <c r="AF258" s="97" t="str">
        <f>IF($AC258="","",入力シート!H266)</f>
        <v/>
      </c>
      <c r="AG258" s="98" t="str">
        <f t="shared" si="15"/>
        <v/>
      </c>
    </row>
    <row r="259" spans="1:33">
      <c r="A259" t="str">
        <f>IF(入力シート!$B267="","",大会コード)</f>
        <v/>
      </c>
      <c r="B259" t="str">
        <f>IF(入力シート!$B267="","",VLOOKUP(入力シート!$C267,大会データ!$A$5:$F$374,3,FALSE))</f>
        <v/>
      </c>
      <c r="C259" t="str">
        <f>IF(入力シート!$B267="","",VLOOKUP(入力シート!$C267,大会データ!$A$5:$F$374,4,FALSE))</f>
        <v/>
      </c>
      <c r="D259" t="str">
        <f>IF(入力シート!$B267="","",VLOOKUP(入力シート!$C267,大会データ!$A$5:$F$374,5,FALSE))</f>
        <v/>
      </c>
      <c r="E259" t="str">
        <f>IF(入力シート!$B267="","",基礎データ!$B$6)</f>
        <v/>
      </c>
      <c r="F259" t="str">
        <f>IF(入力シート!$B267="","",B259)</f>
        <v/>
      </c>
      <c r="G259" t="str">
        <f>IF(入力シート!$B267="","",IF(入力シート!$E267="",TEXT(入力シート!$B267,"00"),入力シート!$E267))</f>
        <v/>
      </c>
      <c r="J259" t="str">
        <f>IF(入力シート!I267="","",入力シート!I267)</f>
        <v/>
      </c>
      <c r="AA259" s="95" t="str">
        <f t="shared" si="12"/>
        <v/>
      </c>
      <c r="AB259" s="96" t="str">
        <f t="shared" si="13"/>
        <v/>
      </c>
      <c r="AC259" s="95" t="str">
        <f t="shared" si="14"/>
        <v/>
      </c>
      <c r="AD259" s="95" t="str">
        <f>IF($AC259="","",入力シート!F267)</f>
        <v/>
      </c>
      <c r="AE259" s="95" t="str">
        <f>IF($AC259="","",入力シート!G267)</f>
        <v/>
      </c>
      <c r="AF259" s="97" t="str">
        <f>IF($AC259="","",入力シート!H267)</f>
        <v/>
      </c>
      <c r="AG259" s="98" t="str">
        <f t="shared" si="15"/>
        <v/>
      </c>
    </row>
    <row r="260" spans="1:33">
      <c r="A260" t="str">
        <f>IF(入力シート!$B268="","",大会コード)</f>
        <v/>
      </c>
      <c r="B260" t="str">
        <f>IF(入力シート!$B268="","",VLOOKUP(入力シート!$C268,大会データ!$A$5:$F$374,3,FALSE))</f>
        <v/>
      </c>
      <c r="C260" t="str">
        <f>IF(入力シート!$B268="","",VLOOKUP(入力シート!$C268,大会データ!$A$5:$F$374,4,FALSE))</f>
        <v/>
      </c>
      <c r="D260" t="str">
        <f>IF(入力シート!$B268="","",VLOOKUP(入力シート!$C268,大会データ!$A$5:$F$374,5,FALSE))</f>
        <v/>
      </c>
      <c r="E260" t="str">
        <f>IF(入力シート!$B268="","",基礎データ!$B$6)</f>
        <v/>
      </c>
      <c r="F260" t="str">
        <f>IF(入力シート!$B268="","",B260)</f>
        <v/>
      </c>
      <c r="G260" t="str">
        <f>IF(入力シート!$B268="","",IF(入力シート!$E268="",TEXT(入力シート!$B268,"00"),入力シート!$E268))</f>
        <v/>
      </c>
      <c r="J260" t="str">
        <f>IF(入力シート!I268="","",入力シート!I268)</f>
        <v/>
      </c>
      <c r="AA260" s="95" t="str">
        <f t="shared" si="12"/>
        <v/>
      </c>
      <c r="AB260" s="96" t="str">
        <f t="shared" si="13"/>
        <v/>
      </c>
      <c r="AC260" s="95" t="str">
        <f t="shared" si="14"/>
        <v/>
      </c>
      <c r="AD260" s="95" t="str">
        <f>IF($AC260="","",入力シート!F268)</f>
        <v/>
      </c>
      <c r="AE260" s="95" t="str">
        <f>IF($AC260="","",入力シート!G268)</f>
        <v/>
      </c>
      <c r="AF260" s="97" t="str">
        <f>IF($AC260="","",入力シート!H268)</f>
        <v/>
      </c>
      <c r="AG260" s="98" t="str">
        <f t="shared" si="15"/>
        <v/>
      </c>
    </row>
    <row r="261" spans="1:33">
      <c r="A261" t="str">
        <f>IF(入力シート!$B269="","",大会コード)</f>
        <v/>
      </c>
      <c r="B261" t="str">
        <f>IF(入力シート!$B269="","",VLOOKUP(入力シート!$C269,大会データ!$A$5:$F$374,3,FALSE))</f>
        <v/>
      </c>
      <c r="C261" t="str">
        <f>IF(入力シート!$B269="","",VLOOKUP(入力シート!$C269,大会データ!$A$5:$F$374,4,FALSE))</f>
        <v/>
      </c>
      <c r="D261" t="str">
        <f>IF(入力シート!$B269="","",VLOOKUP(入力シート!$C269,大会データ!$A$5:$F$374,5,FALSE))</f>
        <v/>
      </c>
      <c r="E261" t="str">
        <f>IF(入力シート!$B269="","",基礎データ!$B$6)</f>
        <v/>
      </c>
      <c r="F261" t="str">
        <f>IF(入力シート!$B269="","",B261)</f>
        <v/>
      </c>
      <c r="G261" t="str">
        <f>IF(入力シート!$B269="","",IF(入力シート!$E269="",TEXT(入力シート!$B269,"00"),入力シート!$E269))</f>
        <v/>
      </c>
      <c r="J261" t="str">
        <f>IF(入力シート!I269="","",入力シート!I269)</f>
        <v/>
      </c>
      <c r="AA261" s="95" t="str">
        <f t="shared" ref="AA261:AA320" si="16">E261</f>
        <v/>
      </c>
      <c r="AB261" s="96" t="str">
        <f t="shared" ref="AB261:AB320" si="17">B261</f>
        <v/>
      </c>
      <c r="AC261" s="95" t="str">
        <f t="shared" ref="AC261:AC320" si="18">G261</f>
        <v/>
      </c>
      <c r="AD261" s="95" t="str">
        <f>IF($AC261="","",入力シート!F269)</f>
        <v/>
      </c>
      <c r="AE261" s="95" t="str">
        <f>IF($AC261="","",入力シート!G269)</f>
        <v/>
      </c>
      <c r="AF261" s="97" t="str">
        <f>IF($AC261="","",入力シート!H269)</f>
        <v/>
      </c>
      <c r="AG261" s="98" t="str">
        <f t="shared" ref="AG261:AG320" si="19">IF($AC261="","",2016-AF261)</f>
        <v/>
      </c>
    </row>
    <row r="262" spans="1:33">
      <c r="A262" t="str">
        <f>IF(入力シート!$B270="","",大会コード)</f>
        <v/>
      </c>
      <c r="B262" t="str">
        <f>IF(入力シート!$B270="","",VLOOKUP(入力シート!$C270,大会データ!$A$5:$F$374,3,FALSE))</f>
        <v/>
      </c>
      <c r="C262" t="str">
        <f>IF(入力シート!$B270="","",VLOOKUP(入力シート!$C270,大会データ!$A$5:$F$374,4,FALSE))</f>
        <v/>
      </c>
      <c r="D262" t="str">
        <f>IF(入力シート!$B270="","",VLOOKUP(入力シート!$C270,大会データ!$A$5:$F$374,5,FALSE))</f>
        <v/>
      </c>
      <c r="E262" t="str">
        <f>IF(入力シート!$B270="","",基礎データ!$B$6)</f>
        <v/>
      </c>
      <c r="F262" t="str">
        <f>IF(入力シート!$B270="","",B262)</f>
        <v/>
      </c>
      <c r="G262" t="str">
        <f>IF(入力シート!$B270="","",IF(入力シート!$E270="",TEXT(入力シート!$B270,"00"),入力シート!$E270))</f>
        <v/>
      </c>
      <c r="J262" t="str">
        <f>IF(入力シート!I270="","",入力シート!I270)</f>
        <v/>
      </c>
      <c r="AA262" s="95" t="str">
        <f t="shared" si="16"/>
        <v/>
      </c>
      <c r="AB262" s="96" t="str">
        <f t="shared" si="17"/>
        <v/>
      </c>
      <c r="AC262" s="95" t="str">
        <f t="shared" si="18"/>
        <v/>
      </c>
      <c r="AD262" s="95" t="str">
        <f>IF($AC262="","",入力シート!F270)</f>
        <v/>
      </c>
      <c r="AE262" s="95" t="str">
        <f>IF($AC262="","",入力シート!G270)</f>
        <v/>
      </c>
      <c r="AF262" s="97" t="str">
        <f>IF($AC262="","",入力シート!H270)</f>
        <v/>
      </c>
      <c r="AG262" s="98" t="str">
        <f t="shared" si="19"/>
        <v/>
      </c>
    </row>
    <row r="263" spans="1:33">
      <c r="A263" t="str">
        <f>IF(入力シート!$B271="","",大会コード)</f>
        <v/>
      </c>
      <c r="B263" t="str">
        <f>IF(入力シート!$B271="","",VLOOKUP(入力シート!$C271,大会データ!$A$5:$F$374,3,FALSE))</f>
        <v/>
      </c>
      <c r="C263" t="str">
        <f>IF(入力シート!$B271="","",VLOOKUP(入力シート!$C271,大会データ!$A$5:$F$374,4,FALSE))</f>
        <v/>
      </c>
      <c r="D263" t="str">
        <f>IF(入力シート!$B271="","",VLOOKUP(入力シート!$C271,大会データ!$A$5:$F$374,5,FALSE))</f>
        <v/>
      </c>
      <c r="E263" t="str">
        <f>IF(入力シート!$B271="","",基礎データ!$B$6)</f>
        <v/>
      </c>
      <c r="F263" t="str">
        <f>IF(入力シート!$B271="","",B263)</f>
        <v/>
      </c>
      <c r="G263" t="str">
        <f>IF(入力シート!$B271="","",IF(入力シート!$E271="",TEXT(入力シート!$B271,"00"),入力シート!$E271))</f>
        <v/>
      </c>
      <c r="J263" t="str">
        <f>IF(入力シート!I271="","",入力シート!I271)</f>
        <v/>
      </c>
      <c r="AA263" s="95" t="str">
        <f t="shared" si="16"/>
        <v/>
      </c>
      <c r="AB263" s="96" t="str">
        <f t="shared" si="17"/>
        <v/>
      </c>
      <c r="AC263" s="95" t="str">
        <f t="shared" si="18"/>
        <v/>
      </c>
      <c r="AD263" s="95" t="str">
        <f>IF($AC263="","",入力シート!F271)</f>
        <v/>
      </c>
      <c r="AE263" s="95" t="str">
        <f>IF($AC263="","",入力シート!G271)</f>
        <v/>
      </c>
      <c r="AF263" s="97" t="str">
        <f>IF($AC263="","",入力シート!H271)</f>
        <v/>
      </c>
      <c r="AG263" s="98" t="str">
        <f t="shared" si="19"/>
        <v/>
      </c>
    </row>
    <row r="264" spans="1:33">
      <c r="A264" t="str">
        <f>IF(入力シート!$B272="","",大会コード)</f>
        <v/>
      </c>
      <c r="B264" t="str">
        <f>IF(入力シート!$B272="","",VLOOKUP(入力シート!$C272,大会データ!$A$5:$F$374,3,FALSE))</f>
        <v/>
      </c>
      <c r="C264" t="str">
        <f>IF(入力シート!$B272="","",VLOOKUP(入力シート!$C272,大会データ!$A$5:$F$374,4,FALSE))</f>
        <v/>
      </c>
      <c r="D264" t="str">
        <f>IF(入力シート!$B272="","",VLOOKUP(入力シート!$C272,大会データ!$A$5:$F$374,5,FALSE))</f>
        <v/>
      </c>
      <c r="E264" t="str">
        <f>IF(入力シート!$B272="","",基礎データ!$B$6)</f>
        <v/>
      </c>
      <c r="F264" t="str">
        <f>IF(入力シート!$B272="","",B264)</f>
        <v/>
      </c>
      <c r="G264" t="str">
        <f>IF(入力シート!$B272="","",IF(入力シート!$E272="",TEXT(入力シート!$B272,"00"),入力シート!$E272))</f>
        <v/>
      </c>
      <c r="J264" t="str">
        <f>IF(入力シート!I272="","",入力シート!I272)</f>
        <v/>
      </c>
      <c r="AA264" s="95" t="str">
        <f t="shared" si="16"/>
        <v/>
      </c>
      <c r="AB264" s="96" t="str">
        <f t="shared" si="17"/>
        <v/>
      </c>
      <c r="AC264" s="95" t="str">
        <f t="shared" si="18"/>
        <v/>
      </c>
      <c r="AD264" s="95" t="str">
        <f>IF($AC264="","",入力シート!F272)</f>
        <v/>
      </c>
      <c r="AE264" s="95" t="str">
        <f>IF($AC264="","",入力シート!G272)</f>
        <v/>
      </c>
      <c r="AF264" s="97" t="str">
        <f>IF($AC264="","",入力シート!H272)</f>
        <v/>
      </c>
      <c r="AG264" s="98" t="str">
        <f t="shared" si="19"/>
        <v/>
      </c>
    </row>
    <row r="265" spans="1:33">
      <c r="A265" t="str">
        <f>IF(入力シート!$B273="","",大会コード)</f>
        <v/>
      </c>
      <c r="B265" t="str">
        <f>IF(入力シート!$B273="","",VLOOKUP(入力シート!$C273,大会データ!$A$5:$F$374,3,FALSE))</f>
        <v/>
      </c>
      <c r="C265" t="str">
        <f>IF(入力シート!$B273="","",VLOOKUP(入力シート!$C273,大会データ!$A$5:$F$374,4,FALSE))</f>
        <v/>
      </c>
      <c r="D265" t="str">
        <f>IF(入力シート!$B273="","",VLOOKUP(入力シート!$C273,大会データ!$A$5:$F$374,5,FALSE))</f>
        <v/>
      </c>
      <c r="E265" t="str">
        <f>IF(入力シート!$B273="","",基礎データ!$B$6)</f>
        <v/>
      </c>
      <c r="F265" t="str">
        <f>IF(入力シート!$B273="","",B265)</f>
        <v/>
      </c>
      <c r="G265" t="str">
        <f>IF(入力シート!$B273="","",IF(入力シート!$E273="",TEXT(入力シート!$B273,"00"),入力シート!$E273))</f>
        <v/>
      </c>
      <c r="J265" t="str">
        <f>IF(入力シート!I273="","",入力シート!I273)</f>
        <v/>
      </c>
      <c r="AA265" s="95" t="str">
        <f t="shared" si="16"/>
        <v/>
      </c>
      <c r="AB265" s="96" t="str">
        <f t="shared" si="17"/>
        <v/>
      </c>
      <c r="AC265" s="95" t="str">
        <f t="shared" si="18"/>
        <v/>
      </c>
      <c r="AD265" s="95" t="str">
        <f>IF($AC265="","",入力シート!F273)</f>
        <v/>
      </c>
      <c r="AE265" s="95" t="str">
        <f>IF($AC265="","",入力シート!G273)</f>
        <v/>
      </c>
      <c r="AF265" s="97" t="str">
        <f>IF($AC265="","",入力シート!H273)</f>
        <v/>
      </c>
      <c r="AG265" s="98" t="str">
        <f t="shared" si="19"/>
        <v/>
      </c>
    </row>
    <row r="266" spans="1:33">
      <c r="A266" t="str">
        <f>IF(入力シート!$B274="","",大会コード)</f>
        <v/>
      </c>
      <c r="B266" t="str">
        <f>IF(入力シート!$B274="","",VLOOKUP(入力シート!$C274,大会データ!$A$5:$F$374,3,FALSE))</f>
        <v/>
      </c>
      <c r="C266" t="str">
        <f>IF(入力シート!$B274="","",VLOOKUP(入力シート!$C274,大会データ!$A$5:$F$374,4,FALSE))</f>
        <v/>
      </c>
      <c r="D266" t="str">
        <f>IF(入力シート!$B274="","",VLOOKUP(入力シート!$C274,大会データ!$A$5:$F$374,5,FALSE))</f>
        <v/>
      </c>
      <c r="E266" t="str">
        <f>IF(入力シート!$B274="","",基礎データ!$B$6)</f>
        <v/>
      </c>
      <c r="F266" t="str">
        <f>IF(入力シート!$B274="","",B266)</f>
        <v/>
      </c>
      <c r="G266" t="str">
        <f>IF(入力シート!$B274="","",IF(入力シート!$E274="",TEXT(入力シート!$B274,"00"),入力シート!$E274))</f>
        <v/>
      </c>
      <c r="J266" t="str">
        <f>IF(入力シート!I274="","",入力シート!I274)</f>
        <v/>
      </c>
      <c r="AA266" s="95" t="str">
        <f t="shared" si="16"/>
        <v/>
      </c>
      <c r="AB266" s="96" t="str">
        <f t="shared" si="17"/>
        <v/>
      </c>
      <c r="AC266" s="95" t="str">
        <f t="shared" si="18"/>
        <v/>
      </c>
      <c r="AD266" s="95" t="str">
        <f>IF($AC266="","",入力シート!F274)</f>
        <v/>
      </c>
      <c r="AE266" s="95" t="str">
        <f>IF($AC266="","",入力シート!G274)</f>
        <v/>
      </c>
      <c r="AF266" s="97" t="str">
        <f>IF($AC266="","",入力シート!H274)</f>
        <v/>
      </c>
      <c r="AG266" s="98" t="str">
        <f t="shared" si="19"/>
        <v/>
      </c>
    </row>
    <row r="267" spans="1:33">
      <c r="A267" t="str">
        <f>IF(入力シート!$B275="","",大会コード)</f>
        <v/>
      </c>
      <c r="B267" t="str">
        <f>IF(入力シート!$B275="","",VLOOKUP(入力シート!$C275,大会データ!$A$5:$F$374,3,FALSE))</f>
        <v/>
      </c>
      <c r="C267" t="str">
        <f>IF(入力シート!$B275="","",VLOOKUP(入力シート!$C275,大会データ!$A$5:$F$374,4,FALSE))</f>
        <v/>
      </c>
      <c r="D267" t="str">
        <f>IF(入力シート!$B275="","",VLOOKUP(入力シート!$C275,大会データ!$A$5:$F$374,5,FALSE))</f>
        <v/>
      </c>
      <c r="E267" t="str">
        <f>IF(入力シート!$B275="","",基礎データ!$B$6)</f>
        <v/>
      </c>
      <c r="F267" t="str">
        <f>IF(入力シート!$B275="","",B267)</f>
        <v/>
      </c>
      <c r="G267" t="str">
        <f>IF(入力シート!$B275="","",IF(入力シート!$E275="",TEXT(入力シート!$B275,"00"),入力シート!$E275))</f>
        <v/>
      </c>
      <c r="J267" t="str">
        <f>IF(入力シート!I275="","",入力シート!I275)</f>
        <v/>
      </c>
      <c r="AA267" s="95" t="str">
        <f t="shared" si="16"/>
        <v/>
      </c>
      <c r="AB267" s="96" t="str">
        <f t="shared" si="17"/>
        <v/>
      </c>
      <c r="AC267" s="95" t="str">
        <f t="shared" si="18"/>
        <v/>
      </c>
      <c r="AD267" s="95" t="str">
        <f>IF($AC267="","",入力シート!F275)</f>
        <v/>
      </c>
      <c r="AE267" s="95" t="str">
        <f>IF($AC267="","",入力シート!G275)</f>
        <v/>
      </c>
      <c r="AF267" s="97" t="str">
        <f>IF($AC267="","",入力シート!H275)</f>
        <v/>
      </c>
      <c r="AG267" s="98" t="str">
        <f t="shared" si="19"/>
        <v/>
      </c>
    </row>
    <row r="268" spans="1:33">
      <c r="A268" t="str">
        <f>IF(入力シート!$B276="","",大会コード)</f>
        <v/>
      </c>
      <c r="B268" t="str">
        <f>IF(入力シート!$B276="","",VLOOKUP(入力シート!$C276,大会データ!$A$5:$F$374,3,FALSE))</f>
        <v/>
      </c>
      <c r="C268" t="str">
        <f>IF(入力シート!$B276="","",VLOOKUP(入力シート!$C276,大会データ!$A$5:$F$374,4,FALSE))</f>
        <v/>
      </c>
      <c r="D268" t="str">
        <f>IF(入力シート!$B276="","",VLOOKUP(入力シート!$C276,大会データ!$A$5:$F$374,5,FALSE))</f>
        <v/>
      </c>
      <c r="E268" t="str">
        <f>IF(入力シート!$B276="","",基礎データ!$B$6)</f>
        <v/>
      </c>
      <c r="F268" t="str">
        <f>IF(入力シート!$B276="","",B268)</f>
        <v/>
      </c>
      <c r="G268" t="str">
        <f>IF(入力シート!$B276="","",IF(入力シート!$E276="",TEXT(入力シート!$B276,"00"),入力シート!$E276))</f>
        <v/>
      </c>
      <c r="J268" t="str">
        <f>IF(入力シート!I276="","",入力シート!I276)</f>
        <v/>
      </c>
      <c r="AA268" s="95" t="str">
        <f t="shared" si="16"/>
        <v/>
      </c>
      <c r="AB268" s="96" t="str">
        <f t="shared" si="17"/>
        <v/>
      </c>
      <c r="AC268" s="95" t="str">
        <f t="shared" si="18"/>
        <v/>
      </c>
      <c r="AD268" s="95" t="str">
        <f>IF($AC268="","",入力シート!F276)</f>
        <v/>
      </c>
      <c r="AE268" s="95" t="str">
        <f>IF($AC268="","",入力シート!G276)</f>
        <v/>
      </c>
      <c r="AF268" s="97" t="str">
        <f>IF($AC268="","",入力シート!H276)</f>
        <v/>
      </c>
      <c r="AG268" s="98" t="str">
        <f t="shared" si="19"/>
        <v/>
      </c>
    </row>
    <row r="269" spans="1:33">
      <c r="A269" t="str">
        <f>IF(入力シート!$B277="","",大会コード)</f>
        <v/>
      </c>
      <c r="B269" t="str">
        <f>IF(入力シート!$B277="","",VLOOKUP(入力シート!$C277,大会データ!$A$5:$F$374,3,FALSE))</f>
        <v/>
      </c>
      <c r="C269" t="str">
        <f>IF(入力シート!$B277="","",VLOOKUP(入力シート!$C277,大会データ!$A$5:$F$374,4,FALSE))</f>
        <v/>
      </c>
      <c r="D269" t="str">
        <f>IF(入力シート!$B277="","",VLOOKUP(入力シート!$C277,大会データ!$A$5:$F$374,5,FALSE))</f>
        <v/>
      </c>
      <c r="E269" t="str">
        <f>IF(入力シート!$B277="","",基礎データ!$B$6)</f>
        <v/>
      </c>
      <c r="F269" t="str">
        <f>IF(入力シート!$B277="","",B269)</f>
        <v/>
      </c>
      <c r="G269" t="str">
        <f>IF(入力シート!$B277="","",IF(入力シート!$E277="",TEXT(入力シート!$B277,"00"),入力シート!$E277))</f>
        <v/>
      </c>
      <c r="J269" t="str">
        <f>IF(入力シート!I277="","",入力シート!I277)</f>
        <v/>
      </c>
      <c r="AA269" s="95" t="str">
        <f t="shared" si="16"/>
        <v/>
      </c>
      <c r="AB269" s="96" t="str">
        <f t="shared" si="17"/>
        <v/>
      </c>
      <c r="AC269" s="95" t="str">
        <f t="shared" si="18"/>
        <v/>
      </c>
      <c r="AD269" s="95" t="str">
        <f>IF($AC269="","",入力シート!F277)</f>
        <v/>
      </c>
      <c r="AE269" s="95" t="str">
        <f>IF($AC269="","",入力シート!G277)</f>
        <v/>
      </c>
      <c r="AF269" s="97" t="str">
        <f>IF($AC269="","",入力シート!H277)</f>
        <v/>
      </c>
      <c r="AG269" s="98" t="str">
        <f t="shared" si="19"/>
        <v/>
      </c>
    </row>
    <row r="270" spans="1:33">
      <c r="A270" t="str">
        <f>IF(入力シート!$B278="","",大会コード)</f>
        <v/>
      </c>
      <c r="B270" t="str">
        <f>IF(入力シート!$B278="","",VLOOKUP(入力シート!$C278,大会データ!$A$5:$F$374,3,FALSE))</f>
        <v/>
      </c>
      <c r="C270" t="str">
        <f>IF(入力シート!$B278="","",VLOOKUP(入力シート!$C278,大会データ!$A$5:$F$374,4,FALSE))</f>
        <v/>
      </c>
      <c r="D270" t="str">
        <f>IF(入力シート!$B278="","",VLOOKUP(入力シート!$C278,大会データ!$A$5:$F$374,5,FALSE))</f>
        <v/>
      </c>
      <c r="E270" t="str">
        <f>IF(入力シート!$B278="","",基礎データ!$B$6)</f>
        <v/>
      </c>
      <c r="F270" t="str">
        <f>IF(入力シート!$B278="","",B270)</f>
        <v/>
      </c>
      <c r="G270" t="str">
        <f>IF(入力シート!$B278="","",IF(入力シート!$E278="",TEXT(入力シート!$B278,"00"),入力シート!$E278))</f>
        <v/>
      </c>
      <c r="J270" t="str">
        <f>IF(入力シート!I278="","",入力シート!I278)</f>
        <v/>
      </c>
      <c r="AA270" s="95" t="str">
        <f t="shared" si="16"/>
        <v/>
      </c>
      <c r="AB270" s="96" t="str">
        <f t="shared" si="17"/>
        <v/>
      </c>
      <c r="AC270" s="95" t="str">
        <f t="shared" si="18"/>
        <v/>
      </c>
      <c r="AD270" s="95" t="str">
        <f>IF($AC270="","",入力シート!F278)</f>
        <v/>
      </c>
      <c r="AE270" s="95" t="str">
        <f>IF($AC270="","",入力シート!G278)</f>
        <v/>
      </c>
      <c r="AF270" s="97" t="str">
        <f>IF($AC270="","",入力シート!H278)</f>
        <v/>
      </c>
      <c r="AG270" s="98" t="str">
        <f t="shared" si="19"/>
        <v/>
      </c>
    </row>
    <row r="271" spans="1:33">
      <c r="A271" t="str">
        <f>IF(入力シート!$B279="","",大会コード)</f>
        <v/>
      </c>
      <c r="B271" t="str">
        <f>IF(入力シート!$B279="","",VLOOKUP(入力シート!$C279,大会データ!$A$5:$F$374,3,FALSE))</f>
        <v/>
      </c>
      <c r="C271" t="str">
        <f>IF(入力シート!$B279="","",VLOOKUP(入力シート!$C279,大会データ!$A$5:$F$374,4,FALSE))</f>
        <v/>
      </c>
      <c r="D271" t="str">
        <f>IF(入力シート!$B279="","",VLOOKUP(入力シート!$C279,大会データ!$A$5:$F$374,5,FALSE))</f>
        <v/>
      </c>
      <c r="E271" t="str">
        <f>IF(入力シート!$B279="","",基礎データ!$B$6)</f>
        <v/>
      </c>
      <c r="F271" t="str">
        <f>IF(入力シート!$B279="","",B271)</f>
        <v/>
      </c>
      <c r="G271" t="str">
        <f>IF(入力シート!$B279="","",IF(入力シート!$E279="",TEXT(入力シート!$B279,"00"),入力シート!$E279))</f>
        <v/>
      </c>
      <c r="J271" t="str">
        <f>IF(入力シート!I279="","",入力シート!I279)</f>
        <v/>
      </c>
      <c r="AA271" s="95" t="str">
        <f t="shared" si="16"/>
        <v/>
      </c>
      <c r="AB271" s="96" t="str">
        <f t="shared" si="17"/>
        <v/>
      </c>
      <c r="AC271" s="95" t="str">
        <f t="shared" si="18"/>
        <v/>
      </c>
      <c r="AD271" s="95" t="str">
        <f>IF($AC271="","",入力シート!F279)</f>
        <v/>
      </c>
      <c r="AE271" s="95" t="str">
        <f>IF($AC271="","",入力シート!G279)</f>
        <v/>
      </c>
      <c r="AF271" s="97" t="str">
        <f>IF($AC271="","",入力シート!H279)</f>
        <v/>
      </c>
      <c r="AG271" s="98" t="str">
        <f t="shared" si="19"/>
        <v/>
      </c>
    </row>
    <row r="272" spans="1:33">
      <c r="A272" t="str">
        <f>IF(入力シート!$B280="","",大会コード)</f>
        <v/>
      </c>
      <c r="B272" t="str">
        <f>IF(入力シート!$B280="","",VLOOKUP(入力シート!$C280,大会データ!$A$5:$F$374,3,FALSE))</f>
        <v/>
      </c>
      <c r="C272" t="str">
        <f>IF(入力シート!$B280="","",VLOOKUP(入力シート!$C280,大会データ!$A$5:$F$374,4,FALSE))</f>
        <v/>
      </c>
      <c r="D272" t="str">
        <f>IF(入力シート!$B280="","",VLOOKUP(入力シート!$C280,大会データ!$A$5:$F$374,5,FALSE))</f>
        <v/>
      </c>
      <c r="E272" t="str">
        <f>IF(入力シート!$B280="","",基礎データ!$B$6)</f>
        <v/>
      </c>
      <c r="F272" t="str">
        <f>IF(入力シート!$B280="","",B272)</f>
        <v/>
      </c>
      <c r="G272" t="str">
        <f>IF(入力シート!$B280="","",IF(入力シート!$E280="",TEXT(入力シート!$B280,"00"),入力シート!$E280))</f>
        <v/>
      </c>
      <c r="J272" t="str">
        <f>IF(入力シート!I280="","",入力シート!I280)</f>
        <v/>
      </c>
      <c r="AA272" s="95" t="str">
        <f t="shared" si="16"/>
        <v/>
      </c>
      <c r="AB272" s="96" t="str">
        <f t="shared" si="17"/>
        <v/>
      </c>
      <c r="AC272" s="95" t="str">
        <f t="shared" si="18"/>
        <v/>
      </c>
      <c r="AD272" s="95" t="str">
        <f>IF($AC272="","",入力シート!F280)</f>
        <v/>
      </c>
      <c r="AE272" s="95" t="str">
        <f>IF($AC272="","",入力シート!G280)</f>
        <v/>
      </c>
      <c r="AF272" s="97" t="str">
        <f>IF($AC272="","",入力シート!H280)</f>
        <v/>
      </c>
      <c r="AG272" s="98" t="str">
        <f t="shared" si="19"/>
        <v/>
      </c>
    </row>
    <row r="273" spans="1:33">
      <c r="A273" t="str">
        <f>IF(入力シート!$B281="","",大会コード)</f>
        <v/>
      </c>
      <c r="B273" t="str">
        <f>IF(入力シート!$B281="","",VLOOKUP(入力シート!$C281,大会データ!$A$5:$F$374,3,FALSE))</f>
        <v/>
      </c>
      <c r="C273" t="str">
        <f>IF(入力シート!$B281="","",VLOOKUP(入力シート!$C281,大会データ!$A$5:$F$374,4,FALSE))</f>
        <v/>
      </c>
      <c r="D273" t="str">
        <f>IF(入力シート!$B281="","",VLOOKUP(入力シート!$C281,大会データ!$A$5:$F$374,5,FALSE))</f>
        <v/>
      </c>
      <c r="E273" t="str">
        <f>IF(入力シート!$B281="","",基礎データ!$B$6)</f>
        <v/>
      </c>
      <c r="F273" t="str">
        <f>IF(入力シート!$B281="","",B273)</f>
        <v/>
      </c>
      <c r="G273" t="str">
        <f>IF(入力シート!$B281="","",IF(入力シート!$E281="",TEXT(入力シート!$B281,"00"),入力シート!$E281))</f>
        <v/>
      </c>
      <c r="J273" t="str">
        <f>IF(入力シート!I281="","",入力シート!I281)</f>
        <v/>
      </c>
      <c r="AA273" s="95" t="str">
        <f t="shared" si="16"/>
        <v/>
      </c>
      <c r="AB273" s="96" t="str">
        <f t="shared" si="17"/>
        <v/>
      </c>
      <c r="AC273" s="95" t="str">
        <f t="shared" si="18"/>
        <v/>
      </c>
      <c r="AD273" s="95" t="str">
        <f>IF($AC273="","",入力シート!F281)</f>
        <v/>
      </c>
      <c r="AE273" s="95" t="str">
        <f>IF($AC273="","",入力シート!G281)</f>
        <v/>
      </c>
      <c r="AF273" s="97" t="str">
        <f>IF($AC273="","",入力シート!H281)</f>
        <v/>
      </c>
      <c r="AG273" s="98" t="str">
        <f t="shared" si="19"/>
        <v/>
      </c>
    </row>
    <row r="274" spans="1:33">
      <c r="A274" t="str">
        <f>IF(入力シート!$B282="","",大会コード)</f>
        <v/>
      </c>
      <c r="B274" t="str">
        <f>IF(入力シート!$B282="","",VLOOKUP(入力シート!$C282,大会データ!$A$5:$F$374,3,FALSE))</f>
        <v/>
      </c>
      <c r="C274" t="str">
        <f>IF(入力シート!$B282="","",VLOOKUP(入力シート!$C282,大会データ!$A$5:$F$374,4,FALSE))</f>
        <v/>
      </c>
      <c r="D274" t="str">
        <f>IF(入力シート!$B282="","",VLOOKUP(入力シート!$C282,大会データ!$A$5:$F$374,5,FALSE))</f>
        <v/>
      </c>
      <c r="E274" t="str">
        <f>IF(入力シート!$B282="","",基礎データ!$B$6)</f>
        <v/>
      </c>
      <c r="F274" t="str">
        <f>IF(入力シート!$B282="","",B274)</f>
        <v/>
      </c>
      <c r="G274" t="str">
        <f>IF(入力シート!$B282="","",IF(入力シート!$E282="",TEXT(入力シート!$B282,"00"),入力シート!$E282))</f>
        <v/>
      </c>
      <c r="J274" t="str">
        <f>IF(入力シート!I282="","",入力シート!I282)</f>
        <v/>
      </c>
      <c r="AA274" s="95" t="str">
        <f t="shared" si="16"/>
        <v/>
      </c>
      <c r="AB274" s="96" t="str">
        <f t="shared" si="17"/>
        <v/>
      </c>
      <c r="AC274" s="95" t="str">
        <f t="shared" si="18"/>
        <v/>
      </c>
      <c r="AD274" s="95" t="str">
        <f>IF($AC274="","",入力シート!F282)</f>
        <v/>
      </c>
      <c r="AE274" s="95" t="str">
        <f>IF($AC274="","",入力シート!G282)</f>
        <v/>
      </c>
      <c r="AF274" s="97" t="str">
        <f>IF($AC274="","",入力シート!H282)</f>
        <v/>
      </c>
      <c r="AG274" s="98" t="str">
        <f t="shared" si="19"/>
        <v/>
      </c>
    </row>
    <row r="275" spans="1:33">
      <c r="A275" t="str">
        <f>IF(入力シート!$B283="","",大会コード)</f>
        <v/>
      </c>
      <c r="B275" t="str">
        <f>IF(入力シート!$B283="","",VLOOKUP(入力シート!$C283,大会データ!$A$5:$F$374,3,FALSE))</f>
        <v/>
      </c>
      <c r="C275" t="str">
        <f>IF(入力シート!$B283="","",VLOOKUP(入力シート!$C283,大会データ!$A$5:$F$374,4,FALSE))</f>
        <v/>
      </c>
      <c r="D275" t="str">
        <f>IF(入力シート!$B283="","",VLOOKUP(入力シート!$C283,大会データ!$A$5:$F$374,5,FALSE))</f>
        <v/>
      </c>
      <c r="E275" t="str">
        <f>IF(入力シート!$B283="","",基礎データ!$B$6)</f>
        <v/>
      </c>
      <c r="F275" t="str">
        <f>IF(入力シート!$B283="","",B275)</f>
        <v/>
      </c>
      <c r="G275" t="str">
        <f>IF(入力シート!$B283="","",IF(入力シート!$E283="",TEXT(入力シート!$B283,"00"),入力シート!$E283))</f>
        <v/>
      </c>
      <c r="J275" t="str">
        <f>IF(入力シート!I283="","",入力シート!I283)</f>
        <v/>
      </c>
      <c r="AA275" s="95" t="str">
        <f t="shared" si="16"/>
        <v/>
      </c>
      <c r="AB275" s="96" t="str">
        <f t="shared" si="17"/>
        <v/>
      </c>
      <c r="AC275" s="95" t="str">
        <f t="shared" si="18"/>
        <v/>
      </c>
      <c r="AD275" s="95" t="str">
        <f>IF($AC275="","",入力シート!F283)</f>
        <v/>
      </c>
      <c r="AE275" s="95" t="str">
        <f>IF($AC275="","",入力シート!G283)</f>
        <v/>
      </c>
      <c r="AF275" s="97" t="str">
        <f>IF($AC275="","",入力シート!H283)</f>
        <v/>
      </c>
      <c r="AG275" s="98" t="str">
        <f t="shared" si="19"/>
        <v/>
      </c>
    </row>
    <row r="276" spans="1:33">
      <c r="A276" t="str">
        <f>IF(入力シート!$B284="","",大会コード)</f>
        <v/>
      </c>
      <c r="B276" t="str">
        <f>IF(入力シート!$B284="","",VLOOKUP(入力シート!$C284,大会データ!$A$5:$F$374,3,FALSE))</f>
        <v/>
      </c>
      <c r="C276" t="str">
        <f>IF(入力シート!$B284="","",VLOOKUP(入力シート!$C284,大会データ!$A$5:$F$374,4,FALSE))</f>
        <v/>
      </c>
      <c r="D276" t="str">
        <f>IF(入力シート!$B284="","",VLOOKUP(入力シート!$C284,大会データ!$A$5:$F$374,5,FALSE))</f>
        <v/>
      </c>
      <c r="E276" t="str">
        <f>IF(入力シート!$B284="","",基礎データ!$B$6)</f>
        <v/>
      </c>
      <c r="F276" t="str">
        <f>IF(入力シート!$B284="","",B276)</f>
        <v/>
      </c>
      <c r="G276" t="str">
        <f>IF(入力シート!$B284="","",IF(入力シート!$E284="",TEXT(入力シート!$B284,"00"),入力シート!$E284))</f>
        <v/>
      </c>
      <c r="J276" t="str">
        <f>IF(入力シート!I284="","",入力シート!I284)</f>
        <v/>
      </c>
      <c r="AA276" s="95" t="str">
        <f t="shared" si="16"/>
        <v/>
      </c>
      <c r="AB276" s="96" t="str">
        <f t="shared" si="17"/>
        <v/>
      </c>
      <c r="AC276" s="95" t="str">
        <f t="shared" si="18"/>
        <v/>
      </c>
      <c r="AD276" s="95" t="str">
        <f>IF($AC276="","",入力シート!F284)</f>
        <v/>
      </c>
      <c r="AE276" s="95" t="str">
        <f>IF($AC276="","",入力シート!G284)</f>
        <v/>
      </c>
      <c r="AF276" s="97" t="str">
        <f>IF($AC276="","",入力シート!H284)</f>
        <v/>
      </c>
      <c r="AG276" s="98" t="str">
        <f t="shared" si="19"/>
        <v/>
      </c>
    </row>
    <row r="277" spans="1:33">
      <c r="A277" t="str">
        <f>IF(入力シート!$B285="","",大会コード)</f>
        <v/>
      </c>
      <c r="B277" t="str">
        <f>IF(入力シート!$B285="","",VLOOKUP(入力シート!$C285,大会データ!$A$5:$F$374,3,FALSE))</f>
        <v/>
      </c>
      <c r="C277" t="str">
        <f>IF(入力シート!$B285="","",VLOOKUP(入力シート!$C285,大会データ!$A$5:$F$374,4,FALSE))</f>
        <v/>
      </c>
      <c r="D277" t="str">
        <f>IF(入力シート!$B285="","",VLOOKUP(入力シート!$C285,大会データ!$A$5:$F$374,5,FALSE))</f>
        <v/>
      </c>
      <c r="E277" t="str">
        <f>IF(入力シート!$B285="","",基礎データ!$B$6)</f>
        <v/>
      </c>
      <c r="F277" t="str">
        <f>IF(入力シート!$B285="","",B277)</f>
        <v/>
      </c>
      <c r="G277" t="str">
        <f>IF(入力シート!$B285="","",IF(入力シート!$E285="",TEXT(入力シート!$B285,"00"),入力シート!$E285))</f>
        <v/>
      </c>
      <c r="J277" t="str">
        <f>IF(入力シート!I285="","",入力シート!I285)</f>
        <v/>
      </c>
      <c r="AA277" s="95" t="str">
        <f t="shared" si="16"/>
        <v/>
      </c>
      <c r="AB277" s="96" t="str">
        <f t="shared" si="17"/>
        <v/>
      </c>
      <c r="AC277" s="95" t="str">
        <f t="shared" si="18"/>
        <v/>
      </c>
      <c r="AD277" s="95" t="str">
        <f>IF($AC277="","",入力シート!F285)</f>
        <v/>
      </c>
      <c r="AE277" s="95" t="str">
        <f>IF($AC277="","",入力シート!G285)</f>
        <v/>
      </c>
      <c r="AF277" s="97" t="str">
        <f>IF($AC277="","",入力シート!H285)</f>
        <v/>
      </c>
      <c r="AG277" s="98" t="str">
        <f t="shared" si="19"/>
        <v/>
      </c>
    </row>
    <row r="278" spans="1:33">
      <c r="A278" t="str">
        <f>IF(入力シート!$B286="","",大会コード)</f>
        <v/>
      </c>
      <c r="B278" t="str">
        <f>IF(入力シート!$B286="","",VLOOKUP(入力シート!$C286,大会データ!$A$5:$F$374,3,FALSE))</f>
        <v/>
      </c>
      <c r="C278" t="str">
        <f>IF(入力シート!$B286="","",VLOOKUP(入力シート!$C286,大会データ!$A$5:$F$374,4,FALSE))</f>
        <v/>
      </c>
      <c r="D278" t="str">
        <f>IF(入力シート!$B286="","",VLOOKUP(入力シート!$C286,大会データ!$A$5:$F$374,5,FALSE))</f>
        <v/>
      </c>
      <c r="E278" t="str">
        <f>IF(入力シート!$B286="","",基礎データ!$B$6)</f>
        <v/>
      </c>
      <c r="F278" t="str">
        <f>IF(入力シート!$B286="","",B278)</f>
        <v/>
      </c>
      <c r="G278" t="str">
        <f>IF(入力シート!$B286="","",IF(入力シート!$E286="",TEXT(入力シート!$B286,"00"),入力シート!$E286))</f>
        <v/>
      </c>
      <c r="J278" t="str">
        <f>IF(入力シート!I286="","",入力シート!I286)</f>
        <v/>
      </c>
      <c r="AA278" s="95" t="str">
        <f t="shared" si="16"/>
        <v/>
      </c>
      <c r="AB278" s="96" t="str">
        <f t="shared" si="17"/>
        <v/>
      </c>
      <c r="AC278" s="95" t="str">
        <f t="shared" si="18"/>
        <v/>
      </c>
      <c r="AD278" s="95" t="str">
        <f>IF($AC278="","",入力シート!F286)</f>
        <v/>
      </c>
      <c r="AE278" s="95" t="str">
        <f>IF($AC278="","",入力シート!G286)</f>
        <v/>
      </c>
      <c r="AF278" s="97" t="str">
        <f>IF($AC278="","",入力シート!H286)</f>
        <v/>
      </c>
      <c r="AG278" s="98" t="str">
        <f t="shared" si="19"/>
        <v/>
      </c>
    </row>
    <row r="279" spans="1:33">
      <c r="A279" t="str">
        <f>IF(入力シート!$B287="","",大会コード)</f>
        <v/>
      </c>
      <c r="B279" t="str">
        <f>IF(入力シート!$B287="","",VLOOKUP(入力シート!$C287,大会データ!$A$5:$F$374,3,FALSE))</f>
        <v/>
      </c>
      <c r="C279" t="str">
        <f>IF(入力シート!$B287="","",VLOOKUP(入力シート!$C287,大会データ!$A$5:$F$374,4,FALSE))</f>
        <v/>
      </c>
      <c r="D279" t="str">
        <f>IF(入力シート!$B287="","",VLOOKUP(入力シート!$C287,大会データ!$A$5:$F$374,5,FALSE))</f>
        <v/>
      </c>
      <c r="E279" t="str">
        <f>IF(入力シート!$B287="","",基礎データ!$B$6)</f>
        <v/>
      </c>
      <c r="F279" t="str">
        <f>IF(入力シート!$B287="","",B279)</f>
        <v/>
      </c>
      <c r="G279" t="str">
        <f>IF(入力シート!$B287="","",IF(入力シート!$E287="",TEXT(入力シート!$B287,"00"),入力シート!$E287))</f>
        <v/>
      </c>
      <c r="J279" t="str">
        <f>IF(入力シート!I287="","",入力シート!I287)</f>
        <v/>
      </c>
      <c r="AA279" s="95" t="str">
        <f t="shared" si="16"/>
        <v/>
      </c>
      <c r="AB279" s="96" t="str">
        <f t="shared" si="17"/>
        <v/>
      </c>
      <c r="AC279" s="95" t="str">
        <f t="shared" si="18"/>
        <v/>
      </c>
      <c r="AD279" s="95" t="str">
        <f>IF($AC279="","",入力シート!F287)</f>
        <v/>
      </c>
      <c r="AE279" s="95" t="str">
        <f>IF($AC279="","",入力シート!G287)</f>
        <v/>
      </c>
      <c r="AF279" s="97" t="str">
        <f>IF($AC279="","",入力シート!H287)</f>
        <v/>
      </c>
      <c r="AG279" s="98" t="str">
        <f t="shared" si="19"/>
        <v/>
      </c>
    </row>
    <row r="280" spans="1:33">
      <c r="A280" t="str">
        <f>IF(入力シート!$B288="","",大会コード)</f>
        <v/>
      </c>
      <c r="B280" t="str">
        <f>IF(入力シート!$B288="","",VLOOKUP(入力シート!$C288,大会データ!$A$5:$F$374,3,FALSE))</f>
        <v/>
      </c>
      <c r="C280" t="str">
        <f>IF(入力シート!$B288="","",VLOOKUP(入力シート!$C288,大会データ!$A$5:$F$374,4,FALSE))</f>
        <v/>
      </c>
      <c r="D280" t="str">
        <f>IF(入力シート!$B288="","",VLOOKUP(入力シート!$C288,大会データ!$A$5:$F$374,5,FALSE))</f>
        <v/>
      </c>
      <c r="E280" t="str">
        <f>IF(入力シート!$B288="","",基礎データ!$B$6)</f>
        <v/>
      </c>
      <c r="F280" t="str">
        <f>IF(入力シート!$B288="","",B280)</f>
        <v/>
      </c>
      <c r="G280" t="str">
        <f>IF(入力シート!$B288="","",IF(入力シート!$E288="",TEXT(入力シート!$B288,"00"),入力シート!$E288))</f>
        <v/>
      </c>
      <c r="J280" t="str">
        <f>IF(入力シート!I288="","",入力シート!I288)</f>
        <v/>
      </c>
      <c r="AA280" s="95" t="str">
        <f t="shared" si="16"/>
        <v/>
      </c>
      <c r="AB280" s="96" t="str">
        <f t="shared" si="17"/>
        <v/>
      </c>
      <c r="AC280" s="95" t="str">
        <f t="shared" si="18"/>
        <v/>
      </c>
      <c r="AD280" s="95" t="str">
        <f>IF($AC280="","",入力シート!F288)</f>
        <v/>
      </c>
      <c r="AE280" s="95" t="str">
        <f>IF($AC280="","",入力シート!G288)</f>
        <v/>
      </c>
      <c r="AF280" s="97" t="str">
        <f>IF($AC280="","",入力シート!H288)</f>
        <v/>
      </c>
      <c r="AG280" s="98" t="str">
        <f t="shared" si="19"/>
        <v/>
      </c>
    </row>
    <row r="281" spans="1:33">
      <c r="A281" t="str">
        <f>IF(入力シート!$B289="","",大会コード)</f>
        <v/>
      </c>
      <c r="B281" t="str">
        <f>IF(入力シート!$B289="","",VLOOKUP(入力シート!$C289,大会データ!$A$5:$F$374,3,FALSE))</f>
        <v/>
      </c>
      <c r="C281" t="str">
        <f>IF(入力シート!$B289="","",VLOOKUP(入力シート!$C289,大会データ!$A$5:$F$374,4,FALSE))</f>
        <v/>
      </c>
      <c r="D281" t="str">
        <f>IF(入力シート!$B289="","",VLOOKUP(入力シート!$C289,大会データ!$A$5:$F$374,5,FALSE))</f>
        <v/>
      </c>
      <c r="E281" t="str">
        <f>IF(入力シート!$B289="","",基礎データ!$B$6)</f>
        <v/>
      </c>
      <c r="F281" t="str">
        <f>IF(入力シート!$B289="","",B281)</f>
        <v/>
      </c>
      <c r="G281" t="str">
        <f>IF(入力シート!$B289="","",IF(入力シート!$E289="",TEXT(入力シート!$B289,"00"),入力シート!$E289))</f>
        <v/>
      </c>
      <c r="J281" t="str">
        <f>IF(入力シート!I289="","",入力シート!I289)</f>
        <v/>
      </c>
      <c r="AA281" s="95" t="str">
        <f t="shared" si="16"/>
        <v/>
      </c>
      <c r="AB281" s="96" t="str">
        <f t="shared" si="17"/>
        <v/>
      </c>
      <c r="AC281" s="95" t="str">
        <f t="shared" si="18"/>
        <v/>
      </c>
      <c r="AD281" s="95" t="str">
        <f>IF($AC281="","",入力シート!F289)</f>
        <v/>
      </c>
      <c r="AE281" s="95" t="str">
        <f>IF($AC281="","",入力シート!G289)</f>
        <v/>
      </c>
      <c r="AF281" s="97" t="str">
        <f>IF($AC281="","",入力シート!H289)</f>
        <v/>
      </c>
      <c r="AG281" s="98" t="str">
        <f t="shared" si="19"/>
        <v/>
      </c>
    </row>
    <row r="282" spans="1:33">
      <c r="A282" t="str">
        <f>IF(入力シート!$B290="","",大会コード)</f>
        <v/>
      </c>
      <c r="B282" t="str">
        <f>IF(入力シート!$B290="","",VLOOKUP(入力シート!$C290,大会データ!$A$5:$F$374,3,FALSE))</f>
        <v/>
      </c>
      <c r="C282" t="str">
        <f>IF(入力シート!$B290="","",VLOOKUP(入力シート!$C290,大会データ!$A$5:$F$374,4,FALSE))</f>
        <v/>
      </c>
      <c r="D282" t="str">
        <f>IF(入力シート!$B290="","",VLOOKUP(入力シート!$C290,大会データ!$A$5:$F$374,5,FALSE))</f>
        <v/>
      </c>
      <c r="E282" t="str">
        <f>IF(入力シート!$B290="","",基礎データ!$B$6)</f>
        <v/>
      </c>
      <c r="F282" t="str">
        <f>IF(入力シート!$B290="","",B282)</f>
        <v/>
      </c>
      <c r="G282" t="str">
        <f>IF(入力シート!$B290="","",IF(入力シート!$E290="",TEXT(入力シート!$B290,"00"),入力シート!$E290))</f>
        <v/>
      </c>
      <c r="J282" t="str">
        <f>IF(入力シート!I290="","",入力シート!I290)</f>
        <v/>
      </c>
      <c r="AA282" s="95" t="str">
        <f t="shared" si="16"/>
        <v/>
      </c>
      <c r="AB282" s="96" t="str">
        <f t="shared" si="17"/>
        <v/>
      </c>
      <c r="AC282" s="95" t="str">
        <f t="shared" si="18"/>
        <v/>
      </c>
      <c r="AD282" s="95" t="str">
        <f>IF($AC282="","",入力シート!F290)</f>
        <v/>
      </c>
      <c r="AE282" s="95" t="str">
        <f>IF($AC282="","",入力シート!G290)</f>
        <v/>
      </c>
      <c r="AF282" s="97" t="str">
        <f>IF($AC282="","",入力シート!H290)</f>
        <v/>
      </c>
      <c r="AG282" s="98" t="str">
        <f t="shared" si="19"/>
        <v/>
      </c>
    </row>
    <row r="283" spans="1:33">
      <c r="A283" t="str">
        <f>IF(入力シート!$B291="","",大会コード)</f>
        <v/>
      </c>
      <c r="B283" t="str">
        <f>IF(入力シート!$B291="","",VLOOKUP(入力シート!$C291,大会データ!$A$5:$F$374,3,FALSE))</f>
        <v/>
      </c>
      <c r="C283" t="str">
        <f>IF(入力シート!$B291="","",VLOOKUP(入力シート!$C291,大会データ!$A$5:$F$374,4,FALSE))</f>
        <v/>
      </c>
      <c r="D283" t="str">
        <f>IF(入力シート!$B291="","",VLOOKUP(入力シート!$C291,大会データ!$A$5:$F$374,5,FALSE))</f>
        <v/>
      </c>
      <c r="E283" t="str">
        <f>IF(入力シート!$B291="","",基礎データ!$B$6)</f>
        <v/>
      </c>
      <c r="F283" t="str">
        <f>IF(入力シート!$B291="","",B283)</f>
        <v/>
      </c>
      <c r="G283" t="str">
        <f>IF(入力シート!$B291="","",IF(入力シート!$E291="",TEXT(入力シート!$B291,"00"),入力シート!$E291))</f>
        <v/>
      </c>
      <c r="J283" t="str">
        <f>IF(入力シート!I291="","",入力シート!I291)</f>
        <v/>
      </c>
      <c r="AA283" s="95" t="str">
        <f t="shared" si="16"/>
        <v/>
      </c>
      <c r="AB283" s="96" t="str">
        <f t="shared" si="17"/>
        <v/>
      </c>
      <c r="AC283" s="95" t="str">
        <f t="shared" si="18"/>
        <v/>
      </c>
      <c r="AD283" s="95" t="str">
        <f>IF($AC283="","",入力シート!F291)</f>
        <v/>
      </c>
      <c r="AE283" s="95" t="str">
        <f>IF($AC283="","",入力シート!G291)</f>
        <v/>
      </c>
      <c r="AF283" s="97" t="str">
        <f>IF($AC283="","",入力シート!H291)</f>
        <v/>
      </c>
      <c r="AG283" s="98" t="str">
        <f t="shared" si="19"/>
        <v/>
      </c>
    </row>
    <row r="284" spans="1:33">
      <c r="A284" t="str">
        <f>IF(入力シート!$B292="","",大会コード)</f>
        <v/>
      </c>
      <c r="B284" t="str">
        <f>IF(入力シート!$B292="","",VLOOKUP(入力シート!$C292,大会データ!$A$5:$F$374,3,FALSE))</f>
        <v/>
      </c>
      <c r="C284" t="str">
        <f>IF(入力シート!$B292="","",VLOOKUP(入力シート!$C292,大会データ!$A$5:$F$374,4,FALSE))</f>
        <v/>
      </c>
      <c r="D284" t="str">
        <f>IF(入力シート!$B292="","",VLOOKUP(入力シート!$C292,大会データ!$A$5:$F$374,5,FALSE))</f>
        <v/>
      </c>
      <c r="E284" t="str">
        <f>IF(入力シート!$B292="","",基礎データ!$B$6)</f>
        <v/>
      </c>
      <c r="F284" t="str">
        <f>IF(入力シート!$B292="","",B284)</f>
        <v/>
      </c>
      <c r="G284" t="str">
        <f>IF(入力シート!$B292="","",IF(入力シート!$E292="",TEXT(入力シート!$B292,"00"),入力シート!$E292))</f>
        <v/>
      </c>
      <c r="J284" t="str">
        <f>IF(入力シート!I292="","",入力シート!I292)</f>
        <v/>
      </c>
      <c r="AA284" s="95" t="str">
        <f t="shared" si="16"/>
        <v/>
      </c>
      <c r="AB284" s="96" t="str">
        <f t="shared" si="17"/>
        <v/>
      </c>
      <c r="AC284" s="95" t="str">
        <f t="shared" si="18"/>
        <v/>
      </c>
      <c r="AD284" s="95" t="str">
        <f>IF($AC284="","",入力シート!F292)</f>
        <v/>
      </c>
      <c r="AE284" s="95" t="str">
        <f>IF($AC284="","",入力シート!G292)</f>
        <v/>
      </c>
      <c r="AF284" s="97" t="str">
        <f>IF($AC284="","",入力シート!H292)</f>
        <v/>
      </c>
      <c r="AG284" s="98" t="str">
        <f t="shared" si="19"/>
        <v/>
      </c>
    </row>
    <row r="285" spans="1:33">
      <c r="A285" t="str">
        <f>IF(入力シート!$B293="","",大会コード)</f>
        <v/>
      </c>
      <c r="B285" t="str">
        <f>IF(入力シート!$B293="","",VLOOKUP(入力シート!$C293,大会データ!$A$5:$F$374,3,FALSE))</f>
        <v/>
      </c>
      <c r="C285" t="str">
        <f>IF(入力シート!$B293="","",VLOOKUP(入力シート!$C293,大会データ!$A$5:$F$374,4,FALSE))</f>
        <v/>
      </c>
      <c r="D285" t="str">
        <f>IF(入力シート!$B293="","",VLOOKUP(入力シート!$C293,大会データ!$A$5:$F$374,5,FALSE))</f>
        <v/>
      </c>
      <c r="E285" t="str">
        <f>IF(入力シート!$B293="","",基礎データ!$B$6)</f>
        <v/>
      </c>
      <c r="F285" t="str">
        <f>IF(入力シート!$B293="","",B285)</f>
        <v/>
      </c>
      <c r="G285" t="str">
        <f>IF(入力シート!$B293="","",IF(入力シート!$E293="",TEXT(入力シート!$B293,"00"),入力シート!$E293))</f>
        <v/>
      </c>
      <c r="J285" t="str">
        <f>IF(入力シート!I293="","",入力シート!I293)</f>
        <v/>
      </c>
      <c r="AA285" s="95" t="str">
        <f t="shared" si="16"/>
        <v/>
      </c>
      <c r="AB285" s="96" t="str">
        <f t="shared" si="17"/>
        <v/>
      </c>
      <c r="AC285" s="95" t="str">
        <f t="shared" si="18"/>
        <v/>
      </c>
      <c r="AD285" s="95" t="str">
        <f>IF($AC285="","",入力シート!F293)</f>
        <v/>
      </c>
      <c r="AE285" s="95" t="str">
        <f>IF($AC285="","",入力シート!G293)</f>
        <v/>
      </c>
      <c r="AF285" s="97" t="str">
        <f>IF($AC285="","",入力シート!H293)</f>
        <v/>
      </c>
      <c r="AG285" s="98" t="str">
        <f t="shared" si="19"/>
        <v/>
      </c>
    </row>
    <row r="286" spans="1:33">
      <c r="A286" t="str">
        <f>IF(入力シート!$B294="","",大会コード)</f>
        <v/>
      </c>
      <c r="B286" t="str">
        <f>IF(入力シート!$B294="","",VLOOKUP(入力シート!$C294,大会データ!$A$5:$F$374,3,FALSE))</f>
        <v/>
      </c>
      <c r="C286" t="str">
        <f>IF(入力シート!$B294="","",VLOOKUP(入力シート!$C294,大会データ!$A$5:$F$374,4,FALSE))</f>
        <v/>
      </c>
      <c r="D286" t="str">
        <f>IF(入力シート!$B294="","",VLOOKUP(入力シート!$C294,大会データ!$A$5:$F$374,5,FALSE))</f>
        <v/>
      </c>
      <c r="E286" t="str">
        <f>IF(入力シート!$B294="","",基礎データ!$B$6)</f>
        <v/>
      </c>
      <c r="F286" t="str">
        <f>IF(入力シート!$B294="","",B286)</f>
        <v/>
      </c>
      <c r="G286" t="str">
        <f>IF(入力シート!$B294="","",IF(入力シート!$E294="",TEXT(入力シート!$B294,"00"),入力シート!$E294))</f>
        <v/>
      </c>
      <c r="J286" t="str">
        <f>IF(入力シート!I294="","",入力シート!I294)</f>
        <v/>
      </c>
      <c r="AA286" s="95" t="str">
        <f t="shared" si="16"/>
        <v/>
      </c>
      <c r="AB286" s="96" t="str">
        <f t="shared" si="17"/>
        <v/>
      </c>
      <c r="AC286" s="95" t="str">
        <f t="shared" si="18"/>
        <v/>
      </c>
      <c r="AD286" s="95" t="str">
        <f>IF($AC286="","",入力シート!F294)</f>
        <v/>
      </c>
      <c r="AE286" s="95" t="str">
        <f>IF($AC286="","",入力シート!G294)</f>
        <v/>
      </c>
      <c r="AF286" s="97" t="str">
        <f>IF($AC286="","",入力シート!H294)</f>
        <v/>
      </c>
      <c r="AG286" s="98" t="str">
        <f t="shared" si="19"/>
        <v/>
      </c>
    </row>
    <row r="287" spans="1:33">
      <c r="A287" t="str">
        <f>IF(入力シート!$B295="","",大会コード)</f>
        <v/>
      </c>
      <c r="B287" t="str">
        <f>IF(入力シート!$B295="","",VLOOKUP(入力シート!$C295,大会データ!$A$5:$F$374,3,FALSE))</f>
        <v/>
      </c>
      <c r="C287" t="str">
        <f>IF(入力シート!$B295="","",VLOOKUP(入力シート!$C295,大会データ!$A$5:$F$374,4,FALSE))</f>
        <v/>
      </c>
      <c r="D287" t="str">
        <f>IF(入力シート!$B295="","",VLOOKUP(入力シート!$C295,大会データ!$A$5:$F$374,5,FALSE))</f>
        <v/>
      </c>
      <c r="E287" t="str">
        <f>IF(入力シート!$B295="","",基礎データ!$B$6)</f>
        <v/>
      </c>
      <c r="F287" t="str">
        <f>IF(入力シート!$B295="","",B287)</f>
        <v/>
      </c>
      <c r="G287" t="str">
        <f>IF(入力シート!$B295="","",IF(入力シート!$E295="",TEXT(入力シート!$B295,"00"),入力シート!$E295))</f>
        <v/>
      </c>
      <c r="J287" t="str">
        <f>IF(入力シート!I295="","",入力シート!I295)</f>
        <v/>
      </c>
      <c r="AA287" s="95" t="str">
        <f t="shared" si="16"/>
        <v/>
      </c>
      <c r="AB287" s="96" t="str">
        <f t="shared" si="17"/>
        <v/>
      </c>
      <c r="AC287" s="95" t="str">
        <f t="shared" si="18"/>
        <v/>
      </c>
      <c r="AD287" s="95" t="str">
        <f>IF($AC287="","",入力シート!F295)</f>
        <v/>
      </c>
      <c r="AE287" s="95" t="str">
        <f>IF($AC287="","",入力シート!G295)</f>
        <v/>
      </c>
      <c r="AF287" s="97" t="str">
        <f>IF($AC287="","",入力シート!H295)</f>
        <v/>
      </c>
      <c r="AG287" s="98" t="str">
        <f t="shared" si="19"/>
        <v/>
      </c>
    </row>
    <row r="288" spans="1:33">
      <c r="A288" t="str">
        <f>IF(入力シート!$B296="","",大会コード)</f>
        <v/>
      </c>
      <c r="B288" t="str">
        <f>IF(入力シート!$B296="","",VLOOKUP(入力シート!$C296,大会データ!$A$5:$F$374,3,FALSE))</f>
        <v/>
      </c>
      <c r="C288" t="str">
        <f>IF(入力シート!$B296="","",VLOOKUP(入力シート!$C296,大会データ!$A$5:$F$374,4,FALSE))</f>
        <v/>
      </c>
      <c r="D288" t="str">
        <f>IF(入力シート!$B296="","",VLOOKUP(入力シート!$C296,大会データ!$A$5:$F$374,5,FALSE))</f>
        <v/>
      </c>
      <c r="E288" t="str">
        <f>IF(入力シート!$B296="","",基礎データ!$B$6)</f>
        <v/>
      </c>
      <c r="F288" t="str">
        <f>IF(入力シート!$B296="","",B288)</f>
        <v/>
      </c>
      <c r="G288" t="str">
        <f>IF(入力シート!$B296="","",IF(入力シート!$E296="",TEXT(入力シート!$B296,"00"),入力シート!$E296))</f>
        <v/>
      </c>
      <c r="J288" t="str">
        <f>IF(入力シート!I296="","",入力シート!I296)</f>
        <v/>
      </c>
      <c r="AA288" s="95" t="str">
        <f t="shared" si="16"/>
        <v/>
      </c>
      <c r="AB288" s="96" t="str">
        <f t="shared" si="17"/>
        <v/>
      </c>
      <c r="AC288" s="95" t="str">
        <f t="shared" si="18"/>
        <v/>
      </c>
      <c r="AD288" s="95" t="str">
        <f>IF($AC288="","",入力シート!F296)</f>
        <v/>
      </c>
      <c r="AE288" s="95" t="str">
        <f>IF($AC288="","",入力シート!G296)</f>
        <v/>
      </c>
      <c r="AF288" s="97" t="str">
        <f>IF($AC288="","",入力シート!H296)</f>
        <v/>
      </c>
      <c r="AG288" s="98" t="str">
        <f t="shared" si="19"/>
        <v/>
      </c>
    </row>
    <row r="289" spans="1:33">
      <c r="A289" t="str">
        <f>IF(入力シート!$B297="","",大会コード)</f>
        <v/>
      </c>
      <c r="B289" t="str">
        <f>IF(入力シート!$B297="","",VLOOKUP(入力シート!$C297,大会データ!$A$5:$F$374,3,FALSE))</f>
        <v/>
      </c>
      <c r="C289" t="str">
        <f>IF(入力シート!$B297="","",VLOOKUP(入力シート!$C297,大会データ!$A$5:$F$374,4,FALSE))</f>
        <v/>
      </c>
      <c r="D289" t="str">
        <f>IF(入力シート!$B297="","",VLOOKUP(入力シート!$C297,大会データ!$A$5:$F$374,5,FALSE))</f>
        <v/>
      </c>
      <c r="E289" t="str">
        <f>IF(入力シート!$B297="","",基礎データ!$B$6)</f>
        <v/>
      </c>
      <c r="F289" t="str">
        <f>IF(入力シート!$B297="","",B289)</f>
        <v/>
      </c>
      <c r="G289" t="str">
        <f>IF(入力シート!$B297="","",IF(入力シート!$E297="",TEXT(入力シート!$B297,"00"),入力シート!$E297))</f>
        <v/>
      </c>
      <c r="J289" t="str">
        <f>IF(入力シート!I297="","",入力シート!I297)</f>
        <v/>
      </c>
      <c r="AA289" s="95" t="str">
        <f t="shared" si="16"/>
        <v/>
      </c>
      <c r="AB289" s="96" t="str">
        <f t="shared" si="17"/>
        <v/>
      </c>
      <c r="AC289" s="95" t="str">
        <f t="shared" si="18"/>
        <v/>
      </c>
      <c r="AD289" s="95" t="str">
        <f>IF($AC289="","",入力シート!F297)</f>
        <v/>
      </c>
      <c r="AE289" s="95" t="str">
        <f>IF($AC289="","",入力シート!G297)</f>
        <v/>
      </c>
      <c r="AF289" s="97" t="str">
        <f>IF($AC289="","",入力シート!H297)</f>
        <v/>
      </c>
      <c r="AG289" s="98" t="str">
        <f t="shared" si="19"/>
        <v/>
      </c>
    </row>
    <row r="290" spans="1:33">
      <c r="A290" t="str">
        <f>IF(入力シート!$B298="","",大会コード)</f>
        <v/>
      </c>
      <c r="B290" t="str">
        <f>IF(入力シート!$B298="","",VLOOKUP(入力シート!$C298,大会データ!$A$5:$F$374,3,FALSE))</f>
        <v/>
      </c>
      <c r="C290" t="str">
        <f>IF(入力シート!$B298="","",VLOOKUP(入力シート!$C298,大会データ!$A$5:$F$374,4,FALSE))</f>
        <v/>
      </c>
      <c r="D290" t="str">
        <f>IF(入力シート!$B298="","",VLOOKUP(入力シート!$C298,大会データ!$A$5:$F$374,5,FALSE))</f>
        <v/>
      </c>
      <c r="E290" t="str">
        <f>IF(入力シート!$B298="","",基礎データ!$B$6)</f>
        <v/>
      </c>
      <c r="F290" t="str">
        <f>IF(入力シート!$B298="","",B290)</f>
        <v/>
      </c>
      <c r="G290" t="str">
        <f>IF(入力シート!$B298="","",IF(入力シート!$E298="",TEXT(入力シート!$B298,"00"),入力シート!$E298))</f>
        <v/>
      </c>
      <c r="J290" t="str">
        <f>IF(入力シート!I298="","",入力シート!I298)</f>
        <v/>
      </c>
      <c r="AA290" s="95" t="str">
        <f t="shared" si="16"/>
        <v/>
      </c>
      <c r="AB290" s="96" t="str">
        <f t="shared" si="17"/>
        <v/>
      </c>
      <c r="AC290" s="95" t="str">
        <f t="shared" si="18"/>
        <v/>
      </c>
      <c r="AD290" s="95" t="str">
        <f>IF($AC290="","",入力シート!F298)</f>
        <v/>
      </c>
      <c r="AE290" s="95" t="str">
        <f>IF($AC290="","",入力シート!G298)</f>
        <v/>
      </c>
      <c r="AF290" s="97" t="str">
        <f>IF($AC290="","",入力シート!H298)</f>
        <v/>
      </c>
      <c r="AG290" s="98" t="str">
        <f t="shared" si="19"/>
        <v/>
      </c>
    </row>
    <row r="291" spans="1:33">
      <c r="A291" t="str">
        <f>IF(入力シート!$B299="","",大会コード)</f>
        <v/>
      </c>
      <c r="B291" t="str">
        <f>IF(入力シート!$B299="","",VLOOKUP(入力シート!$C299,大会データ!$A$5:$F$374,3,FALSE))</f>
        <v/>
      </c>
      <c r="C291" t="str">
        <f>IF(入力シート!$B299="","",VLOOKUP(入力シート!$C299,大会データ!$A$5:$F$374,4,FALSE))</f>
        <v/>
      </c>
      <c r="D291" t="str">
        <f>IF(入力シート!$B299="","",VLOOKUP(入力シート!$C299,大会データ!$A$5:$F$374,5,FALSE))</f>
        <v/>
      </c>
      <c r="E291" t="str">
        <f>IF(入力シート!$B299="","",基礎データ!$B$6)</f>
        <v/>
      </c>
      <c r="F291" t="str">
        <f>IF(入力シート!$B299="","",B291)</f>
        <v/>
      </c>
      <c r="G291" t="str">
        <f>IF(入力シート!$B299="","",IF(入力シート!$E299="",TEXT(入力シート!$B299,"00"),入力シート!$E299))</f>
        <v/>
      </c>
      <c r="J291" t="str">
        <f>IF(入力シート!I299="","",入力シート!I299)</f>
        <v/>
      </c>
      <c r="AA291" s="95" t="str">
        <f t="shared" si="16"/>
        <v/>
      </c>
      <c r="AB291" s="96" t="str">
        <f t="shared" si="17"/>
        <v/>
      </c>
      <c r="AC291" s="95" t="str">
        <f t="shared" si="18"/>
        <v/>
      </c>
      <c r="AD291" s="95" t="str">
        <f>IF($AC291="","",入力シート!F299)</f>
        <v/>
      </c>
      <c r="AE291" s="95" t="str">
        <f>IF($AC291="","",入力シート!G299)</f>
        <v/>
      </c>
      <c r="AF291" s="97" t="str">
        <f>IF($AC291="","",入力シート!H299)</f>
        <v/>
      </c>
      <c r="AG291" s="98" t="str">
        <f t="shared" si="19"/>
        <v/>
      </c>
    </row>
    <row r="292" spans="1:33">
      <c r="A292" t="str">
        <f>IF(入力シート!$B300="","",大会コード)</f>
        <v/>
      </c>
      <c r="B292" t="str">
        <f>IF(入力シート!$B300="","",VLOOKUP(入力シート!$C300,大会データ!$A$5:$F$374,3,FALSE))</f>
        <v/>
      </c>
      <c r="C292" t="str">
        <f>IF(入力シート!$B300="","",VLOOKUP(入力シート!$C300,大会データ!$A$5:$F$374,4,FALSE))</f>
        <v/>
      </c>
      <c r="D292" t="str">
        <f>IF(入力シート!$B300="","",VLOOKUP(入力シート!$C300,大会データ!$A$5:$F$374,5,FALSE))</f>
        <v/>
      </c>
      <c r="E292" t="str">
        <f>IF(入力シート!$B300="","",基礎データ!$B$6)</f>
        <v/>
      </c>
      <c r="F292" t="str">
        <f>IF(入力シート!$B300="","",B292)</f>
        <v/>
      </c>
      <c r="G292" t="str">
        <f>IF(入力シート!$B300="","",IF(入力シート!$E300="",TEXT(入力シート!$B300,"00"),入力シート!$E300))</f>
        <v/>
      </c>
      <c r="J292" t="str">
        <f>IF(入力シート!I300="","",入力シート!I300)</f>
        <v/>
      </c>
      <c r="AA292" s="95" t="str">
        <f t="shared" si="16"/>
        <v/>
      </c>
      <c r="AB292" s="96" t="str">
        <f t="shared" si="17"/>
        <v/>
      </c>
      <c r="AC292" s="95" t="str">
        <f t="shared" si="18"/>
        <v/>
      </c>
      <c r="AD292" s="95" t="str">
        <f>IF($AC292="","",入力シート!F300)</f>
        <v/>
      </c>
      <c r="AE292" s="95" t="str">
        <f>IF($AC292="","",入力シート!G300)</f>
        <v/>
      </c>
      <c r="AF292" s="97" t="str">
        <f>IF($AC292="","",入力シート!H300)</f>
        <v/>
      </c>
      <c r="AG292" s="98" t="str">
        <f t="shared" si="19"/>
        <v/>
      </c>
    </row>
    <row r="293" spans="1:33">
      <c r="A293" t="str">
        <f>IF(入力シート!$B301="","",大会コード)</f>
        <v/>
      </c>
      <c r="B293" t="str">
        <f>IF(入力シート!$B301="","",VLOOKUP(入力シート!$C301,大会データ!$A$5:$F$374,3,FALSE))</f>
        <v/>
      </c>
      <c r="C293" t="str">
        <f>IF(入力シート!$B301="","",VLOOKUP(入力シート!$C301,大会データ!$A$5:$F$374,4,FALSE))</f>
        <v/>
      </c>
      <c r="D293" t="str">
        <f>IF(入力シート!$B301="","",VLOOKUP(入力シート!$C301,大会データ!$A$5:$F$374,5,FALSE))</f>
        <v/>
      </c>
      <c r="E293" t="str">
        <f>IF(入力シート!$B301="","",基礎データ!$B$6)</f>
        <v/>
      </c>
      <c r="F293" t="str">
        <f>IF(入力シート!$B301="","",B293)</f>
        <v/>
      </c>
      <c r="G293" t="str">
        <f>IF(入力シート!$B301="","",IF(入力シート!$E301="",TEXT(入力シート!$B301,"00"),入力シート!$E301))</f>
        <v/>
      </c>
      <c r="J293" t="str">
        <f>IF(入力シート!I301="","",入力シート!I301)</f>
        <v/>
      </c>
      <c r="AA293" s="95" t="str">
        <f t="shared" si="16"/>
        <v/>
      </c>
      <c r="AB293" s="96" t="str">
        <f t="shared" si="17"/>
        <v/>
      </c>
      <c r="AC293" s="95" t="str">
        <f t="shared" si="18"/>
        <v/>
      </c>
      <c r="AD293" s="95" t="str">
        <f>IF($AC293="","",入力シート!F301)</f>
        <v/>
      </c>
      <c r="AE293" s="95" t="str">
        <f>IF($AC293="","",入力シート!G301)</f>
        <v/>
      </c>
      <c r="AF293" s="97" t="str">
        <f>IF($AC293="","",入力シート!H301)</f>
        <v/>
      </c>
      <c r="AG293" s="98" t="str">
        <f t="shared" si="19"/>
        <v/>
      </c>
    </row>
    <row r="294" spans="1:33">
      <c r="A294" t="str">
        <f>IF(入力シート!$B302="","",大会コード)</f>
        <v/>
      </c>
      <c r="B294" t="str">
        <f>IF(入力シート!$B302="","",VLOOKUP(入力シート!$C302,大会データ!$A$5:$F$374,3,FALSE))</f>
        <v/>
      </c>
      <c r="C294" t="str">
        <f>IF(入力シート!$B302="","",VLOOKUP(入力シート!$C302,大会データ!$A$5:$F$374,4,FALSE))</f>
        <v/>
      </c>
      <c r="D294" t="str">
        <f>IF(入力シート!$B302="","",VLOOKUP(入力シート!$C302,大会データ!$A$5:$F$374,5,FALSE))</f>
        <v/>
      </c>
      <c r="E294" t="str">
        <f>IF(入力シート!$B302="","",基礎データ!$B$6)</f>
        <v/>
      </c>
      <c r="F294" t="str">
        <f>IF(入力シート!$B302="","",B294)</f>
        <v/>
      </c>
      <c r="G294" t="str">
        <f>IF(入力シート!$B302="","",IF(入力シート!$E302="",TEXT(入力シート!$B302,"00"),入力シート!$E302))</f>
        <v/>
      </c>
      <c r="J294" t="str">
        <f>IF(入力シート!I302="","",入力シート!I302)</f>
        <v/>
      </c>
      <c r="AA294" s="95" t="str">
        <f t="shared" si="16"/>
        <v/>
      </c>
      <c r="AB294" s="96" t="str">
        <f t="shared" si="17"/>
        <v/>
      </c>
      <c r="AC294" s="95" t="str">
        <f t="shared" si="18"/>
        <v/>
      </c>
      <c r="AD294" s="95" t="str">
        <f>IF($AC294="","",入力シート!F302)</f>
        <v/>
      </c>
      <c r="AE294" s="95" t="str">
        <f>IF($AC294="","",入力シート!G302)</f>
        <v/>
      </c>
      <c r="AF294" s="97" t="str">
        <f>IF($AC294="","",入力シート!H302)</f>
        <v/>
      </c>
      <c r="AG294" s="98" t="str">
        <f t="shared" si="19"/>
        <v/>
      </c>
    </row>
    <row r="295" spans="1:33">
      <c r="A295" t="str">
        <f>IF(入力シート!$B303="","",大会コード)</f>
        <v/>
      </c>
      <c r="B295" t="str">
        <f>IF(入力シート!$B303="","",VLOOKUP(入力シート!$C303,大会データ!$A$5:$F$374,3,FALSE))</f>
        <v/>
      </c>
      <c r="C295" t="str">
        <f>IF(入力シート!$B303="","",VLOOKUP(入力シート!$C303,大会データ!$A$5:$F$374,4,FALSE))</f>
        <v/>
      </c>
      <c r="D295" t="str">
        <f>IF(入力シート!$B303="","",VLOOKUP(入力シート!$C303,大会データ!$A$5:$F$374,5,FALSE))</f>
        <v/>
      </c>
      <c r="E295" t="str">
        <f>IF(入力シート!$B303="","",基礎データ!$B$6)</f>
        <v/>
      </c>
      <c r="F295" t="str">
        <f>IF(入力シート!$B303="","",B295)</f>
        <v/>
      </c>
      <c r="G295" t="str">
        <f>IF(入力シート!$B303="","",IF(入力シート!$E303="",TEXT(入力シート!$B303,"00"),入力シート!$E303))</f>
        <v/>
      </c>
      <c r="J295" t="str">
        <f>IF(入力シート!I303="","",入力シート!I303)</f>
        <v/>
      </c>
      <c r="AA295" s="95" t="str">
        <f t="shared" si="16"/>
        <v/>
      </c>
      <c r="AB295" s="96" t="str">
        <f t="shared" si="17"/>
        <v/>
      </c>
      <c r="AC295" s="95" t="str">
        <f t="shared" si="18"/>
        <v/>
      </c>
      <c r="AD295" s="95" t="str">
        <f>IF($AC295="","",入力シート!F303)</f>
        <v/>
      </c>
      <c r="AE295" s="95" t="str">
        <f>IF($AC295="","",入力シート!G303)</f>
        <v/>
      </c>
      <c r="AF295" s="97" t="str">
        <f>IF($AC295="","",入力シート!H303)</f>
        <v/>
      </c>
      <c r="AG295" s="98" t="str">
        <f t="shared" si="19"/>
        <v/>
      </c>
    </row>
    <row r="296" spans="1:33">
      <c r="A296" t="str">
        <f>IF(入力シート!$B304="","",大会コード)</f>
        <v/>
      </c>
      <c r="B296" t="str">
        <f>IF(入力シート!$B304="","",VLOOKUP(入力シート!$C304,大会データ!$A$5:$F$374,3,FALSE))</f>
        <v/>
      </c>
      <c r="C296" t="str">
        <f>IF(入力シート!$B304="","",VLOOKUP(入力シート!$C304,大会データ!$A$5:$F$374,4,FALSE))</f>
        <v/>
      </c>
      <c r="D296" t="str">
        <f>IF(入力シート!$B304="","",VLOOKUP(入力シート!$C304,大会データ!$A$5:$F$374,5,FALSE))</f>
        <v/>
      </c>
      <c r="E296" t="str">
        <f>IF(入力シート!$B304="","",基礎データ!$B$6)</f>
        <v/>
      </c>
      <c r="F296" t="str">
        <f>IF(入力シート!$B304="","",B296)</f>
        <v/>
      </c>
      <c r="G296" t="str">
        <f>IF(入力シート!$B304="","",IF(入力シート!$E304="",TEXT(入力シート!$B304,"00"),入力シート!$E304))</f>
        <v/>
      </c>
      <c r="J296" t="str">
        <f>IF(入力シート!I304="","",入力シート!I304)</f>
        <v/>
      </c>
      <c r="AA296" s="95" t="str">
        <f t="shared" si="16"/>
        <v/>
      </c>
      <c r="AB296" s="96" t="str">
        <f t="shared" si="17"/>
        <v/>
      </c>
      <c r="AC296" s="95" t="str">
        <f t="shared" si="18"/>
        <v/>
      </c>
      <c r="AD296" s="95" t="str">
        <f>IF($AC296="","",入力シート!F304)</f>
        <v/>
      </c>
      <c r="AE296" s="95" t="str">
        <f>IF($AC296="","",入力シート!G304)</f>
        <v/>
      </c>
      <c r="AF296" s="97" t="str">
        <f>IF($AC296="","",入力シート!H304)</f>
        <v/>
      </c>
      <c r="AG296" s="98" t="str">
        <f t="shared" si="19"/>
        <v/>
      </c>
    </row>
    <row r="297" spans="1:33">
      <c r="A297" t="str">
        <f>IF(入力シート!$B305="","",大会コード)</f>
        <v/>
      </c>
      <c r="B297" t="str">
        <f>IF(入力シート!$B305="","",VLOOKUP(入力シート!$C305,大会データ!$A$5:$F$374,3,FALSE))</f>
        <v/>
      </c>
      <c r="C297" t="str">
        <f>IF(入力シート!$B305="","",VLOOKUP(入力シート!$C305,大会データ!$A$5:$F$374,4,FALSE))</f>
        <v/>
      </c>
      <c r="D297" t="str">
        <f>IF(入力シート!$B305="","",VLOOKUP(入力シート!$C305,大会データ!$A$5:$F$374,5,FALSE))</f>
        <v/>
      </c>
      <c r="E297" t="str">
        <f>IF(入力シート!$B305="","",基礎データ!$B$6)</f>
        <v/>
      </c>
      <c r="F297" t="str">
        <f>IF(入力シート!$B305="","",B297)</f>
        <v/>
      </c>
      <c r="G297" t="str">
        <f>IF(入力シート!$B305="","",IF(入力シート!$E305="",TEXT(入力シート!$B305,"00"),入力シート!$E305))</f>
        <v/>
      </c>
      <c r="J297" t="str">
        <f>IF(入力シート!I305="","",入力シート!I305)</f>
        <v/>
      </c>
      <c r="AA297" s="95" t="str">
        <f t="shared" si="16"/>
        <v/>
      </c>
      <c r="AB297" s="96" t="str">
        <f t="shared" si="17"/>
        <v/>
      </c>
      <c r="AC297" s="95" t="str">
        <f t="shared" si="18"/>
        <v/>
      </c>
      <c r="AD297" s="95" t="str">
        <f>IF($AC297="","",入力シート!F305)</f>
        <v/>
      </c>
      <c r="AE297" s="95" t="str">
        <f>IF($AC297="","",入力シート!G305)</f>
        <v/>
      </c>
      <c r="AF297" s="97" t="str">
        <f>IF($AC297="","",入力シート!H305)</f>
        <v/>
      </c>
      <c r="AG297" s="98" t="str">
        <f t="shared" si="19"/>
        <v/>
      </c>
    </row>
    <row r="298" spans="1:33">
      <c r="A298" t="str">
        <f>IF(入力シート!$B306="","",大会コード)</f>
        <v/>
      </c>
      <c r="B298" t="str">
        <f>IF(入力シート!$B306="","",VLOOKUP(入力シート!$C306,大会データ!$A$5:$F$374,3,FALSE))</f>
        <v/>
      </c>
      <c r="C298" t="str">
        <f>IF(入力シート!$B306="","",VLOOKUP(入力シート!$C306,大会データ!$A$5:$F$374,4,FALSE))</f>
        <v/>
      </c>
      <c r="D298" t="str">
        <f>IF(入力シート!$B306="","",VLOOKUP(入力シート!$C306,大会データ!$A$5:$F$374,5,FALSE))</f>
        <v/>
      </c>
      <c r="E298" t="str">
        <f>IF(入力シート!$B306="","",基礎データ!$B$6)</f>
        <v/>
      </c>
      <c r="F298" t="str">
        <f>IF(入力シート!$B306="","",B298)</f>
        <v/>
      </c>
      <c r="G298" t="str">
        <f>IF(入力シート!$B306="","",IF(入力シート!$E306="",TEXT(入力シート!$B306,"00"),入力シート!$E306))</f>
        <v/>
      </c>
      <c r="J298" t="str">
        <f>IF(入力シート!I306="","",入力シート!I306)</f>
        <v/>
      </c>
      <c r="AA298" s="95" t="str">
        <f t="shared" si="16"/>
        <v/>
      </c>
      <c r="AB298" s="96" t="str">
        <f t="shared" si="17"/>
        <v/>
      </c>
      <c r="AC298" s="95" t="str">
        <f t="shared" si="18"/>
        <v/>
      </c>
      <c r="AD298" s="95" t="str">
        <f>IF($AC298="","",入力シート!F306)</f>
        <v/>
      </c>
      <c r="AE298" s="95" t="str">
        <f>IF($AC298="","",入力シート!G306)</f>
        <v/>
      </c>
      <c r="AF298" s="97" t="str">
        <f>IF($AC298="","",入力シート!H306)</f>
        <v/>
      </c>
      <c r="AG298" s="98" t="str">
        <f t="shared" si="19"/>
        <v/>
      </c>
    </row>
    <row r="299" spans="1:33">
      <c r="A299" t="str">
        <f>IF(入力シート!$B307="","",大会コード)</f>
        <v/>
      </c>
      <c r="B299" t="str">
        <f>IF(入力シート!$B307="","",VLOOKUP(入力シート!$C307,大会データ!$A$5:$F$374,3,FALSE))</f>
        <v/>
      </c>
      <c r="C299" t="str">
        <f>IF(入力シート!$B307="","",VLOOKUP(入力シート!$C307,大会データ!$A$5:$F$374,4,FALSE))</f>
        <v/>
      </c>
      <c r="D299" t="str">
        <f>IF(入力シート!$B307="","",VLOOKUP(入力シート!$C307,大会データ!$A$5:$F$374,5,FALSE))</f>
        <v/>
      </c>
      <c r="E299" t="str">
        <f>IF(入力シート!$B307="","",基礎データ!$B$6)</f>
        <v/>
      </c>
      <c r="F299" t="str">
        <f>IF(入力シート!$B307="","",B299)</f>
        <v/>
      </c>
      <c r="G299" t="str">
        <f>IF(入力シート!$B307="","",IF(入力シート!$E307="",TEXT(入力シート!$B307,"00"),入力シート!$E307))</f>
        <v/>
      </c>
      <c r="J299" t="str">
        <f>IF(入力シート!I307="","",入力シート!I307)</f>
        <v/>
      </c>
      <c r="AA299" s="95" t="str">
        <f t="shared" si="16"/>
        <v/>
      </c>
      <c r="AB299" s="96" t="str">
        <f t="shared" si="17"/>
        <v/>
      </c>
      <c r="AC299" s="95" t="str">
        <f t="shared" si="18"/>
        <v/>
      </c>
      <c r="AD299" s="95" t="str">
        <f>IF($AC299="","",入力シート!F307)</f>
        <v/>
      </c>
      <c r="AE299" s="95" t="str">
        <f>IF($AC299="","",入力シート!G307)</f>
        <v/>
      </c>
      <c r="AF299" s="97" t="str">
        <f>IF($AC299="","",入力シート!H307)</f>
        <v/>
      </c>
      <c r="AG299" s="98" t="str">
        <f t="shared" si="19"/>
        <v/>
      </c>
    </row>
    <row r="300" spans="1:33">
      <c r="A300" t="str">
        <f>IF(入力シート!$B308="","",大会コード)</f>
        <v/>
      </c>
      <c r="B300" t="str">
        <f>IF(入力シート!$B308="","",VLOOKUP(入力シート!$C308,大会データ!$A$5:$F$374,3,FALSE))</f>
        <v/>
      </c>
      <c r="C300" t="str">
        <f>IF(入力シート!$B308="","",VLOOKUP(入力シート!$C308,大会データ!$A$5:$F$374,4,FALSE))</f>
        <v/>
      </c>
      <c r="D300" t="str">
        <f>IF(入力シート!$B308="","",VLOOKUP(入力シート!$C308,大会データ!$A$5:$F$374,5,FALSE))</f>
        <v/>
      </c>
      <c r="E300" t="str">
        <f>IF(入力シート!$B308="","",基礎データ!$B$6)</f>
        <v/>
      </c>
      <c r="F300" t="str">
        <f>IF(入力シート!$B308="","",B300)</f>
        <v/>
      </c>
      <c r="G300" t="str">
        <f>IF(入力シート!$B308="","",IF(入力シート!$E308="",TEXT(入力シート!$B308,"00"),入力シート!$E308))</f>
        <v/>
      </c>
      <c r="J300" t="str">
        <f>IF(入力シート!I308="","",入力シート!I308)</f>
        <v/>
      </c>
      <c r="AA300" s="95" t="str">
        <f t="shared" si="16"/>
        <v/>
      </c>
      <c r="AB300" s="96" t="str">
        <f t="shared" si="17"/>
        <v/>
      </c>
      <c r="AC300" s="95" t="str">
        <f t="shared" si="18"/>
        <v/>
      </c>
      <c r="AD300" s="95" t="str">
        <f>IF($AC300="","",入力シート!F308)</f>
        <v/>
      </c>
      <c r="AE300" s="95" t="str">
        <f>IF($AC300="","",入力シート!G308)</f>
        <v/>
      </c>
      <c r="AF300" s="97" t="str">
        <f>IF($AC300="","",入力シート!H308)</f>
        <v/>
      </c>
      <c r="AG300" s="98" t="str">
        <f t="shared" si="19"/>
        <v/>
      </c>
    </row>
    <row r="301" spans="1:33">
      <c r="A301" t="str">
        <f>IF(入力シート!$B309="","",大会コード)</f>
        <v/>
      </c>
      <c r="B301" t="str">
        <f>IF(入力シート!$B309="","",VLOOKUP(入力シート!$C309,大会データ!$A$5:$F$374,3,FALSE))</f>
        <v/>
      </c>
      <c r="C301" t="str">
        <f>IF(入力シート!$B309="","",VLOOKUP(入力シート!$C309,大会データ!$A$5:$F$374,4,FALSE))</f>
        <v/>
      </c>
      <c r="D301" t="str">
        <f>IF(入力シート!$B309="","",VLOOKUP(入力シート!$C309,大会データ!$A$5:$F$374,5,FALSE))</f>
        <v/>
      </c>
      <c r="E301" t="str">
        <f>IF(入力シート!$B309="","",基礎データ!$B$6)</f>
        <v/>
      </c>
      <c r="F301" t="str">
        <f>IF(入力シート!$B309="","",B301)</f>
        <v/>
      </c>
      <c r="G301" t="str">
        <f>IF(入力シート!$B309="","",IF(入力シート!$E309="",TEXT(入力シート!$B309,"00"),入力シート!$E309))</f>
        <v/>
      </c>
      <c r="J301" t="str">
        <f>IF(入力シート!I309="","",入力シート!I309)</f>
        <v/>
      </c>
      <c r="AA301" s="95" t="str">
        <f t="shared" si="16"/>
        <v/>
      </c>
      <c r="AB301" s="96" t="str">
        <f t="shared" si="17"/>
        <v/>
      </c>
      <c r="AC301" s="95" t="str">
        <f t="shared" si="18"/>
        <v/>
      </c>
      <c r="AD301" s="95" t="str">
        <f>IF($AC301="","",入力シート!F309)</f>
        <v/>
      </c>
      <c r="AE301" s="95" t="str">
        <f>IF($AC301="","",入力シート!G309)</f>
        <v/>
      </c>
      <c r="AF301" s="97" t="str">
        <f>IF($AC301="","",入力シート!H309)</f>
        <v/>
      </c>
      <c r="AG301" s="98" t="str">
        <f t="shared" si="19"/>
        <v/>
      </c>
    </row>
    <row r="302" spans="1:33">
      <c r="A302" t="str">
        <f>IF(入力シート!$B310="","",大会コード)</f>
        <v/>
      </c>
      <c r="B302" t="str">
        <f>IF(入力シート!$B310="","",VLOOKUP(入力シート!$C310,大会データ!$A$5:$F$374,3,FALSE))</f>
        <v/>
      </c>
      <c r="C302" t="str">
        <f>IF(入力シート!$B310="","",VLOOKUP(入力シート!$C310,大会データ!$A$5:$F$374,4,FALSE))</f>
        <v/>
      </c>
      <c r="D302" t="str">
        <f>IF(入力シート!$B310="","",VLOOKUP(入力シート!$C310,大会データ!$A$5:$F$374,5,FALSE))</f>
        <v/>
      </c>
      <c r="E302" t="str">
        <f>IF(入力シート!$B310="","",基礎データ!$B$6)</f>
        <v/>
      </c>
      <c r="F302" t="str">
        <f>IF(入力シート!$B310="","",B302)</f>
        <v/>
      </c>
      <c r="G302" t="str">
        <f>IF(入力シート!$B310="","",IF(入力シート!$E310="",TEXT(入力シート!$B310,"00"),入力シート!$E310))</f>
        <v/>
      </c>
      <c r="J302" t="str">
        <f>IF(入力シート!I310="","",入力シート!I310)</f>
        <v/>
      </c>
      <c r="AA302" s="95" t="str">
        <f t="shared" si="16"/>
        <v/>
      </c>
      <c r="AB302" s="96" t="str">
        <f t="shared" si="17"/>
        <v/>
      </c>
      <c r="AC302" s="95" t="str">
        <f t="shared" si="18"/>
        <v/>
      </c>
      <c r="AD302" s="95" t="str">
        <f>IF($AC302="","",入力シート!F310)</f>
        <v/>
      </c>
      <c r="AE302" s="95" t="str">
        <f>IF($AC302="","",入力シート!G310)</f>
        <v/>
      </c>
      <c r="AF302" s="97" t="str">
        <f>IF($AC302="","",入力シート!H310)</f>
        <v/>
      </c>
      <c r="AG302" s="98" t="str">
        <f t="shared" si="19"/>
        <v/>
      </c>
    </row>
    <row r="303" spans="1:33">
      <c r="A303" t="str">
        <f>IF(入力シート!$B311="","",大会コード)</f>
        <v/>
      </c>
      <c r="B303" t="str">
        <f>IF(入力シート!$B311="","",VLOOKUP(入力シート!$C311,大会データ!$A$5:$F$374,3,FALSE))</f>
        <v/>
      </c>
      <c r="C303" t="str">
        <f>IF(入力シート!$B311="","",VLOOKUP(入力シート!$C311,大会データ!$A$5:$F$374,4,FALSE))</f>
        <v/>
      </c>
      <c r="D303" t="str">
        <f>IF(入力シート!$B311="","",VLOOKUP(入力シート!$C311,大会データ!$A$5:$F$374,5,FALSE))</f>
        <v/>
      </c>
      <c r="E303" t="str">
        <f>IF(入力シート!$B311="","",基礎データ!$B$6)</f>
        <v/>
      </c>
      <c r="F303" t="str">
        <f>IF(入力シート!$B311="","",B303)</f>
        <v/>
      </c>
      <c r="G303" t="str">
        <f>IF(入力シート!$B311="","",IF(入力シート!$E311="",TEXT(入力シート!$B311,"00"),入力シート!$E311))</f>
        <v/>
      </c>
      <c r="J303" t="str">
        <f>IF(入力シート!I311="","",入力シート!I311)</f>
        <v/>
      </c>
      <c r="AA303" s="95" t="str">
        <f t="shared" si="16"/>
        <v/>
      </c>
      <c r="AB303" s="96" t="str">
        <f t="shared" si="17"/>
        <v/>
      </c>
      <c r="AC303" s="95" t="str">
        <f t="shared" si="18"/>
        <v/>
      </c>
      <c r="AD303" s="95" t="str">
        <f>IF($AC303="","",入力シート!F311)</f>
        <v/>
      </c>
      <c r="AE303" s="95" t="str">
        <f>IF($AC303="","",入力シート!G311)</f>
        <v/>
      </c>
      <c r="AF303" s="97" t="str">
        <f>IF($AC303="","",入力シート!H311)</f>
        <v/>
      </c>
      <c r="AG303" s="98" t="str">
        <f t="shared" si="19"/>
        <v/>
      </c>
    </row>
    <row r="304" spans="1:33">
      <c r="A304" t="str">
        <f>IF(入力シート!$B312="","",大会コード)</f>
        <v/>
      </c>
      <c r="B304" t="str">
        <f>IF(入力シート!$B312="","",VLOOKUP(入力シート!$C312,大会データ!$A$5:$F$374,3,FALSE))</f>
        <v/>
      </c>
      <c r="C304" t="str">
        <f>IF(入力シート!$B312="","",VLOOKUP(入力シート!$C312,大会データ!$A$5:$F$374,4,FALSE))</f>
        <v/>
      </c>
      <c r="D304" t="str">
        <f>IF(入力シート!$B312="","",VLOOKUP(入力シート!$C312,大会データ!$A$5:$F$374,5,FALSE))</f>
        <v/>
      </c>
      <c r="E304" t="str">
        <f>IF(入力シート!$B312="","",基礎データ!$B$6)</f>
        <v/>
      </c>
      <c r="F304" t="str">
        <f>IF(入力シート!$B312="","",B304)</f>
        <v/>
      </c>
      <c r="G304" t="str">
        <f>IF(入力シート!$B312="","",IF(入力シート!$E312="",TEXT(入力シート!$B312,"00"),入力シート!$E312))</f>
        <v/>
      </c>
      <c r="J304" t="str">
        <f>IF(入力シート!I312="","",入力シート!I312)</f>
        <v/>
      </c>
      <c r="AA304" s="95" t="str">
        <f t="shared" si="16"/>
        <v/>
      </c>
      <c r="AB304" s="96" t="str">
        <f t="shared" si="17"/>
        <v/>
      </c>
      <c r="AC304" s="95" t="str">
        <f t="shared" si="18"/>
        <v/>
      </c>
      <c r="AD304" s="95" t="str">
        <f>IF($AC304="","",入力シート!F312)</f>
        <v/>
      </c>
      <c r="AE304" s="95" t="str">
        <f>IF($AC304="","",入力シート!G312)</f>
        <v/>
      </c>
      <c r="AF304" s="97" t="str">
        <f>IF($AC304="","",入力シート!H312)</f>
        <v/>
      </c>
      <c r="AG304" s="98" t="str">
        <f t="shared" si="19"/>
        <v/>
      </c>
    </row>
    <row r="305" spans="1:33">
      <c r="A305" t="str">
        <f>IF(入力シート!$B313="","",大会コード)</f>
        <v/>
      </c>
      <c r="B305" t="str">
        <f>IF(入力シート!$B313="","",VLOOKUP(入力シート!$C313,大会データ!$A$5:$F$374,3,FALSE))</f>
        <v/>
      </c>
      <c r="C305" t="str">
        <f>IF(入力シート!$B313="","",VLOOKUP(入力シート!$C313,大会データ!$A$5:$F$374,4,FALSE))</f>
        <v/>
      </c>
      <c r="D305" t="str">
        <f>IF(入力シート!$B313="","",VLOOKUP(入力シート!$C313,大会データ!$A$5:$F$374,5,FALSE))</f>
        <v/>
      </c>
      <c r="E305" t="str">
        <f>IF(入力シート!$B313="","",基礎データ!$B$6)</f>
        <v/>
      </c>
      <c r="F305" t="str">
        <f>IF(入力シート!$B313="","",B305)</f>
        <v/>
      </c>
      <c r="G305" t="str">
        <f>IF(入力シート!$B313="","",IF(入力シート!$E313="",TEXT(入力シート!$B313,"00"),入力シート!$E313))</f>
        <v/>
      </c>
      <c r="J305" t="str">
        <f>IF(入力シート!I313="","",入力シート!I313)</f>
        <v/>
      </c>
      <c r="AA305" s="95" t="str">
        <f t="shared" si="16"/>
        <v/>
      </c>
      <c r="AB305" s="96" t="str">
        <f t="shared" si="17"/>
        <v/>
      </c>
      <c r="AC305" s="95" t="str">
        <f t="shared" si="18"/>
        <v/>
      </c>
      <c r="AD305" s="95" t="str">
        <f>IF($AC305="","",入力シート!F313)</f>
        <v/>
      </c>
      <c r="AE305" s="95" t="str">
        <f>IF($AC305="","",入力シート!G313)</f>
        <v/>
      </c>
      <c r="AF305" s="97" t="str">
        <f>IF($AC305="","",入力シート!H313)</f>
        <v/>
      </c>
      <c r="AG305" s="98" t="str">
        <f t="shared" si="19"/>
        <v/>
      </c>
    </row>
    <row r="306" spans="1:33">
      <c r="A306" t="str">
        <f>IF(入力シート!$B314="","",大会コード)</f>
        <v/>
      </c>
      <c r="B306" t="str">
        <f>IF(入力シート!$B314="","",VLOOKUP(入力シート!$C314,大会データ!$A$5:$F$374,3,FALSE))</f>
        <v/>
      </c>
      <c r="C306" t="str">
        <f>IF(入力シート!$B314="","",VLOOKUP(入力シート!$C314,大会データ!$A$5:$F$374,4,FALSE))</f>
        <v/>
      </c>
      <c r="D306" t="str">
        <f>IF(入力シート!$B314="","",VLOOKUP(入力シート!$C314,大会データ!$A$5:$F$374,5,FALSE))</f>
        <v/>
      </c>
      <c r="E306" t="str">
        <f>IF(入力シート!$B314="","",基礎データ!$B$6)</f>
        <v/>
      </c>
      <c r="F306" t="str">
        <f>IF(入力シート!$B314="","",B306)</f>
        <v/>
      </c>
      <c r="G306" t="str">
        <f>IF(入力シート!$B314="","",IF(入力シート!$E314="",TEXT(入力シート!$B314,"00"),入力シート!$E314))</f>
        <v/>
      </c>
      <c r="J306" t="str">
        <f>IF(入力シート!I314="","",入力シート!I314)</f>
        <v/>
      </c>
      <c r="AA306" s="95" t="str">
        <f t="shared" si="16"/>
        <v/>
      </c>
      <c r="AB306" s="96" t="str">
        <f t="shared" si="17"/>
        <v/>
      </c>
      <c r="AC306" s="95" t="str">
        <f t="shared" si="18"/>
        <v/>
      </c>
      <c r="AD306" s="95" t="str">
        <f>IF($AC306="","",入力シート!F314)</f>
        <v/>
      </c>
      <c r="AE306" s="95" t="str">
        <f>IF($AC306="","",入力シート!G314)</f>
        <v/>
      </c>
      <c r="AF306" s="97" t="str">
        <f>IF($AC306="","",入力シート!H314)</f>
        <v/>
      </c>
      <c r="AG306" s="98" t="str">
        <f t="shared" si="19"/>
        <v/>
      </c>
    </row>
    <row r="307" spans="1:33">
      <c r="A307" t="str">
        <f>IF(入力シート!$B315="","",大会コード)</f>
        <v/>
      </c>
      <c r="B307" t="str">
        <f>IF(入力シート!$B315="","",VLOOKUP(入力シート!$C315,大会データ!$A$5:$F$374,3,FALSE))</f>
        <v/>
      </c>
      <c r="C307" t="str">
        <f>IF(入力シート!$B315="","",VLOOKUP(入力シート!$C315,大会データ!$A$5:$F$374,4,FALSE))</f>
        <v/>
      </c>
      <c r="D307" t="str">
        <f>IF(入力シート!$B315="","",VLOOKUP(入力シート!$C315,大会データ!$A$5:$F$374,5,FALSE))</f>
        <v/>
      </c>
      <c r="E307" t="str">
        <f>IF(入力シート!$B315="","",基礎データ!$B$6)</f>
        <v/>
      </c>
      <c r="F307" t="str">
        <f>IF(入力シート!$B315="","",B307)</f>
        <v/>
      </c>
      <c r="G307" t="str">
        <f>IF(入力シート!$B315="","",IF(入力シート!$E315="",TEXT(入力シート!$B315,"00"),入力シート!$E315))</f>
        <v/>
      </c>
      <c r="J307" t="str">
        <f>IF(入力シート!I315="","",入力シート!I315)</f>
        <v/>
      </c>
      <c r="AA307" s="95" t="str">
        <f t="shared" si="16"/>
        <v/>
      </c>
      <c r="AB307" s="96" t="str">
        <f t="shared" si="17"/>
        <v/>
      </c>
      <c r="AC307" s="95" t="str">
        <f t="shared" si="18"/>
        <v/>
      </c>
      <c r="AD307" s="95" t="str">
        <f>IF($AC307="","",入力シート!F315)</f>
        <v/>
      </c>
      <c r="AE307" s="95" t="str">
        <f>IF($AC307="","",入力シート!G315)</f>
        <v/>
      </c>
      <c r="AF307" s="97" t="str">
        <f>IF($AC307="","",入力シート!H315)</f>
        <v/>
      </c>
      <c r="AG307" s="98" t="str">
        <f t="shared" si="19"/>
        <v/>
      </c>
    </row>
    <row r="308" spans="1:33">
      <c r="A308" t="str">
        <f>IF(入力シート!$B316="","",大会コード)</f>
        <v/>
      </c>
      <c r="B308" t="str">
        <f>IF(入力シート!$B316="","",VLOOKUP(入力シート!$C316,大会データ!$A$5:$F$374,3,FALSE))</f>
        <v/>
      </c>
      <c r="C308" t="str">
        <f>IF(入力シート!$B316="","",VLOOKUP(入力シート!$C316,大会データ!$A$5:$F$374,4,FALSE))</f>
        <v/>
      </c>
      <c r="D308" t="str">
        <f>IF(入力シート!$B316="","",VLOOKUP(入力シート!$C316,大会データ!$A$5:$F$374,5,FALSE))</f>
        <v/>
      </c>
      <c r="E308" t="str">
        <f>IF(入力シート!$B316="","",基礎データ!$B$6)</f>
        <v/>
      </c>
      <c r="F308" t="str">
        <f>IF(入力シート!$B316="","",B308)</f>
        <v/>
      </c>
      <c r="G308" t="str">
        <f>IF(入力シート!$B316="","",IF(入力シート!$E316="",TEXT(入力シート!$B316,"00"),入力シート!$E316))</f>
        <v/>
      </c>
      <c r="J308" t="str">
        <f>IF(入力シート!I316="","",入力シート!I316)</f>
        <v/>
      </c>
      <c r="AA308" s="95" t="str">
        <f t="shared" si="16"/>
        <v/>
      </c>
      <c r="AB308" s="96" t="str">
        <f t="shared" si="17"/>
        <v/>
      </c>
      <c r="AC308" s="95" t="str">
        <f t="shared" si="18"/>
        <v/>
      </c>
      <c r="AD308" s="95" t="str">
        <f>IF($AC308="","",入力シート!F316)</f>
        <v/>
      </c>
      <c r="AE308" s="95" t="str">
        <f>IF($AC308="","",入力シート!G316)</f>
        <v/>
      </c>
      <c r="AF308" s="97" t="str">
        <f>IF($AC308="","",入力シート!H316)</f>
        <v/>
      </c>
      <c r="AG308" s="98" t="str">
        <f t="shared" si="19"/>
        <v/>
      </c>
    </row>
    <row r="309" spans="1:33">
      <c r="A309" t="str">
        <f>IF(入力シート!$B317="","",大会コード)</f>
        <v/>
      </c>
      <c r="B309" t="str">
        <f>IF(入力シート!$B317="","",VLOOKUP(入力シート!$C317,大会データ!$A$5:$F$374,3,FALSE))</f>
        <v/>
      </c>
      <c r="C309" t="str">
        <f>IF(入力シート!$B317="","",VLOOKUP(入力シート!$C317,大会データ!$A$5:$F$374,4,FALSE))</f>
        <v/>
      </c>
      <c r="D309" t="str">
        <f>IF(入力シート!$B317="","",VLOOKUP(入力シート!$C317,大会データ!$A$5:$F$374,5,FALSE))</f>
        <v/>
      </c>
      <c r="E309" t="str">
        <f>IF(入力シート!$B317="","",基礎データ!$B$6)</f>
        <v/>
      </c>
      <c r="F309" t="str">
        <f>IF(入力シート!$B317="","",B309)</f>
        <v/>
      </c>
      <c r="G309" t="str">
        <f>IF(入力シート!$B317="","",IF(入力シート!$E317="",TEXT(入力シート!$B317,"00"),入力シート!$E317))</f>
        <v/>
      </c>
      <c r="J309" t="str">
        <f>IF(入力シート!I317="","",入力シート!I317)</f>
        <v/>
      </c>
      <c r="AA309" s="95" t="str">
        <f t="shared" si="16"/>
        <v/>
      </c>
      <c r="AB309" s="96" t="str">
        <f t="shared" si="17"/>
        <v/>
      </c>
      <c r="AC309" s="95" t="str">
        <f t="shared" si="18"/>
        <v/>
      </c>
      <c r="AD309" s="95" t="str">
        <f>IF($AC309="","",入力シート!F317)</f>
        <v/>
      </c>
      <c r="AE309" s="95" t="str">
        <f>IF($AC309="","",入力シート!G317)</f>
        <v/>
      </c>
      <c r="AF309" s="97" t="str">
        <f>IF($AC309="","",入力シート!H317)</f>
        <v/>
      </c>
      <c r="AG309" s="98" t="str">
        <f t="shared" si="19"/>
        <v/>
      </c>
    </row>
    <row r="310" spans="1:33">
      <c r="A310" t="str">
        <f>IF(入力シート!$B318="","",大会コード)</f>
        <v/>
      </c>
      <c r="B310" t="str">
        <f>IF(入力シート!$B318="","",VLOOKUP(入力シート!$C318,大会データ!$A$5:$F$374,3,FALSE))</f>
        <v/>
      </c>
      <c r="C310" t="str">
        <f>IF(入力シート!$B318="","",VLOOKUP(入力シート!$C318,大会データ!$A$5:$F$374,4,FALSE))</f>
        <v/>
      </c>
      <c r="D310" t="str">
        <f>IF(入力シート!$B318="","",VLOOKUP(入力シート!$C318,大会データ!$A$5:$F$374,5,FALSE))</f>
        <v/>
      </c>
      <c r="E310" t="str">
        <f>IF(入力シート!$B318="","",基礎データ!$B$6)</f>
        <v/>
      </c>
      <c r="F310" t="str">
        <f>IF(入力シート!$B318="","",B310)</f>
        <v/>
      </c>
      <c r="G310" t="str">
        <f>IF(入力シート!$B318="","",IF(入力シート!$E318="",TEXT(入力シート!$B318,"00"),入力シート!$E318))</f>
        <v/>
      </c>
      <c r="J310" t="str">
        <f>IF(入力シート!I318="","",入力シート!I318)</f>
        <v/>
      </c>
      <c r="AA310" s="95" t="str">
        <f t="shared" si="16"/>
        <v/>
      </c>
      <c r="AB310" s="96" t="str">
        <f t="shared" si="17"/>
        <v/>
      </c>
      <c r="AC310" s="95" t="str">
        <f t="shared" si="18"/>
        <v/>
      </c>
      <c r="AD310" s="95" t="str">
        <f>IF($AC310="","",入力シート!F318)</f>
        <v/>
      </c>
      <c r="AE310" s="95" t="str">
        <f>IF($AC310="","",入力シート!G318)</f>
        <v/>
      </c>
      <c r="AF310" s="97" t="str">
        <f>IF($AC310="","",入力シート!H318)</f>
        <v/>
      </c>
      <c r="AG310" s="98" t="str">
        <f t="shared" si="19"/>
        <v/>
      </c>
    </row>
    <row r="311" spans="1:33">
      <c r="A311" t="str">
        <f>IF(入力シート!$B319="","",大会コード)</f>
        <v/>
      </c>
      <c r="B311" t="str">
        <f>IF(入力シート!$B319="","",VLOOKUP(入力シート!$C319,大会データ!$A$5:$F$374,3,FALSE))</f>
        <v/>
      </c>
      <c r="C311" t="str">
        <f>IF(入力シート!$B319="","",VLOOKUP(入力シート!$C319,大会データ!$A$5:$F$374,4,FALSE))</f>
        <v/>
      </c>
      <c r="D311" t="str">
        <f>IF(入力シート!$B319="","",VLOOKUP(入力シート!$C319,大会データ!$A$5:$F$374,5,FALSE))</f>
        <v/>
      </c>
      <c r="E311" t="str">
        <f>IF(入力シート!$B319="","",基礎データ!$B$6)</f>
        <v/>
      </c>
      <c r="F311" t="str">
        <f>IF(入力シート!$B319="","",B311)</f>
        <v/>
      </c>
      <c r="G311" t="str">
        <f>IF(入力シート!$B319="","",IF(入力シート!$E319="",TEXT(入力シート!$B319,"00"),入力シート!$E319))</f>
        <v/>
      </c>
      <c r="J311" t="str">
        <f>IF(入力シート!I319="","",入力シート!I319)</f>
        <v/>
      </c>
      <c r="AA311" s="95" t="str">
        <f t="shared" si="16"/>
        <v/>
      </c>
      <c r="AB311" s="96" t="str">
        <f t="shared" si="17"/>
        <v/>
      </c>
      <c r="AC311" s="95" t="str">
        <f t="shared" si="18"/>
        <v/>
      </c>
      <c r="AD311" s="95" t="str">
        <f>IF($AC311="","",入力シート!F319)</f>
        <v/>
      </c>
      <c r="AE311" s="95" t="str">
        <f>IF($AC311="","",入力シート!G319)</f>
        <v/>
      </c>
      <c r="AF311" s="97" t="str">
        <f>IF($AC311="","",入力シート!H319)</f>
        <v/>
      </c>
      <c r="AG311" s="98" t="str">
        <f t="shared" si="19"/>
        <v/>
      </c>
    </row>
    <row r="312" spans="1:33">
      <c r="A312" t="str">
        <f>IF(入力シート!$B320="","",大会コード)</f>
        <v/>
      </c>
      <c r="B312" t="str">
        <f>IF(入力シート!$B320="","",VLOOKUP(入力シート!$C320,大会データ!$A$5:$F$374,3,FALSE))</f>
        <v/>
      </c>
      <c r="C312" t="str">
        <f>IF(入力シート!$B320="","",VLOOKUP(入力シート!$C320,大会データ!$A$5:$F$374,4,FALSE))</f>
        <v/>
      </c>
      <c r="D312" t="str">
        <f>IF(入力シート!$B320="","",VLOOKUP(入力シート!$C320,大会データ!$A$5:$F$374,5,FALSE))</f>
        <v/>
      </c>
      <c r="E312" t="str">
        <f>IF(入力シート!$B320="","",基礎データ!$B$6)</f>
        <v/>
      </c>
      <c r="F312" t="str">
        <f>IF(入力シート!$B320="","",B312)</f>
        <v/>
      </c>
      <c r="G312" t="str">
        <f>IF(入力シート!$B320="","",IF(入力シート!$E320="",TEXT(入力シート!$B320,"00"),入力シート!$E320))</f>
        <v/>
      </c>
      <c r="J312" t="str">
        <f>IF(入力シート!I320="","",入力シート!I320)</f>
        <v/>
      </c>
      <c r="AA312" s="95" t="str">
        <f t="shared" si="16"/>
        <v/>
      </c>
      <c r="AB312" s="96" t="str">
        <f t="shared" si="17"/>
        <v/>
      </c>
      <c r="AC312" s="95" t="str">
        <f t="shared" si="18"/>
        <v/>
      </c>
      <c r="AD312" s="95" t="str">
        <f>IF($AC312="","",入力シート!F320)</f>
        <v/>
      </c>
      <c r="AE312" s="95" t="str">
        <f>IF($AC312="","",入力シート!G320)</f>
        <v/>
      </c>
      <c r="AF312" s="97" t="str">
        <f>IF($AC312="","",入力シート!H320)</f>
        <v/>
      </c>
      <c r="AG312" s="98" t="str">
        <f t="shared" si="19"/>
        <v/>
      </c>
    </row>
    <row r="313" spans="1:33">
      <c r="A313" t="str">
        <f>IF(入力シート!$B321="","",大会コード)</f>
        <v/>
      </c>
      <c r="B313" t="str">
        <f>IF(入力シート!$B321="","",VLOOKUP(入力シート!$C321,大会データ!$A$5:$F$374,3,FALSE))</f>
        <v/>
      </c>
      <c r="C313" t="str">
        <f>IF(入力シート!$B321="","",VLOOKUP(入力シート!$C321,大会データ!$A$5:$F$374,4,FALSE))</f>
        <v/>
      </c>
      <c r="D313" t="str">
        <f>IF(入力シート!$B321="","",VLOOKUP(入力シート!$C321,大会データ!$A$5:$F$374,5,FALSE))</f>
        <v/>
      </c>
      <c r="E313" t="str">
        <f>IF(入力シート!$B321="","",基礎データ!$B$6)</f>
        <v/>
      </c>
      <c r="F313" t="str">
        <f>IF(入力シート!$B321="","",B313)</f>
        <v/>
      </c>
      <c r="G313" t="str">
        <f>IF(入力シート!$B321="","",IF(入力シート!$E321="",TEXT(入力シート!$B321,"00"),入力シート!$E321))</f>
        <v/>
      </c>
      <c r="J313" t="str">
        <f>IF(入力シート!I321="","",入力シート!I321)</f>
        <v/>
      </c>
      <c r="AA313" s="95" t="str">
        <f t="shared" si="16"/>
        <v/>
      </c>
      <c r="AB313" s="96" t="str">
        <f t="shared" si="17"/>
        <v/>
      </c>
      <c r="AC313" s="95" t="str">
        <f t="shared" si="18"/>
        <v/>
      </c>
      <c r="AD313" s="95" t="str">
        <f>IF($AC313="","",入力シート!F321)</f>
        <v/>
      </c>
      <c r="AE313" s="95" t="str">
        <f>IF($AC313="","",入力シート!G321)</f>
        <v/>
      </c>
      <c r="AF313" s="97" t="str">
        <f>IF($AC313="","",入力シート!H321)</f>
        <v/>
      </c>
      <c r="AG313" s="98" t="str">
        <f t="shared" si="19"/>
        <v/>
      </c>
    </row>
    <row r="314" spans="1:33">
      <c r="A314" t="str">
        <f>IF(入力シート!$B322="","",大会コード)</f>
        <v/>
      </c>
      <c r="B314" t="str">
        <f>IF(入力シート!$B322="","",VLOOKUP(入力シート!$C322,大会データ!$A$5:$F$374,3,FALSE))</f>
        <v/>
      </c>
      <c r="C314" t="str">
        <f>IF(入力シート!$B322="","",VLOOKUP(入力シート!$C322,大会データ!$A$5:$F$374,4,FALSE))</f>
        <v/>
      </c>
      <c r="D314" t="str">
        <f>IF(入力シート!$B322="","",VLOOKUP(入力シート!$C322,大会データ!$A$5:$F$374,5,FALSE))</f>
        <v/>
      </c>
      <c r="E314" t="str">
        <f>IF(入力シート!$B322="","",基礎データ!$B$6)</f>
        <v/>
      </c>
      <c r="F314" t="str">
        <f>IF(入力シート!$B322="","",B314)</f>
        <v/>
      </c>
      <c r="G314" t="str">
        <f>IF(入力シート!$B322="","",IF(入力シート!$E322="",TEXT(入力シート!$B322,"00"),入力シート!$E322))</f>
        <v/>
      </c>
      <c r="J314" t="str">
        <f>IF(入力シート!I322="","",入力シート!I322)</f>
        <v/>
      </c>
      <c r="AA314" s="95" t="str">
        <f t="shared" si="16"/>
        <v/>
      </c>
      <c r="AB314" s="96" t="str">
        <f t="shared" si="17"/>
        <v/>
      </c>
      <c r="AC314" s="95" t="str">
        <f t="shared" si="18"/>
        <v/>
      </c>
      <c r="AD314" s="95" t="str">
        <f>IF($AC314="","",入力シート!F322)</f>
        <v/>
      </c>
      <c r="AE314" s="95" t="str">
        <f>IF($AC314="","",入力シート!G322)</f>
        <v/>
      </c>
      <c r="AF314" s="97" t="str">
        <f>IF($AC314="","",入力シート!H322)</f>
        <v/>
      </c>
      <c r="AG314" s="98" t="str">
        <f t="shared" si="19"/>
        <v/>
      </c>
    </row>
    <row r="315" spans="1:33">
      <c r="A315" t="str">
        <f>IF(入力シート!$B323="","",大会コード)</f>
        <v/>
      </c>
      <c r="B315" t="str">
        <f>IF(入力シート!$B323="","",VLOOKUP(入力シート!$C323,大会データ!$A$5:$F$374,3,FALSE))</f>
        <v/>
      </c>
      <c r="C315" t="str">
        <f>IF(入力シート!$B323="","",VLOOKUP(入力シート!$C323,大会データ!$A$5:$F$374,4,FALSE))</f>
        <v/>
      </c>
      <c r="D315" t="str">
        <f>IF(入力シート!$B323="","",VLOOKUP(入力シート!$C323,大会データ!$A$5:$F$374,5,FALSE))</f>
        <v/>
      </c>
      <c r="E315" t="str">
        <f>IF(入力シート!$B323="","",基礎データ!$B$6)</f>
        <v/>
      </c>
      <c r="F315" t="str">
        <f>IF(入力シート!$B323="","",B315)</f>
        <v/>
      </c>
      <c r="G315" t="str">
        <f>IF(入力シート!$B323="","",IF(入力シート!$E323="",TEXT(入力シート!$B323,"00"),入力シート!$E323))</f>
        <v/>
      </c>
      <c r="J315" t="str">
        <f>IF(入力シート!I323="","",入力シート!I323)</f>
        <v/>
      </c>
      <c r="AA315" s="95" t="str">
        <f t="shared" si="16"/>
        <v/>
      </c>
      <c r="AB315" s="96" t="str">
        <f t="shared" si="17"/>
        <v/>
      </c>
      <c r="AC315" s="95" t="str">
        <f t="shared" si="18"/>
        <v/>
      </c>
      <c r="AD315" s="95" t="str">
        <f>IF($AC315="","",入力シート!F323)</f>
        <v/>
      </c>
      <c r="AE315" s="95" t="str">
        <f>IF($AC315="","",入力シート!G323)</f>
        <v/>
      </c>
      <c r="AF315" s="97" t="str">
        <f>IF($AC315="","",入力シート!H323)</f>
        <v/>
      </c>
      <c r="AG315" s="98" t="str">
        <f t="shared" si="19"/>
        <v/>
      </c>
    </row>
    <row r="316" spans="1:33">
      <c r="A316" t="str">
        <f>IF(入力シート!$B324="","",大会コード)</f>
        <v/>
      </c>
      <c r="B316" t="str">
        <f>IF(入力シート!$B324="","",VLOOKUP(入力シート!$C324,大会データ!$A$5:$F$374,3,FALSE))</f>
        <v/>
      </c>
      <c r="C316" t="str">
        <f>IF(入力シート!$B324="","",VLOOKUP(入力シート!$C324,大会データ!$A$5:$F$374,4,FALSE))</f>
        <v/>
      </c>
      <c r="D316" t="str">
        <f>IF(入力シート!$B324="","",VLOOKUP(入力シート!$C324,大会データ!$A$5:$F$374,5,FALSE))</f>
        <v/>
      </c>
      <c r="E316" t="str">
        <f>IF(入力シート!$B324="","",基礎データ!$B$6)</f>
        <v/>
      </c>
      <c r="F316" t="str">
        <f>IF(入力シート!$B324="","",B316)</f>
        <v/>
      </c>
      <c r="G316" t="str">
        <f>IF(入力シート!$B324="","",IF(入力シート!$E324="",TEXT(入力シート!$B324,"00"),入力シート!$E324))</f>
        <v/>
      </c>
      <c r="J316" t="str">
        <f>IF(入力シート!I324="","",入力シート!I324)</f>
        <v/>
      </c>
      <c r="AA316" s="95" t="str">
        <f t="shared" si="16"/>
        <v/>
      </c>
      <c r="AB316" s="96" t="str">
        <f t="shared" si="17"/>
        <v/>
      </c>
      <c r="AC316" s="95" t="str">
        <f t="shared" si="18"/>
        <v/>
      </c>
      <c r="AD316" s="95" t="str">
        <f>IF($AC316="","",入力シート!F324)</f>
        <v/>
      </c>
      <c r="AE316" s="95" t="str">
        <f>IF($AC316="","",入力シート!G324)</f>
        <v/>
      </c>
      <c r="AF316" s="97" t="str">
        <f>IF($AC316="","",入力シート!H324)</f>
        <v/>
      </c>
      <c r="AG316" s="98" t="str">
        <f t="shared" si="19"/>
        <v/>
      </c>
    </row>
    <row r="317" spans="1:33">
      <c r="A317" t="str">
        <f>IF(入力シート!$B325="","",大会コード)</f>
        <v/>
      </c>
      <c r="B317" t="str">
        <f>IF(入力シート!$B325="","",VLOOKUP(入力シート!$C325,大会データ!$A$5:$F$374,3,FALSE))</f>
        <v/>
      </c>
      <c r="C317" t="str">
        <f>IF(入力シート!$B325="","",VLOOKUP(入力シート!$C325,大会データ!$A$5:$F$374,4,FALSE))</f>
        <v/>
      </c>
      <c r="D317" t="str">
        <f>IF(入力シート!$B325="","",VLOOKUP(入力シート!$C325,大会データ!$A$5:$F$374,5,FALSE))</f>
        <v/>
      </c>
      <c r="E317" t="str">
        <f>IF(入力シート!$B325="","",基礎データ!$B$6)</f>
        <v/>
      </c>
      <c r="F317" t="str">
        <f>IF(入力シート!$B325="","",B317)</f>
        <v/>
      </c>
      <c r="G317" t="str">
        <f>IF(入力シート!$B325="","",IF(入力シート!$E325="",TEXT(入力シート!$B325,"00"),入力シート!$E325))</f>
        <v/>
      </c>
      <c r="J317" t="str">
        <f>IF(入力シート!I325="","",入力シート!I325)</f>
        <v/>
      </c>
      <c r="AA317" s="95" t="str">
        <f t="shared" si="16"/>
        <v/>
      </c>
      <c r="AB317" s="96" t="str">
        <f t="shared" si="17"/>
        <v/>
      </c>
      <c r="AC317" s="95" t="str">
        <f t="shared" si="18"/>
        <v/>
      </c>
      <c r="AD317" s="95" t="str">
        <f>IF($AC317="","",入力シート!F325)</f>
        <v/>
      </c>
      <c r="AE317" s="95" t="str">
        <f>IF($AC317="","",入力シート!G325)</f>
        <v/>
      </c>
      <c r="AF317" s="97" t="str">
        <f>IF($AC317="","",入力シート!H325)</f>
        <v/>
      </c>
      <c r="AG317" s="98" t="str">
        <f t="shared" si="19"/>
        <v/>
      </c>
    </row>
    <row r="318" spans="1:33">
      <c r="A318" t="str">
        <f>IF(入力シート!$B326="","",大会コード)</f>
        <v/>
      </c>
      <c r="B318" t="str">
        <f>IF(入力シート!$B326="","",VLOOKUP(入力シート!$C326,大会データ!$A$5:$F$374,3,FALSE))</f>
        <v/>
      </c>
      <c r="C318" t="str">
        <f>IF(入力シート!$B326="","",VLOOKUP(入力シート!$C326,大会データ!$A$5:$F$374,4,FALSE))</f>
        <v/>
      </c>
      <c r="D318" t="str">
        <f>IF(入力シート!$B326="","",VLOOKUP(入力シート!$C326,大会データ!$A$5:$F$374,5,FALSE))</f>
        <v/>
      </c>
      <c r="E318" t="str">
        <f>IF(入力シート!$B326="","",基礎データ!$B$6)</f>
        <v/>
      </c>
      <c r="F318" t="str">
        <f>IF(入力シート!$B326="","",B318)</f>
        <v/>
      </c>
      <c r="G318" t="str">
        <f>IF(入力シート!$B326="","",IF(入力シート!$E326="",TEXT(入力シート!$B326,"00"),入力シート!$E326))</f>
        <v/>
      </c>
      <c r="J318" t="str">
        <f>IF(入力シート!I326="","",入力シート!I326)</f>
        <v/>
      </c>
      <c r="AA318" s="95" t="str">
        <f t="shared" si="16"/>
        <v/>
      </c>
      <c r="AB318" s="96" t="str">
        <f t="shared" si="17"/>
        <v/>
      </c>
      <c r="AC318" s="95" t="str">
        <f t="shared" si="18"/>
        <v/>
      </c>
      <c r="AD318" s="95" t="str">
        <f>IF($AC318="","",入力シート!F326)</f>
        <v/>
      </c>
      <c r="AE318" s="95" t="str">
        <f>IF($AC318="","",入力シート!G326)</f>
        <v/>
      </c>
      <c r="AF318" s="97" t="str">
        <f>IF($AC318="","",入力シート!H326)</f>
        <v/>
      </c>
      <c r="AG318" s="98" t="str">
        <f t="shared" si="19"/>
        <v/>
      </c>
    </row>
    <row r="319" spans="1:33">
      <c r="A319" t="str">
        <f>IF(入力シート!$B327="","",大会コード)</f>
        <v/>
      </c>
      <c r="B319" t="str">
        <f>IF(入力シート!$B327="","",VLOOKUP(入力シート!$C327,大会データ!$A$5:$F$374,3,FALSE))</f>
        <v/>
      </c>
      <c r="C319" t="str">
        <f>IF(入力シート!$B327="","",VLOOKUP(入力シート!$C327,大会データ!$A$5:$F$374,4,FALSE))</f>
        <v/>
      </c>
      <c r="D319" t="str">
        <f>IF(入力シート!$B327="","",VLOOKUP(入力シート!$C327,大会データ!$A$5:$F$374,5,FALSE))</f>
        <v/>
      </c>
      <c r="E319" t="str">
        <f>IF(入力シート!$B327="","",基礎データ!$B$6)</f>
        <v/>
      </c>
      <c r="F319" t="str">
        <f>IF(入力シート!$B327="","",B319)</f>
        <v/>
      </c>
      <c r="G319" t="str">
        <f>IF(入力シート!$B327="","",IF(入力シート!$E327="",TEXT(入力シート!$B327,"00"),入力シート!$E327))</f>
        <v/>
      </c>
      <c r="J319" t="str">
        <f>IF(入力シート!I327="","",入力シート!I327)</f>
        <v/>
      </c>
      <c r="AA319" s="95" t="str">
        <f t="shared" si="16"/>
        <v/>
      </c>
      <c r="AB319" s="96" t="str">
        <f t="shared" si="17"/>
        <v/>
      </c>
      <c r="AC319" s="95" t="str">
        <f t="shared" si="18"/>
        <v/>
      </c>
      <c r="AD319" s="95" t="str">
        <f>IF($AC319="","",入力シート!F327)</f>
        <v/>
      </c>
      <c r="AE319" s="95" t="str">
        <f>IF($AC319="","",入力シート!G327)</f>
        <v/>
      </c>
      <c r="AF319" s="97" t="str">
        <f>IF($AC319="","",入力シート!H327)</f>
        <v/>
      </c>
      <c r="AG319" s="98" t="str">
        <f t="shared" si="19"/>
        <v/>
      </c>
    </row>
    <row r="320" spans="1:33">
      <c r="A320" t="str">
        <f>IF(入力シート!$B328="","",大会コード)</f>
        <v/>
      </c>
      <c r="B320" t="str">
        <f>IF(入力シート!$B328="","",VLOOKUP(入力シート!$C328,大会データ!$A$5:$F$374,3,FALSE))</f>
        <v/>
      </c>
      <c r="C320" t="str">
        <f>IF(入力シート!$B328="","",VLOOKUP(入力シート!$C328,大会データ!$A$5:$F$374,4,FALSE))</f>
        <v/>
      </c>
      <c r="D320" t="str">
        <f>IF(入力シート!$B328="","",VLOOKUP(入力シート!$C328,大会データ!$A$5:$F$374,5,FALSE))</f>
        <v/>
      </c>
      <c r="E320" t="str">
        <f>IF(入力シート!$B328="","",基礎データ!$B$6)</f>
        <v/>
      </c>
      <c r="F320" t="str">
        <f>IF(入力シート!$B328="","",B320)</f>
        <v/>
      </c>
      <c r="G320" t="str">
        <f>IF(入力シート!$B328="","",IF(入力シート!$E328="",TEXT(入力シート!$B328,"00"),入力シート!$E328))</f>
        <v/>
      </c>
      <c r="J320" t="str">
        <f>IF(入力シート!I328="","",入力シート!I328)</f>
        <v/>
      </c>
      <c r="AA320" s="95" t="str">
        <f t="shared" si="16"/>
        <v/>
      </c>
      <c r="AB320" s="96" t="str">
        <f t="shared" si="17"/>
        <v/>
      </c>
      <c r="AC320" s="95" t="str">
        <f t="shared" si="18"/>
        <v/>
      </c>
      <c r="AD320" s="95" t="str">
        <f>IF($AC320="","",入力シート!F328)</f>
        <v/>
      </c>
      <c r="AE320" s="95" t="str">
        <f>IF($AC320="","",入力シート!G328)</f>
        <v/>
      </c>
      <c r="AF320" s="97" t="str">
        <f>IF($AC320="","",入力シート!H328)</f>
        <v/>
      </c>
      <c r="AG320" s="98" t="str">
        <f t="shared" si="19"/>
        <v/>
      </c>
    </row>
  </sheetData>
  <phoneticPr fontId="2"/>
  <pageMargins left="0.7" right="0.7" top="0.75" bottom="0.75" header="0.3" footer="0.3"/>
  <ignoredErrors>
    <ignoredError sqref="AB1:AB4 AB321:AB10485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53</vt:i4>
      </vt:variant>
    </vt:vector>
  </HeadingPairs>
  <TitlesOfParts>
    <vt:vector size="60" baseType="lpstr">
      <vt:lpstr>入力シート</vt:lpstr>
      <vt:lpstr>学校データ</vt:lpstr>
      <vt:lpstr>基礎データ</vt:lpstr>
      <vt:lpstr>大会データ</vt:lpstr>
      <vt:lpstr>補助データ</vt:lpstr>
      <vt:lpstr>印刷シート</vt:lpstr>
      <vt:lpstr>送信データ</vt:lpstr>
      <vt:lpstr>bango</vt:lpstr>
      <vt:lpstr>Dat_Area</vt:lpstr>
      <vt:lpstr>Furigana</vt:lpstr>
      <vt:lpstr>gakko</vt:lpstr>
      <vt:lpstr>Gakunen</vt:lpstr>
      <vt:lpstr>Inp_Kana</vt:lpstr>
      <vt:lpstr>Inp_Nen</vt:lpstr>
      <vt:lpstr>Inp_Nocard</vt:lpstr>
      <vt:lpstr>Inp_Rec</vt:lpstr>
      <vt:lpstr>Inp_Sei</vt:lpstr>
      <vt:lpstr>Inp_Sensyu</vt:lpstr>
      <vt:lpstr>Inp_Syumoku</vt:lpstr>
      <vt:lpstr>Inp_Taikai</vt:lpstr>
      <vt:lpstr>Kiroku</vt:lpstr>
      <vt:lpstr>Moto_Waku</vt:lpstr>
      <vt:lpstr>Namae</vt:lpstr>
      <vt:lpstr>OutPut</vt:lpstr>
      <vt:lpstr>印刷シート!Print_Area</vt:lpstr>
      <vt:lpstr>印刷シート!Print_Titles</vt:lpstr>
      <vt:lpstr>seibetu</vt:lpstr>
      <vt:lpstr>Sort_Area</vt:lpstr>
      <vt:lpstr>Syumoku_Dat</vt:lpstr>
      <vt:lpstr>Syumokuban</vt:lpstr>
      <vt:lpstr>SyumokuMei</vt:lpstr>
      <vt:lpstr>TaikaiMei</vt:lpstr>
      <vt:lpstr>トラック種目</vt:lpstr>
      <vt:lpstr>フィールド種目</vt:lpstr>
      <vt:lpstr>リレー種目</vt:lpstr>
      <vt:lpstr>印刷行数</vt:lpstr>
      <vt:lpstr>学校名</vt:lpstr>
      <vt:lpstr>学年区分</vt:lpstr>
      <vt:lpstr>記入エリア</vt:lpstr>
      <vt:lpstr>計測区分</vt:lpstr>
      <vt:lpstr>混成種目</vt:lpstr>
      <vt:lpstr>最大人数</vt:lpstr>
      <vt:lpstr>参加人数</vt:lpstr>
      <vt:lpstr>四種種目</vt:lpstr>
      <vt:lpstr>試合番号</vt:lpstr>
      <vt:lpstr>種目コード</vt:lpstr>
      <vt:lpstr>種目データ</vt:lpstr>
      <vt:lpstr>種目種別</vt:lpstr>
      <vt:lpstr>種目名</vt:lpstr>
      <vt:lpstr>出場種別</vt:lpstr>
      <vt:lpstr>小女</vt:lpstr>
      <vt:lpstr>小男</vt:lpstr>
      <vt:lpstr>性別ID</vt:lpstr>
      <vt:lpstr>大会コード</vt:lpstr>
      <vt:lpstr>中女</vt:lpstr>
      <vt:lpstr>中体連データ</vt:lpstr>
      <vt:lpstr>中男</vt:lpstr>
      <vt:lpstr>転記元</vt:lpstr>
      <vt:lpstr>連番Max</vt:lpstr>
      <vt:lpstr>連番Min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K.Y corp</dc:creator>
  <cp:lastModifiedBy>吉田圭吾</cp:lastModifiedBy>
  <cp:lastPrinted>2016-04-30T05:30:21Z</cp:lastPrinted>
  <dcterms:created xsi:type="dcterms:W3CDTF">2016-04-21T04:51:16Z</dcterms:created>
  <dcterms:modified xsi:type="dcterms:W3CDTF">2019-02-06T07:28:01Z</dcterms:modified>
</cp:coreProperties>
</file>