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workbookProtection workbookPassword="C766" lockStructure="1"/>
  <bookViews>
    <workbookView showSheetTabs="0" xWindow="-12" yWindow="0" windowWidth="13536" windowHeight="9108"/>
  </bookViews>
  <sheets>
    <sheet name="入力シート" sheetId="1" r:id="rId1"/>
    <sheet name="学校データ" sheetId="2" r:id="rId2"/>
    <sheet name="基礎データ" sheetId="3" r:id="rId3"/>
    <sheet name="大会データ" sheetId="5" r:id="rId4"/>
    <sheet name="補助データ" sheetId="4" r:id="rId5"/>
    <sheet name="印刷シート" sheetId="6" r:id="rId6"/>
    <sheet name="送信データ" sheetId="7" r:id="rId7"/>
  </sheets>
  <functionGroups builtInGroupCount="17"/>
  <definedNames>
    <definedName name="AccessDatabase" hidden="1">"F:\My Documents\陸上競技関係\部員名簿2002.mdb"</definedName>
    <definedName name="bango">入力シート!$B$13:$B$14</definedName>
    <definedName name="Dat_Area">入力シート!$B$13:$J$330</definedName>
    <definedName name="Furigana">入力シート!$G$13:$G$14</definedName>
    <definedName name="gakko">学校データ!$F$1:$F$47</definedName>
    <definedName name="Gakunen">入力シート!$H$13:$H$14</definedName>
    <definedName name="Inp_Kana">入力シート!$H$8</definedName>
    <definedName name="Inp_Nen">入力シート!$E$6</definedName>
    <definedName name="Inp_Nocard">入力シート!$E$8</definedName>
    <definedName name="Inp_Rec">入力シート!$E$10</definedName>
    <definedName name="Inp_Sei">入力シート!$H$4</definedName>
    <definedName name="Inp_Sensyu">入力シート!$F$8</definedName>
    <definedName name="Inp_Syumoku">入力シート!$H$6</definedName>
    <definedName name="Inp_Taikai">入力シート!$H$10</definedName>
    <definedName name="Kiroku">入力シート!$I$13:$I$14</definedName>
    <definedName name="Moto_Waku">印刷シート!$R$2:$AE$3</definedName>
    <definedName name="Namae">入力シート!$F$13:$F$14</definedName>
    <definedName name="OutPut">印刷シート!$B$10:$O$411</definedName>
    <definedName name="_xlnm.Print_Area" localSheetId="5">印刷シート!$A$1:$O$13</definedName>
    <definedName name="_xlnm.Print_Titles" localSheetId="5">印刷シート!$8:$9</definedName>
    <definedName name="seibetu">補助データ!$C$49:$C$50</definedName>
    <definedName name="Sort_Area">入力シート!$B$12:$J$330</definedName>
    <definedName name="Syumoku_Dat">大会データ!$A$5:$H$10</definedName>
    <definedName name="Syumokuban">入力シート!$C$13:$C$14</definedName>
    <definedName name="SyumokuMei">入力シート!$D$13:$D$14</definedName>
    <definedName name="TaikaiMei">入力シート!$J$13:$J$14</definedName>
    <definedName name="トラック種目">補助データ!$C$15:$C$22</definedName>
    <definedName name="フィールド種目">補助データ!$C$25:$C$35</definedName>
    <definedName name="リレー種目">補助データ!$C$23:$C$24</definedName>
    <definedName name="印刷行数">大会データ!$J$1</definedName>
    <definedName name="学校名">入力シート!$E$4</definedName>
    <definedName name="学年区分">補助データ!$C$5:$C$12</definedName>
    <definedName name="記入エリア">入力シート!$E$8:$F$8,入力シート!$E$6,入力シート!$E$10,入力シート!$H$10,入力シート!$H$8</definedName>
    <definedName name="計測区分">補助データ!$B$84:$C$85</definedName>
    <definedName name="高女">大会データ!$F$26:$F$30</definedName>
    <definedName name="高男">大会データ!$F$21:$F$25</definedName>
    <definedName name="混成種目">補助データ!$C$36:$C$37</definedName>
    <definedName name="最大人数">大会データ!$H$1</definedName>
    <definedName name="参加人数">基礎データ!$B$8</definedName>
    <definedName name="四種種目">補助データ!$B$45:$F$46</definedName>
    <definedName name="試合番号">補助データ!$B$60</definedName>
    <definedName name="種目コード">補助データ!$B$64:$C$80</definedName>
    <definedName name="種目データ">大会データ!$A$5:$H$100</definedName>
    <definedName name="種目種別">補助データ!$B$40:$C$42</definedName>
    <definedName name="種目名">補助データ!$C$15:$C$37</definedName>
    <definedName name="出場種別">補助データ!$B$5:$C$12</definedName>
    <definedName name="小女">大会データ!$F$8:$F$10</definedName>
    <definedName name="小男">大会データ!$F$5:$F$7</definedName>
    <definedName name="性別ID">補助データ!$B$51:$C$52</definedName>
    <definedName name="大会コード">大会データ!$A$2</definedName>
    <definedName name="中女">大会データ!$F$17:$F$20</definedName>
    <definedName name="中体連データ">補助データ!$C$56</definedName>
    <definedName name="中男">大会データ!$F$13:$F$16</definedName>
    <definedName name="転記元">入力シート!$Q$6:$X$6</definedName>
    <definedName name="連番Max">大会データ!$H$3</definedName>
    <definedName name="連番Min">大会データ!$H$2</definedName>
  </definedNames>
  <calcPr calcId="145621"/>
</workbook>
</file>

<file path=xl/calcChain.xml><?xml version="1.0" encoding="utf-8"?>
<calcChain xmlns="http://schemas.openxmlformats.org/spreadsheetml/2006/main">
  <c r="I104" i="5" l="1"/>
  <c r="H104" i="5"/>
  <c r="J104" i="5" s="1"/>
  <c r="I103" i="5"/>
  <c r="H103" i="5"/>
  <c r="J103" i="5" s="1"/>
  <c r="I102" i="5"/>
  <c r="H102" i="5"/>
  <c r="J102" i="5" s="1"/>
  <c r="I101" i="5"/>
  <c r="H101" i="5"/>
  <c r="J101" i="5" s="1"/>
  <c r="I100" i="5"/>
  <c r="H100" i="5"/>
  <c r="J100" i="5" s="1"/>
  <c r="I99" i="5"/>
  <c r="H99" i="5"/>
  <c r="J99" i="5" s="1"/>
  <c r="I98" i="5"/>
  <c r="H98" i="5"/>
  <c r="J98" i="5" s="1"/>
  <c r="I97" i="5"/>
  <c r="H97" i="5"/>
  <c r="J97" i="5" s="1"/>
  <c r="I96" i="5"/>
  <c r="H96" i="5"/>
  <c r="J96" i="5" s="1"/>
  <c r="I95" i="5"/>
  <c r="H95" i="5"/>
  <c r="J95" i="5" s="1"/>
  <c r="I94" i="5"/>
  <c r="H94" i="5"/>
  <c r="J94" i="5" s="1"/>
  <c r="I93" i="5"/>
  <c r="H93" i="5"/>
  <c r="J93" i="5" s="1"/>
  <c r="I92" i="5"/>
  <c r="H92" i="5"/>
  <c r="J92" i="5" s="1"/>
  <c r="I91" i="5"/>
  <c r="H91" i="5"/>
  <c r="J91" i="5" s="1"/>
  <c r="I90" i="5"/>
  <c r="H90" i="5"/>
  <c r="J90" i="5" s="1"/>
  <c r="I89" i="5"/>
  <c r="H89" i="5"/>
  <c r="J89" i="5" s="1"/>
  <c r="I88" i="5"/>
  <c r="H88" i="5"/>
  <c r="J88" i="5" s="1"/>
  <c r="I87" i="5"/>
  <c r="H87" i="5"/>
  <c r="J87" i="5" s="1"/>
  <c r="I86" i="5"/>
  <c r="H86" i="5"/>
  <c r="J86" i="5" s="1"/>
  <c r="I85" i="5"/>
  <c r="H85" i="5"/>
  <c r="J85" i="5" s="1"/>
  <c r="I84" i="5"/>
  <c r="H84" i="5"/>
  <c r="J84" i="5" s="1"/>
  <c r="I83" i="5"/>
  <c r="H83" i="5"/>
  <c r="J83" i="5" s="1"/>
  <c r="I82" i="5"/>
  <c r="H82" i="5"/>
  <c r="J82" i="5" s="1"/>
  <c r="I81" i="5"/>
  <c r="H81" i="5"/>
  <c r="J81" i="5" s="1"/>
  <c r="I80" i="5"/>
  <c r="H80" i="5"/>
  <c r="J80" i="5" s="1"/>
  <c r="I79" i="5"/>
  <c r="H79" i="5"/>
  <c r="J79" i="5" s="1"/>
  <c r="I78" i="5"/>
  <c r="H78" i="5"/>
  <c r="J78" i="5" s="1"/>
  <c r="I77" i="5"/>
  <c r="H77" i="5"/>
  <c r="J77" i="5" s="1"/>
  <c r="I76" i="5"/>
  <c r="H76" i="5"/>
  <c r="J76" i="5" s="1"/>
  <c r="I75" i="5"/>
  <c r="H75" i="5"/>
  <c r="J75" i="5" s="1"/>
  <c r="I74" i="5"/>
  <c r="H74" i="5"/>
  <c r="J74" i="5" s="1"/>
  <c r="I73" i="5"/>
  <c r="H73" i="5"/>
  <c r="J73" i="5" s="1"/>
  <c r="I72" i="5"/>
  <c r="H72" i="5"/>
  <c r="J72" i="5" s="1"/>
  <c r="I71" i="5"/>
  <c r="H71" i="5"/>
  <c r="J71" i="5" s="1"/>
  <c r="I70" i="5"/>
  <c r="H70" i="5"/>
  <c r="J70" i="5" s="1"/>
  <c r="I69" i="5"/>
  <c r="H69" i="5"/>
  <c r="J69" i="5" s="1"/>
  <c r="I68" i="5"/>
  <c r="H68" i="5"/>
  <c r="J68" i="5" s="1"/>
  <c r="I67" i="5"/>
  <c r="H67" i="5"/>
  <c r="J67" i="5" s="1"/>
  <c r="I66" i="5"/>
  <c r="H66" i="5"/>
  <c r="J66" i="5" s="1"/>
  <c r="I65" i="5"/>
  <c r="H65" i="5"/>
  <c r="J65" i="5" s="1"/>
  <c r="I64" i="5"/>
  <c r="H64" i="5"/>
  <c r="J64" i="5" s="1"/>
  <c r="I63" i="5"/>
  <c r="H63" i="5"/>
  <c r="J63" i="5" s="1"/>
  <c r="I62" i="5"/>
  <c r="H62" i="5"/>
  <c r="J62" i="5" s="1"/>
  <c r="I61" i="5"/>
  <c r="H61" i="5"/>
  <c r="J61" i="5" s="1"/>
  <c r="I60" i="5"/>
  <c r="H60" i="5"/>
  <c r="J60" i="5" s="1"/>
  <c r="I59" i="5"/>
  <c r="H59" i="5"/>
  <c r="J59" i="5" s="1"/>
  <c r="I58" i="5"/>
  <c r="H58" i="5"/>
  <c r="J58" i="5" s="1"/>
  <c r="I57" i="5"/>
  <c r="H57" i="5"/>
  <c r="J57" i="5" s="1"/>
  <c r="I56" i="5"/>
  <c r="H56" i="5"/>
  <c r="J56" i="5" s="1"/>
  <c r="I55" i="5"/>
  <c r="H55" i="5"/>
  <c r="J55" i="5" s="1"/>
  <c r="I54" i="5"/>
  <c r="H54" i="5"/>
  <c r="J54" i="5" s="1"/>
  <c r="I53" i="5"/>
  <c r="H53" i="5"/>
  <c r="J53" i="5" s="1"/>
  <c r="I52" i="5"/>
  <c r="H52" i="5"/>
  <c r="J52" i="5" s="1"/>
  <c r="I51" i="5"/>
  <c r="H51" i="5"/>
  <c r="J51" i="5" s="1"/>
  <c r="I50" i="5"/>
  <c r="H50" i="5"/>
  <c r="J50" i="5" s="1"/>
  <c r="I49" i="5"/>
  <c r="H49" i="5"/>
  <c r="J49" i="5" s="1"/>
  <c r="I48" i="5"/>
  <c r="H48" i="5"/>
  <c r="J48" i="5" s="1"/>
  <c r="I47" i="5"/>
  <c r="H47" i="5"/>
  <c r="J47" i="5" s="1"/>
  <c r="I46" i="5"/>
  <c r="H46" i="5"/>
  <c r="J46" i="5" s="1"/>
  <c r="I45" i="5"/>
  <c r="H45" i="5"/>
  <c r="J45" i="5" s="1"/>
  <c r="I44" i="5"/>
  <c r="H44" i="5"/>
  <c r="J44" i="5" s="1"/>
  <c r="I43" i="5"/>
  <c r="H43" i="5"/>
  <c r="J43" i="5" s="1"/>
  <c r="I42" i="5"/>
  <c r="H42" i="5"/>
  <c r="J42" i="5" s="1"/>
  <c r="I41" i="5"/>
  <c r="H41" i="5"/>
  <c r="J41" i="5" s="1"/>
  <c r="I40" i="5"/>
  <c r="H40" i="5"/>
  <c r="J40" i="5" s="1"/>
  <c r="I39" i="5"/>
  <c r="H39" i="5"/>
  <c r="J39" i="5" s="1"/>
  <c r="I38" i="5"/>
  <c r="H38" i="5"/>
  <c r="J38" i="5" s="1"/>
  <c r="I37" i="5"/>
  <c r="H37" i="5"/>
  <c r="J37" i="5" s="1"/>
  <c r="I36" i="5"/>
  <c r="H36" i="5"/>
  <c r="J36" i="5" s="1"/>
  <c r="I35" i="5"/>
  <c r="H35" i="5"/>
  <c r="J35" i="5" s="1"/>
  <c r="I34" i="5"/>
  <c r="H34" i="5"/>
  <c r="J34" i="5" s="1"/>
  <c r="I33" i="5"/>
  <c r="H33" i="5"/>
  <c r="J33" i="5" s="1"/>
  <c r="I32" i="5"/>
  <c r="H32" i="5"/>
  <c r="J32" i="5" s="1"/>
  <c r="I31" i="5"/>
  <c r="H31" i="5"/>
  <c r="J31" i="5" s="1"/>
  <c r="I30" i="5"/>
  <c r="H30" i="5"/>
  <c r="J30" i="5" s="1"/>
  <c r="I29" i="5"/>
  <c r="H29" i="5"/>
  <c r="J29" i="5" s="1"/>
  <c r="I28" i="5"/>
  <c r="H28" i="5"/>
  <c r="J28" i="5" s="1"/>
  <c r="I27" i="5"/>
  <c r="H27" i="5"/>
  <c r="J27" i="5" s="1"/>
  <c r="I26" i="5"/>
  <c r="H26" i="5"/>
  <c r="J26" i="5" s="1"/>
  <c r="I25" i="5"/>
  <c r="H25" i="5"/>
  <c r="J25" i="5" s="1"/>
  <c r="I24" i="5"/>
  <c r="H24" i="5"/>
  <c r="J24" i="5" s="1"/>
  <c r="I23" i="5"/>
  <c r="H23" i="5"/>
  <c r="J23" i="5" s="1"/>
  <c r="I22" i="5"/>
  <c r="H22" i="5"/>
  <c r="J22" i="5" s="1"/>
  <c r="I21" i="5"/>
  <c r="H21" i="5"/>
  <c r="J21" i="5" s="1"/>
  <c r="I20" i="5"/>
  <c r="H20" i="5"/>
  <c r="J20" i="5" s="1"/>
  <c r="I19" i="5"/>
  <c r="H19" i="5"/>
  <c r="J19" i="5" s="1"/>
  <c r="I18" i="5"/>
  <c r="H18" i="5"/>
  <c r="J18" i="5" s="1"/>
  <c r="I17" i="5"/>
  <c r="H17" i="5"/>
  <c r="J17" i="5" s="1"/>
  <c r="I16" i="5"/>
  <c r="H16" i="5"/>
  <c r="J16" i="5" s="1"/>
  <c r="I15" i="5"/>
  <c r="H15" i="5"/>
  <c r="J15" i="5" s="1"/>
  <c r="I14" i="5"/>
  <c r="H14" i="5"/>
  <c r="J14" i="5" s="1"/>
  <c r="I13" i="5"/>
  <c r="H13" i="5"/>
  <c r="J13" i="5" s="1"/>
  <c r="I12" i="5"/>
  <c r="H12" i="5"/>
  <c r="J12" i="5" s="1"/>
  <c r="I11" i="5"/>
  <c r="H11" i="5"/>
  <c r="J11" i="5" s="1"/>
  <c r="I10" i="5"/>
  <c r="H10" i="5"/>
  <c r="J10" i="5" s="1"/>
  <c r="I9" i="5"/>
  <c r="H9" i="5"/>
  <c r="J9" i="5" s="1"/>
  <c r="I8" i="5"/>
  <c r="H8" i="5"/>
  <c r="J8" i="5" s="1"/>
  <c r="I7" i="5"/>
  <c r="H7" i="5"/>
  <c r="J7" i="5" s="1"/>
  <c r="I6" i="5"/>
  <c r="H6" i="5"/>
  <c r="J6" i="5" s="1"/>
  <c r="I5" i="5"/>
  <c r="H5" i="5"/>
  <c r="J5" i="5" s="1"/>
  <c r="H3" i="5"/>
  <c r="H2" i="5"/>
  <c r="J1" i="5" l="1"/>
  <c r="H1" i="5"/>
  <c r="C2" i="6"/>
  <c r="AA3" i="7" l="1"/>
  <c r="B8" i="3" l="1"/>
  <c r="F47" i="2" l="1"/>
  <c r="F46" i="2" l="1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F1" i="2"/>
  <c r="J320" i="7" l="1"/>
  <c r="G320" i="7"/>
  <c r="AC320" i="7" s="1"/>
  <c r="AD320" i="7" s="1"/>
  <c r="E320" i="7"/>
  <c r="AA320" i="7" s="1"/>
  <c r="D320" i="7"/>
  <c r="C320" i="7"/>
  <c r="B320" i="7"/>
  <c r="F320" i="7" s="1"/>
  <c r="A320" i="7"/>
  <c r="J319" i="7"/>
  <c r="G319" i="7"/>
  <c r="AC319" i="7" s="1"/>
  <c r="E319" i="7"/>
  <c r="AA319" i="7" s="1"/>
  <c r="D319" i="7"/>
  <c r="C319" i="7"/>
  <c r="B319" i="7"/>
  <c r="F319" i="7" s="1"/>
  <c r="A319" i="7"/>
  <c r="J318" i="7"/>
  <c r="G318" i="7"/>
  <c r="AC318" i="7" s="1"/>
  <c r="AF318" i="7" s="1"/>
  <c r="AG318" i="7" s="1"/>
  <c r="E318" i="7"/>
  <c r="AA318" i="7" s="1"/>
  <c r="D318" i="7"/>
  <c r="C318" i="7"/>
  <c r="B318" i="7"/>
  <c r="F318" i="7" s="1"/>
  <c r="A318" i="7"/>
  <c r="J317" i="7"/>
  <c r="G317" i="7"/>
  <c r="AC317" i="7" s="1"/>
  <c r="F317" i="7"/>
  <c r="E317" i="7"/>
  <c r="AA317" i="7" s="1"/>
  <c r="D317" i="7"/>
  <c r="C317" i="7"/>
  <c r="B317" i="7"/>
  <c r="AB317" i="7" s="1"/>
  <c r="A317" i="7"/>
  <c r="J316" i="7"/>
  <c r="G316" i="7"/>
  <c r="AC316" i="7" s="1"/>
  <c r="AF316" i="7" s="1"/>
  <c r="F316" i="7"/>
  <c r="E316" i="7"/>
  <c r="AA316" i="7" s="1"/>
  <c r="D316" i="7"/>
  <c r="C316" i="7"/>
  <c r="B316" i="7"/>
  <c r="AB316" i="7" s="1"/>
  <c r="A316" i="7"/>
  <c r="J315" i="7"/>
  <c r="G315" i="7"/>
  <c r="AC315" i="7" s="1"/>
  <c r="E315" i="7"/>
  <c r="AA315" i="7" s="1"/>
  <c r="D315" i="7"/>
  <c r="C315" i="7"/>
  <c r="B315" i="7"/>
  <c r="AB315" i="7" s="1"/>
  <c r="A315" i="7"/>
  <c r="J314" i="7"/>
  <c r="G314" i="7"/>
  <c r="AC314" i="7" s="1"/>
  <c r="E314" i="7"/>
  <c r="AA314" i="7" s="1"/>
  <c r="D314" i="7"/>
  <c r="C314" i="7"/>
  <c r="B314" i="7"/>
  <c r="A314" i="7"/>
  <c r="J313" i="7"/>
  <c r="G313" i="7"/>
  <c r="AC313" i="7" s="1"/>
  <c r="E313" i="7"/>
  <c r="AA313" i="7" s="1"/>
  <c r="D313" i="7"/>
  <c r="C313" i="7"/>
  <c r="B313" i="7"/>
  <c r="F313" i="7" s="1"/>
  <c r="A313" i="7"/>
  <c r="J312" i="7"/>
  <c r="G312" i="7"/>
  <c r="AC312" i="7" s="1"/>
  <c r="AD312" i="7" s="1"/>
  <c r="E312" i="7"/>
  <c r="AA312" i="7" s="1"/>
  <c r="D312" i="7"/>
  <c r="C312" i="7"/>
  <c r="B312" i="7"/>
  <c r="F312" i="7" s="1"/>
  <c r="A312" i="7"/>
  <c r="J311" i="7"/>
  <c r="G311" i="7"/>
  <c r="AC311" i="7" s="1"/>
  <c r="E311" i="7"/>
  <c r="AA311" i="7" s="1"/>
  <c r="D311" i="7"/>
  <c r="C311" i="7"/>
  <c r="B311" i="7"/>
  <c r="F311" i="7" s="1"/>
  <c r="A311" i="7"/>
  <c r="J310" i="7"/>
  <c r="G310" i="7"/>
  <c r="AC310" i="7" s="1"/>
  <c r="E310" i="7"/>
  <c r="AA310" i="7" s="1"/>
  <c r="D310" i="7"/>
  <c r="C310" i="7"/>
  <c r="B310" i="7"/>
  <c r="AB310" i="7" s="1"/>
  <c r="A310" i="7"/>
  <c r="J309" i="7"/>
  <c r="G309" i="7"/>
  <c r="AC309" i="7" s="1"/>
  <c r="AD309" i="7" s="1"/>
  <c r="E309" i="7"/>
  <c r="AA309" i="7" s="1"/>
  <c r="D309" i="7"/>
  <c r="C309" i="7"/>
  <c r="B309" i="7"/>
  <c r="AB309" i="7" s="1"/>
  <c r="A309" i="7"/>
  <c r="J308" i="7"/>
  <c r="G308" i="7"/>
  <c r="AC308" i="7" s="1"/>
  <c r="AE308" i="7" s="1"/>
  <c r="E308" i="7"/>
  <c r="AA308" i="7" s="1"/>
  <c r="D308" i="7"/>
  <c r="C308" i="7"/>
  <c r="B308" i="7"/>
  <c r="AB308" i="7" s="1"/>
  <c r="A308" i="7"/>
  <c r="J307" i="7"/>
  <c r="G307" i="7"/>
  <c r="AC307" i="7" s="1"/>
  <c r="E307" i="7"/>
  <c r="AA307" i="7" s="1"/>
  <c r="D307" i="7"/>
  <c r="C307" i="7"/>
  <c r="B307" i="7"/>
  <c r="AB307" i="7" s="1"/>
  <c r="A307" i="7"/>
  <c r="J306" i="7"/>
  <c r="G306" i="7"/>
  <c r="AC306" i="7" s="1"/>
  <c r="AF306" i="7" s="1"/>
  <c r="E306" i="7"/>
  <c r="AA306" i="7" s="1"/>
  <c r="D306" i="7"/>
  <c r="C306" i="7"/>
  <c r="B306" i="7"/>
  <c r="AB306" i="7" s="1"/>
  <c r="A306" i="7"/>
  <c r="J305" i="7"/>
  <c r="G305" i="7"/>
  <c r="AC305" i="7" s="1"/>
  <c r="AE305" i="7" s="1"/>
  <c r="E305" i="7"/>
  <c r="AA305" i="7" s="1"/>
  <c r="D305" i="7"/>
  <c r="C305" i="7"/>
  <c r="B305" i="7"/>
  <c r="F305" i="7" s="1"/>
  <c r="A305" i="7"/>
  <c r="J304" i="7"/>
  <c r="G304" i="7"/>
  <c r="AC304" i="7" s="1"/>
  <c r="AD304" i="7" s="1"/>
  <c r="E304" i="7"/>
  <c r="AA304" i="7" s="1"/>
  <c r="D304" i="7"/>
  <c r="C304" i="7"/>
  <c r="B304" i="7"/>
  <c r="F304" i="7" s="1"/>
  <c r="A304" i="7"/>
  <c r="J303" i="7"/>
  <c r="G303" i="7"/>
  <c r="AC303" i="7" s="1"/>
  <c r="E303" i="7"/>
  <c r="AA303" i="7" s="1"/>
  <c r="D303" i="7"/>
  <c r="C303" i="7"/>
  <c r="B303" i="7"/>
  <c r="F303" i="7" s="1"/>
  <c r="A303" i="7"/>
  <c r="J302" i="7"/>
  <c r="G302" i="7"/>
  <c r="AC302" i="7" s="1"/>
  <c r="AF302" i="7" s="1"/>
  <c r="E302" i="7"/>
  <c r="AA302" i="7" s="1"/>
  <c r="D302" i="7"/>
  <c r="C302" i="7"/>
  <c r="B302" i="7"/>
  <c r="AB302" i="7" s="1"/>
  <c r="A302" i="7"/>
  <c r="J301" i="7"/>
  <c r="G301" i="7"/>
  <c r="AC301" i="7" s="1"/>
  <c r="AD301" i="7" s="1"/>
  <c r="E301" i="7"/>
  <c r="AA301" i="7" s="1"/>
  <c r="D301" i="7"/>
  <c r="C301" i="7"/>
  <c r="B301" i="7"/>
  <c r="AB301" i="7" s="1"/>
  <c r="A301" i="7"/>
  <c r="J300" i="7"/>
  <c r="G300" i="7"/>
  <c r="AC300" i="7" s="1"/>
  <c r="AE300" i="7" s="1"/>
  <c r="E300" i="7"/>
  <c r="AA300" i="7" s="1"/>
  <c r="D300" i="7"/>
  <c r="C300" i="7"/>
  <c r="B300" i="7"/>
  <c r="AB300" i="7" s="1"/>
  <c r="A300" i="7"/>
  <c r="J299" i="7"/>
  <c r="G299" i="7"/>
  <c r="AC299" i="7" s="1"/>
  <c r="E299" i="7"/>
  <c r="AA299" i="7" s="1"/>
  <c r="D299" i="7"/>
  <c r="C299" i="7"/>
  <c r="B299" i="7"/>
  <c r="AB299" i="7" s="1"/>
  <c r="A299" i="7"/>
  <c r="J298" i="7"/>
  <c r="G298" i="7"/>
  <c r="AC298" i="7" s="1"/>
  <c r="E298" i="7"/>
  <c r="AA298" i="7" s="1"/>
  <c r="D298" i="7"/>
  <c r="C298" i="7"/>
  <c r="B298" i="7"/>
  <c r="F298" i="7" s="1"/>
  <c r="A298" i="7"/>
  <c r="J297" i="7"/>
  <c r="G297" i="7"/>
  <c r="AC297" i="7" s="1"/>
  <c r="AE297" i="7" s="1"/>
  <c r="E297" i="7"/>
  <c r="AA297" i="7" s="1"/>
  <c r="D297" i="7"/>
  <c r="C297" i="7"/>
  <c r="B297" i="7"/>
  <c r="F297" i="7" s="1"/>
  <c r="A297" i="7"/>
  <c r="J296" i="7"/>
  <c r="G296" i="7"/>
  <c r="AC296" i="7" s="1"/>
  <c r="AD296" i="7" s="1"/>
  <c r="E296" i="7"/>
  <c r="AA296" i="7" s="1"/>
  <c r="D296" i="7"/>
  <c r="C296" i="7"/>
  <c r="B296" i="7"/>
  <c r="F296" i="7" s="1"/>
  <c r="A296" i="7"/>
  <c r="J295" i="7"/>
  <c r="G295" i="7"/>
  <c r="AC295" i="7" s="1"/>
  <c r="E295" i="7"/>
  <c r="AA295" i="7" s="1"/>
  <c r="D295" i="7"/>
  <c r="C295" i="7"/>
  <c r="B295" i="7"/>
  <c r="F295" i="7" s="1"/>
  <c r="A295" i="7"/>
  <c r="J294" i="7"/>
  <c r="G294" i="7"/>
  <c r="AC294" i="7" s="1"/>
  <c r="E294" i="7"/>
  <c r="AA294" i="7" s="1"/>
  <c r="D294" i="7"/>
  <c r="C294" i="7"/>
  <c r="B294" i="7"/>
  <c r="AB294" i="7" s="1"/>
  <c r="A294" i="7"/>
  <c r="J293" i="7"/>
  <c r="G293" i="7"/>
  <c r="AC293" i="7" s="1"/>
  <c r="AD293" i="7" s="1"/>
  <c r="E293" i="7"/>
  <c r="AA293" i="7" s="1"/>
  <c r="D293" i="7"/>
  <c r="C293" i="7"/>
  <c r="B293" i="7"/>
  <c r="AB293" i="7" s="1"/>
  <c r="A293" i="7"/>
  <c r="J292" i="7"/>
  <c r="G292" i="7"/>
  <c r="AC292" i="7" s="1"/>
  <c r="AF292" i="7" s="1"/>
  <c r="E292" i="7"/>
  <c r="AA292" i="7" s="1"/>
  <c r="D292" i="7"/>
  <c r="C292" i="7"/>
  <c r="B292" i="7"/>
  <c r="AB292" i="7" s="1"/>
  <c r="A292" i="7"/>
  <c r="J291" i="7"/>
  <c r="G291" i="7"/>
  <c r="AC291" i="7" s="1"/>
  <c r="E291" i="7"/>
  <c r="AA291" i="7" s="1"/>
  <c r="D291" i="7"/>
  <c r="C291" i="7"/>
  <c r="B291" i="7"/>
  <c r="AB291" i="7" s="1"/>
  <c r="A291" i="7"/>
  <c r="J290" i="7"/>
  <c r="G290" i="7"/>
  <c r="AC290" i="7" s="1"/>
  <c r="AF290" i="7" s="1"/>
  <c r="E290" i="7"/>
  <c r="AA290" i="7" s="1"/>
  <c r="D290" i="7"/>
  <c r="C290" i="7"/>
  <c r="B290" i="7"/>
  <c r="AB290" i="7" s="1"/>
  <c r="A290" i="7"/>
  <c r="J289" i="7"/>
  <c r="G289" i="7"/>
  <c r="AC289" i="7" s="1"/>
  <c r="AE289" i="7" s="1"/>
  <c r="E289" i="7"/>
  <c r="AA289" i="7" s="1"/>
  <c r="D289" i="7"/>
  <c r="C289" i="7"/>
  <c r="B289" i="7"/>
  <c r="F289" i="7" s="1"/>
  <c r="A289" i="7"/>
  <c r="J288" i="7"/>
  <c r="G288" i="7"/>
  <c r="AC288" i="7" s="1"/>
  <c r="AD288" i="7" s="1"/>
  <c r="E288" i="7"/>
  <c r="AA288" i="7" s="1"/>
  <c r="D288" i="7"/>
  <c r="C288" i="7"/>
  <c r="B288" i="7"/>
  <c r="F288" i="7" s="1"/>
  <c r="A288" i="7"/>
  <c r="J287" i="7"/>
  <c r="G287" i="7"/>
  <c r="AC287" i="7" s="1"/>
  <c r="E287" i="7"/>
  <c r="AA287" i="7" s="1"/>
  <c r="D287" i="7"/>
  <c r="C287" i="7"/>
  <c r="B287" i="7"/>
  <c r="F287" i="7" s="1"/>
  <c r="A287" i="7"/>
  <c r="J286" i="7"/>
  <c r="G286" i="7"/>
  <c r="AC286" i="7" s="1"/>
  <c r="E286" i="7"/>
  <c r="AA286" i="7" s="1"/>
  <c r="D286" i="7"/>
  <c r="C286" i="7"/>
  <c r="B286" i="7"/>
  <c r="AB286" i="7" s="1"/>
  <c r="A286" i="7"/>
  <c r="J285" i="7"/>
  <c r="G285" i="7"/>
  <c r="AC285" i="7" s="1"/>
  <c r="AD285" i="7" s="1"/>
  <c r="E285" i="7"/>
  <c r="AA285" i="7" s="1"/>
  <c r="D285" i="7"/>
  <c r="C285" i="7"/>
  <c r="B285" i="7"/>
  <c r="AB285" i="7" s="1"/>
  <c r="A285" i="7"/>
  <c r="J284" i="7"/>
  <c r="G284" i="7"/>
  <c r="AC284" i="7" s="1"/>
  <c r="AF284" i="7" s="1"/>
  <c r="F284" i="7"/>
  <c r="E284" i="7"/>
  <c r="AA284" i="7" s="1"/>
  <c r="D284" i="7"/>
  <c r="C284" i="7"/>
  <c r="B284" i="7"/>
  <c r="AB284" i="7" s="1"/>
  <c r="A284" i="7"/>
  <c r="J283" i="7"/>
  <c r="G283" i="7"/>
  <c r="AC283" i="7" s="1"/>
  <c r="AD283" i="7" s="1"/>
  <c r="E283" i="7"/>
  <c r="AA283" i="7" s="1"/>
  <c r="D283" i="7"/>
  <c r="C283" i="7"/>
  <c r="B283" i="7"/>
  <c r="AB283" i="7" s="1"/>
  <c r="A283" i="7"/>
  <c r="J282" i="7"/>
  <c r="G282" i="7"/>
  <c r="AC282" i="7" s="1"/>
  <c r="E282" i="7"/>
  <c r="AA282" i="7" s="1"/>
  <c r="D282" i="7"/>
  <c r="C282" i="7"/>
  <c r="B282" i="7"/>
  <c r="AB282" i="7" s="1"/>
  <c r="A282" i="7"/>
  <c r="J281" i="7"/>
  <c r="G281" i="7"/>
  <c r="AC281" i="7" s="1"/>
  <c r="AE281" i="7" s="1"/>
  <c r="E281" i="7"/>
  <c r="AA281" i="7" s="1"/>
  <c r="D281" i="7"/>
  <c r="C281" i="7"/>
  <c r="B281" i="7"/>
  <c r="F281" i="7" s="1"/>
  <c r="A281" i="7"/>
  <c r="J280" i="7"/>
  <c r="G280" i="7"/>
  <c r="AC280" i="7" s="1"/>
  <c r="AD280" i="7" s="1"/>
  <c r="E280" i="7"/>
  <c r="AA280" i="7" s="1"/>
  <c r="D280" i="7"/>
  <c r="C280" i="7"/>
  <c r="B280" i="7"/>
  <c r="F280" i="7" s="1"/>
  <c r="A280" i="7"/>
  <c r="J279" i="7"/>
  <c r="G279" i="7"/>
  <c r="AC279" i="7" s="1"/>
  <c r="E279" i="7"/>
  <c r="AA279" i="7" s="1"/>
  <c r="D279" i="7"/>
  <c r="C279" i="7"/>
  <c r="B279" i="7"/>
  <c r="F279" i="7" s="1"/>
  <c r="A279" i="7"/>
  <c r="J278" i="7"/>
  <c r="G278" i="7"/>
  <c r="AC278" i="7" s="1"/>
  <c r="E278" i="7"/>
  <c r="AA278" i="7" s="1"/>
  <c r="D278" i="7"/>
  <c r="C278" i="7"/>
  <c r="B278" i="7"/>
  <c r="F278" i="7" s="1"/>
  <c r="A278" i="7"/>
  <c r="J277" i="7"/>
  <c r="G277" i="7"/>
  <c r="AC277" i="7" s="1"/>
  <c r="AD277" i="7" s="1"/>
  <c r="F277" i="7"/>
  <c r="E277" i="7"/>
  <c r="AA277" i="7" s="1"/>
  <c r="D277" i="7"/>
  <c r="C277" i="7"/>
  <c r="B277" i="7"/>
  <c r="AB277" i="7" s="1"/>
  <c r="A277" i="7"/>
  <c r="J276" i="7"/>
  <c r="G276" i="7"/>
  <c r="AC276" i="7" s="1"/>
  <c r="AF276" i="7" s="1"/>
  <c r="F276" i="7"/>
  <c r="E276" i="7"/>
  <c r="AA276" i="7" s="1"/>
  <c r="D276" i="7"/>
  <c r="C276" i="7"/>
  <c r="B276" i="7"/>
  <c r="AB276" i="7" s="1"/>
  <c r="A276" i="7"/>
  <c r="J275" i="7"/>
  <c r="G275" i="7"/>
  <c r="AC275" i="7" s="1"/>
  <c r="AD275" i="7" s="1"/>
  <c r="F275" i="7"/>
  <c r="E275" i="7"/>
  <c r="AA275" i="7" s="1"/>
  <c r="D275" i="7"/>
  <c r="C275" i="7"/>
  <c r="B275" i="7"/>
  <c r="AB275" i="7" s="1"/>
  <c r="A275" i="7"/>
  <c r="J274" i="7"/>
  <c r="G274" i="7"/>
  <c r="AC274" i="7" s="1"/>
  <c r="AD274" i="7" s="1"/>
  <c r="F274" i="7"/>
  <c r="E274" i="7"/>
  <c r="AA274" i="7" s="1"/>
  <c r="D274" i="7"/>
  <c r="C274" i="7"/>
  <c r="B274" i="7"/>
  <c r="AB274" i="7" s="1"/>
  <c r="A274" i="7"/>
  <c r="J273" i="7"/>
  <c r="G273" i="7"/>
  <c r="AC273" i="7" s="1"/>
  <c r="AE273" i="7" s="1"/>
  <c r="E273" i="7"/>
  <c r="AA273" i="7" s="1"/>
  <c r="D273" i="7"/>
  <c r="C273" i="7"/>
  <c r="B273" i="7"/>
  <c r="F273" i="7" s="1"/>
  <c r="A273" i="7"/>
  <c r="J272" i="7"/>
  <c r="G272" i="7"/>
  <c r="AC272" i="7" s="1"/>
  <c r="AD272" i="7" s="1"/>
  <c r="E272" i="7"/>
  <c r="AA272" i="7" s="1"/>
  <c r="D272" i="7"/>
  <c r="C272" i="7"/>
  <c r="B272" i="7"/>
  <c r="F272" i="7" s="1"/>
  <c r="A272" i="7"/>
  <c r="J271" i="7"/>
  <c r="G271" i="7"/>
  <c r="AC271" i="7" s="1"/>
  <c r="E271" i="7"/>
  <c r="AA271" i="7" s="1"/>
  <c r="D271" i="7"/>
  <c r="C271" i="7"/>
  <c r="B271" i="7"/>
  <c r="F271" i="7" s="1"/>
  <c r="A271" i="7"/>
  <c r="J270" i="7"/>
  <c r="G270" i="7"/>
  <c r="AC270" i="7" s="1"/>
  <c r="E270" i="7"/>
  <c r="AA270" i="7" s="1"/>
  <c r="D270" i="7"/>
  <c r="C270" i="7"/>
  <c r="B270" i="7"/>
  <c r="F270" i="7" s="1"/>
  <c r="A270" i="7"/>
  <c r="J269" i="7"/>
  <c r="G269" i="7"/>
  <c r="AC269" i="7" s="1"/>
  <c r="AD269" i="7" s="1"/>
  <c r="E269" i="7"/>
  <c r="AA269" i="7" s="1"/>
  <c r="D269" i="7"/>
  <c r="C269" i="7"/>
  <c r="B269" i="7"/>
  <c r="AB269" i="7" s="1"/>
  <c r="A269" i="7"/>
  <c r="J268" i="7"/>
  <c r="G268" i="7"/>
  <c r="AC268" i="7" s="1"/>
  <c r="AF268" i="7" s="1"/>
  <c r="E268" i="7"/>
  <c r="AA268" i="7" s="1"/>
  <c r="D268" i="7"/>
  <c r="C268" i="7"/>
  <c r="B268" i="7"/>
  <c r="AB268" i="7" s="1"/>
  <c r="A268" i="7"/>
  <c r="J267" i="7"/>
  <c r="G267" i="7"/>
  <c r="AC267" i="7" s="1"/>
  <c r="AF267" i="7" s="1"/>
  <c r="E267" i="7"/>
  <c r="AA267" i="7" s="1"/>
  <c r="D267" i="7"/>
  <c r="C267" i="7"/>
  <c r="B267" i="7"/>
  <c r="AB267" i="7" s="1"/>
  <c r="A267" i="7"/>
  <c r="J266" i="7"/>
  <c r="G266" i="7"/>
  <c r="AC266" i="7" s="1"/>
  <c r="E266" i="7"/>
  <c r="AA266" i="7" s="1"/>
  <c r="D266" i="7"/>
  <c r="C266" i="7"/>
  <c r="B266" i="7"/>
  <c r="AB266" i="7" s="1"/>
  <c r="A266" i="7"/>
  <c r="J265" i="7"/>
  <c r="G265" i="7"/>
  <c r="AC265" i="7" s="1"/>
  <c r="E265" i="7"/>
  <c r="AA265" i="7" s="1"/>
  <c r="D265" i="7"/>
  <c r="C265" i="7"/>
  <c r="B265" i="7"/>
  <c r="F265" i="7" s="1"/>
  <c r="A265" i="7"/>
  <c r="J264" i="7"/>
  <c r="G264" i="7"/>
  <c r="AC264" i="7" s="1"/>
  <c r="AD264" i="7" s="1"/>
  <c r="E264" i="7"/>
  <c r="AA264" i="7" s="1"/>
  <c r="D264" i="7"/>
  <c r="C264" i="7"/>
  <c r="B264" i="7"/>
  <c r="A264" i="7"/>
  <c r="J263" i="7"/>
  <c r="G263" i="7"/>
  <c r="AC263" i="7" s="1"/>
  <c r="E263" i="7"/>
  <c r="AA263" i="7" s="1"/>
  <c r="D263" i="7"/>
  <c r="C263" i="7"/>
  <c r="B263" i="7"/>
  <c r="A263" i="7"/>
  <c r="J262" i="7"/>
  <c r="G262" i="7"/>
  <c r="AC262" i="7" s="1"/>
  <c r="E262" i="7"/>
  <c r="AA262" i="7" s="1"/>
  <c r="D262" i="7"/>
  <c r="C262" i="7"/>
  <c r="B262" i="7"/>
  <c r="AB262" i="7" s="1"/>
  <c r="A262" i="7"/>
  <c r="J261" i="7"/>
  <c r="G261" i="7"/>
  <c r="AC261" i="7" s="1"/>
  <c r="AD261" i="7" s="1"/>
  <c r="E261" i="7"/>
  <c r="AA261" i="7" s="1"/>
  <c r="D261" i="7"/>
  <c r="C261" i="7"/>
  <c r="B261" i="7"/>
  <c r="AB261" i="7" s="1"/>
  <c r="A261" i="7"/>
  <c r="J260" i="7"/>
  <c r="G260" i="7"/>
  <c r="AC260" i="7" s="1"/>
  <c r="E260" i="7"/>
  <c r="AA260" i="7" s="1"/>
  <c r="D260" i="7"/>
  <c r="C260" i="7"/>
  <c r="B260" i="7"/>
  <c r="AB260" i="7" s="1"/>
  <c r="A260" i="7"/>
  <c r="J259" i="7"/>
  <c r="G259" i="7"/>
  <c r="AC259" i="7" s="1"/>
  <c r="AF259" i="7" s="1"/>
  <c r="E259" i="7"/>
  <c r="AA259" i="7" s="1"/>
  <c r="D259" i="7"/>
  <c r="C259" i="7"/>
  <c r="B259" i="7"/>
  <c r="AB259" i="7" s="1"/>
  <c r="A259" i="7"/>
  <c r="J258" i="7"/>
  <c r="G258" i="7"/>
  <c r="AC258" i="7" s="1"/>
  <c r="AE258" i="7" s="1"/>
  <c r="E258" i="7"/>
  <c r="AA258" i="7" s="1"/>
  <c r="D258" i="7"/>
  <c r="C258" i="7"/>
  <c r="B258" i="7"/>
  <c r="F258" i="7" s="1"/>
  <c r="A258" i="7"/>
  <c r="J257" i="7"/>
  <c r="G257" i="7"/>
  <c r="AC257" i="7" s="1"/>
  <c r="E257" i="7"/>
  <c r="AA257" i="7" s="1"/>
  <c r="D257" i="7"/>
  <c r="C257" i="7"/>
  <c r="B257" i="7"/>
  <c r="F257" i="7" s="1"/>
  <c r="A257" i="7"/>
  <c r="J256" i="7"/>
  <c r="G256" i="7"/>
  <c r="AC256" i="7" s="1"/>
  <c r="E256" i="7"/>
  <c r="AA256" i="7" s="1"/>
  <c r="D256" i="7"/>
  <c r="C256" i="7"/>
  <c r="B256" i="7"/>
  <c r="AB256" i="7" s="1"/>
  <c r="A256" i="7"/>
  <c r="J255" i="7"/>
  <c r="G255" i="7"/>
  <c r="AC255" i="7" s="1"/>
  <c r="E255" i="7"/>
  <c r="AA255" i="7" s="1"/>
  <c r="D255" i="7"/>
  <c r="C255" i="7"/>
  <c r="B255" i="7"/>
  <c r="A255" i="7"/>
  <c r="J254" i="7"/>
  <c r="G254" i="7"/>
  <c r="AC254" i="7" s="1"/>
  <c r="F254" i="7"/>
  <c r="E254" i="7"/>
  <c r="AA254" i="7" s="1"/>
  <c r="D254" i="7"/>
  <c r="C254" i="7"/>
  <c r="B254" i="7"/>
  <c r="AB254" i="7" s="1"/>
  <c r="A254" i="7"/>
  <c r="J253" i="7"/>
  <c r="G253" i="7"/>
  <c r="AC253" i="7" s="1"/>
  <c r="F253" i="7"/>
  <c r="E253" i="7"/>
  <c r="AA253" i="7" s="1"/>
  <c r="D253" i="7"/>
  <c r="C253" i="7"/>
  <c r="B253" i="7"/>
  <c r="AB253" i="7" s="1"/>
  <c r="A253" i="7"/>
  <c r="J252" i="7"/>
  <c r="G252" i="7"/>
  <c r="AC252" i="7" s="1"/>
  <c r="F252" i="7"/>
  <c r="E252" i="7"/>
  <c r="AA252" i="7" s="1"/>
  <c r="D252" i="7"/>
  <c r="C252" i="7"/>
  <c r="B252" i="7"/>
  <c r="AB252" i="7" s="1"/>
  <c r="A252" i="7"/>
  <c r="J251" i="7"/>
  <c r="G251" i="7"/>
  <c r="AC251" i="7" s="1"/>
  <c r="AF251" i="7" s="1"/>
  <c r="F251" i="7"/>
  <c r="E251" i="7"/>
  <c r="AA251" i="7" s="1"/>
  <c r="D251" i="7"/>
  <c r="C251" i="7"/>
  <c r="B251" i="7"/>
  <c r="AB251" i="7" s="1"/>
  <c r="A251" i="7"/>
  <c r="J250" i="7"/>
  <c r="G250" i="7"/>
  <c r="AC250" i="7" s="1"/>
  <c r="AE250" i="7" s="1"/>
  <c r="E250" i="7"/>
  <c r="AA250" i="7" s="1"/>
  <c r="D250" i="7"/>
  <c r="C250" i="7"/>
  <c r="B250" i="7"/>
  <c r="F250" i="7" s="1"/>
  <c r="A250" i="7"/>
  <c r="J249" i="7"/>
  <c r="G249" i="7"/>
  <c r="AC249" i="7" s="1"/>
  <c r="E249" i="7"/>
  <c r="AA249" i="7" s="1"/>
  <c r="D249" i="7"/>
  <c r="C249" i="7"/>
  <c r="B249" i="7"/>
  <c r="F249" i="7" s="1"/>
  <c r="A249" i="7"/>
  <c r="J248" i="7"/>
  <c r="G248" i="7"/>
  <c r="AC248" i="7" s="1"/>
  <c r="E248" i="7"/>
  <c r="AA248" i="7" s="1"/>
  <c r="D248" i="7"/>
  <c r="C248" i="7"/>
  <c r="B248" i="7"/>
  <c r="AB248" i="7" s="1"/>
  <c r="A248" i="7"/>
  <c r="J247" i="7"/>
  <c r="G247" i="7"/>
  <c r="AC247" i="7" s="1"/>
  <c r="E247" i="7"/>
  <c r="AA247" i="7" s="1"/>
  <c r="D247" i="7"/>
  <c r="C247" i="7"/>
  <c r="B247" i="7"/>
  <c r="A247" i="7"/>
  <c r="J246" i="7"/>
  <c r="G246" i="7"/>
  <c r="AC246" i="7" s="1"/>
  <c r="AF246" i="7" s="1"/>
  <c r="E246" i="7"/>
  <c r="AA246" i="7" s="1"/>
  <c r="D246" i="7"/>
  <c r="C246" i="7"/>
  <c r="B246" i="7"/>
  <c r="AB246" i="7" s="1"/>
  <c r="A246" i="7"/>
  <c r="J245" i="7"/>
  <c r="G245" i="7"/>
  <c r="AC245" i="7" s="1"/>
  <c r="E245" i="7"/>
  <c r="AA245" i="7" s="1"/>
  <c r="D245" i="7"/>
  <c r="C245" i="7"/>
  <c r="B245" i="7"/>
  <c r="AB245" i="7" s="1"/>
  <c r="A245" i="7"/>
  <c r="J244" i="7"/>
  <c r="G244" i="7"/>
  <c r="AC244" i="7" s="1"/>
  <c r="AD244" i="7" s="1"/>
  <c r="E244" i="7"/>
  <c r="AA244" i="7" s="1"/>
  <c r="D244" i="7"/>
  <c r="C244" i="7"/>
  <c r="B244" i="7"/>
  <c r="A244" i="7"/>
  <c r="J243" i="7"/>
  <c r="G243" i="7"/>
  <c r="AC243" i="7" s="1"/>
  <c r="AF243" i="7" s="1"/>
  <c r="E243" i="7"/>
  <c r="AA243" i="7" s="1"/>
  <c r="D243" i="7"/>
  <c r="C243" i="7"/>
  <c r="B243" i="7"/>
  <c r="AB243" i="7" s="1"/>
  <c r="A243" i="7"/>
  <c r="J242" i="7"/>
  <c r="G242" i="7"/>
  <c r="AC242" i="7" s="1"/>
  <c r="E242" i="7"/>
  <c r="AA242" i="7" s="1"/>
  <c r="D242" i="7"/>
  <c r="C242" i="7"/>
  <c r="B242" i="7"/>
  <c r="F242" i="7" s="1"/>
  <c r="A242" i="7"/>
  <c r="J241" i="7"/>
  <c r="G241" i="7"/>
  <c r="AC241" i="7" s="1"/>
  <c r="E241" i="7"/>
  <c r="AA241" i="7" s="1"/>
  <c r="D241" i="7"/>
  <c r="C241" i="7"/>
  <c r="B241" i="7"/>
  <c r="F241" i="7" s="1"/>
  <c r="A241" i="7"/>
  <c r="J240" i="7"/>
  <c r="G240" i="7"/>
  <c r="AC240" i="7" s="1"/>
  <c r="AD240" i="7" s="1"/>
  <c r="F240" i="7"/>
  <c r="E240" i="7"/>
  <c r="AA240" i="7" s="1"/>
  <c r="D240" i="7"/>
  <c r="C240" i="7"/>
  <c r="B240" i="7"/>
  <c r="AB240" i="7" s="1"/>
  <c r="A240" i="7"/>
  <c r="J239" i="7"/>
  <c r="G239" i="7"/>
  <c r="AC239" i="7" s="1"/>
  <c r="E239" i="7"/>
  <c r="AA239" i="7" s="1"/>
  <c r="D239" i="7"/>
  <c r="C239" i="7"/>
  <c r="B239" i="7"/>
  <c r="F239" i="7" s="1"/>
  <c r="A239" i="7"/>
  <c r="J238" i="7"/>
  <c r="G238" i="7"/>
  <c r="AC238" i="7" s="1"/>
  <c r="E238" i="7"/>
  <c r="AA238" i="7" s="1"/>
  <c r="D238" i="7"/>
  <c r="C238" i="7"/>
  <c r="B238" i="7"/>
  <c r="F238" i="7" s="1"/>
  <c r="A238" i="7"/>
  <c r="J237" i="7"/>
  <c r="G237" i="7"/>
  <c r="AC237" i="7" s="1"/>
  <c r="AE237" i="7" s="1"/>
  <c r="E237" i="7"/>
  <c r="AA237" i="7" s="1"/>
  <c r="D237" i="7"/>
  <c r="C237" i="7"/>
  <c r="B237" i="7"/>
  <c r="AB237" i="7" s="1"/>
  <c r="A237" i="7"/>
  <c r="J236" i="7"/>
  <c r="G236" i="7"/>
  <c r="AC236" i="7" s="1"/>
  <c r="AF236" i="7" s="1"/>
  <c r="E236" i="7"/>
  <c r="AA236" i="7" s="1"/>
  <c r="D236" i="7"/>
  <c r="C236" i="7"/>
  <c r="B236" i="7"/>
  <c r="AB236" i="7" s="1"/>
  <c r="A236" i="7"/>
  <c r="J235" i="7"/>
  <c r="G235" i="7"/>
  <c r="AC235" i="7" s="1"/>
  <c r="AF235" i="7" s="1"/>
  <c r="E235" i="7"/>
  <c r="AA235" i="7" s="1"/>
  <c r="D235" i="7"/>
  <c r="C235" i="7"/>
  <c r="B235" i="7"/>
  <c r="F235" i="7" s="1"/>
  <c r="A235" i="7"/>
  <c r="J234" i="7"/>
  <c r="G234" i="7"/>
  <c r="AC234" i="7" s="1"/>
  <c r="E234" i="7"/>
  <c r="AA234" i="7" s="1"/>
  <c r="D234" i="7"/>
  <c r="C234" i="7"/>
  <c r="B234" i="7"/>
  <c r="F234" i="7" s="1"/>
  <c r="A234" i="7"/>
  <c r="J233" i="7"/>
  <c r="G233" i="7"/>
  <c r="AC233" i="7" s="1"/>
  <c r="AD233" i="7" s="1"/>
  <c r="E233" i="7"/>
  <c r="AA233" i="7" s="1"/>
  <c r="D233" i="7"/>
  <c r="C233" i="7"/>
  <c r="B233" i="7"/>
  <c r="F233" i="7" s="1"/>
  <c r="A233" i="7"/>
  <c r="J232" i="7"/>
  <c r="G232" i="7"/>
  <c r="AC232" i="7" s="1"/>
  <c r="E232" i="7"/>
  <c r="AA232" i="7" s="1"/>
  <c r="D232" i="7"/>
  <c r="C232" i="7"/>
  <c r="B232" i="7"/>
  <c r="F232" i="7" s="1"/>
  <c r="A232" i="7"/>
  <c r="J231" i="7"/>
  <c r="G231" i="7"/>
  <c r="AC231" i="7" s="1"/>
  <c r="E231" i="7"/>
  <c r="AA231" i="7" s="1"/>
  <c r="D231" i="7"/>
  <c r="C231" i="7"/>
  <c r="B231" i="7"/>
  <c r="F231" i="7" s="1"/>
  <c r="A231" i="7"/>
  <c r="J230" i="7"/>
  <c r="G230" i="7"/>
  <c r="AC230" i="7" s="1"/>
  <c r="AF230" i="7" s="1"/>
  <c r="E230" i="7"/>
  <c r="AA230" i="7" s="1"/>
  <c r="D230" i="7"/>
  <c r="C230" i="7"/>
  <c r="B230" i="7"/>
  <c r="AB230" i="7" s="1"/>
  <c r="A230" i="7"/>
  <c r="J229" i="7"/>
  <c r="G229" i="7"/>
  <c r="AC229" i="7" s="1"/>
  <c r="AF229" i="7" s="1"/>
  <c r="E229" i="7"/>
  <c r="AA229" i="7" s="1"/>
  <c r="D229" i="7"/>
  <c r="C229" i="7"/>
  <c r="B229" i="7"/>
  <c r="AB229" i="7" s="1"/>
  <c r="A229" i="7"/>
  <c r="J228" i="7"/>
  <c r="G228" i="7"/>
  <c r="AC228" i="7" s="1"/>
  <c r="E228" i="7"/>
  <c r="AA228" i="7" s="1"/>
  <c r="D228" i="7"/>
  <c r="C228" i="7"/>
  <c r="B228" i="7"/>
  <c r="AB228" i="7" s="1"/>
  <c r="A228" i="7"/>
  <c r="J227" i="7"/>
  <c r="G227" i="7"/>
  <c r="AC227" i="7" s="1"/>
  <c r="E227" i="7"/>
  <c r="AA227" i="7" s="1"/>
  <c r="D227" i="7"/>
  <c r="C227" i="7"/>
  <c r="B227" i="7"/>
  <c r="AB227" i="7" s="1"/>
  <c r="A227" i="7"/>
  <c r="J226" i="7"/>
  <c r="G226" i="7"/>
  <c r="AC226" i="7" s="1"/>
  <c r="E226" i="7"/>
  <c r="AA226" i="7" s="1"/>
  <c r="D226" i="7"/>
  <c r="C226" i="7"/>
  <c r="B226" i="7"/>
  <c r="AB226" i="7" s="1"/>
  <c r="A226" i="7"/>
  <c r="J225" i="7"/>
  <c r="G225" i="7"/>
  <c r="AC225" i="7" s="1"/>
  <c r="AD225" i="7" s="1"/>
  <c r="E225" i="7"/>
  <c r="AA225" i="7" s="1"/>
  <c r="D225" i="7"/>
  <c r="C225" i="7"/>
  <c r="B225" i="7"/>
  <c r="F225" i="7" s="1"/>
  <c r="A225" i="7"/>
  <c r="J224" i="7"/>
  <c r="G224" i="7"/>
  <c r="AC224" i="7" s="1"/>
  <c r="E224" i="7"/>
  <c r="AA224" i="7" s="1"/>
  <c r="D224" i="7"/>
  <c r="C224" i="7"/>
  <c r="B224" i="7"/>
  <c r="F224" i="7" s="1"/>
  <c r="A224" i="7"/>
  <c r="J223" i="7"/>
  <c r="G223" i="7"/>
  <c r="AC223" i="7" s="1"/>
  <c r="E223" i="7"/>
  <c r="AA223" i="7" s="1"/>
  <c r="D223" i="7"/>
  <c r="C223" i="7"/>
  <c r="B223" i="7"/>
  <c r="F223" i="7" s="1"/>
  <c r="A223" i="7"/>
  <c r="J222" i="7"/>
  <c r="G222" i="7"/>
  <c r="AC222" i="7" s="1"/>
  <c r="F222" i="7"/>
  <c r="E222" i="7"/>
  <c r="AA222" i="7" s="1"/>
  <c r="D222" i="7"/>
  <c r="C222" i="7"/>
  <c r="B222" i="7"/>
  <c r="AB222" i="7" s="1"/>
  <c r="A222" i="7"/>
  <c r="J221" i="7"/>
  <c r="G221" i="7"/>
  <c r="AC221" i="7" s="1"/>
  <c r="AF221" i="7" s="1"/>
  <c r="F221" i="7"/>
  <c r="E221" i="7"/>
  <c r="AA221" i="7" s="1"/>
  <c r="D221" i="7"/>
  <c r="C221" i="7"/>
  <c r="B221" i="7"/>
  <c r="AB221" i="7" s="1"/>
  <c r="A221" i="7"/>
  <c r="J220" i="7"/>
  <c r="G220" i="7"/>
  <c r="AC220" i="7" s="1"/>
  <c r="F220" i="7"/>
  <c r="E220" i="7"/>
  <c r="AA220" i="7" s="1"/>
  <c r="D220" i="7"/>
  <c r="C220" i="7"/>
  <c r="B220" i="7"/>
  <c r="AB220" i="7" s="1"/>
  <c r="A220" i="7"/>
  <c r="J219" i="7"/>
  <c r="G219" i="7"/>
  <c r="AC219" i="7" s="1"/>
  <c r="AD219" i="7" s="1"/>
  <c r="E219" i="7"/>
  <c r="AA219" i="7" s="1"/>
  <c r="D219" i="7"/>
  <c r="C219" i="7"/>
  <c r="B219" i="7"/>
  <c r="F219" i="7" s="1"/>
  <c r="A219" i="7"/>
  <c r="J218" i="7"/>
  <c r="G218" i="7"/>
  <c r="AC218" i="7" s="1"/>
  <c r="AF218" i="7" s="1"/>
  <c r="E218" i="7"/>
  <c r="AA218" i="7" s="1"/>
  <c r="D218" i="7"/>
  <c r="C218" i="7"/>
  <c r="B218" i="7"/>
  <c r="F218" i="7" s="1"/>
  <c r="A218" i="7"/>
  <c r="J217" i="7"/>
  <c r="G217" i="7"/>
  <c r="AC217" i="7" s="1"/>
  <c r="AE217" i="7" s="1"/>
  <c r="E217" i="7"/>
  <c r="AA217" i="7" s="1"/>
  <c r="D217" i="7"/>
  <c r="C217" i="7"/>
  <c r="B217" i="7"/>
  <c r="F217" i="7" s="1"/>
  <c r="A217" i="7"/>
  <c r="J216" i="7"/>
  <c r="G216" i="7"/>
  <c r="AC216" i="7" s="1"/>
  <c r="E216" i="7"/>
  <c r="AA216" i="7" s="1"/>
  <c r="D216" i="7"/>
  <c r="C216" i="7"/>
  <c r="B216" i="7"/>
  <c r="F216" i="7" s="1"/>
  <c r="A216" i="7"/>
  <c r="J215" i="7"/>
  <c r="G215" i="7"/>
  <c r="AC215" i="7" s="1"/>
  <c r="E215" i="7"/>
  <c r="AA215" i="7" s="1"/>
  <c r="D215" i="7"/>
  <c r="C215" i="7"/>
  <c r="B215" i="7"/>
  <c r="AB215" i="7" s="1"/>
  <c r="A215" i="7"/>
  <c r="J214" i="7"/>
  <c r="G214" i="7"/>
  <c r="AC214" i="7" s="1"/>
  <c r="E214" i="7"/>
  <c r="AA214" i="7" s="1"/>
  <c r="D214" i="7"/>
  <c r="C214" i="7"/>
  <c r="B214" i="7"/>
  <c r="F214" i="7" s="1"/>
  <c r="A214" i="7"/>
  <c r="J213" i="7"/>
  <c r="G213" i="7"/>
  <c r="AC213" i="7" s="1"/>
  <c r="AF213" i="7" s="1"/>
  <c r="E213" i="7"/>
  <c r="AA213" i="7" s="1"/>
  <c r="D213" i="7"/>
  <c r="C213" i="7"/>
  <c r="B213" i="7"/>
  <c r="AB213" i="7" s="1"/>
  <c r="A213" i="7"/>
  <c r="J212" i="7"/>
  <c r="G212" i="7"/>
  <c r="AC212" i="7" s="1"/>
  <c r="E212" i="7"/>
  <c r="AA212" i="7" s="1"/>
  <c r="D212" i="7"/>
  <c r="C212" i="7"/>
  <c r="B212" i="7"/>
  <c r="AB212" i="7" s="1"/>
  <c r="A212" i="7"/>
  <c r="J211" i="7"/>
  <c r="G211" i="7"/>
  <c r="AC211" i="7" s="1"/>
  <c r="E211" i="7"/>
  <c r="AA211" i="7" s="1"/>
  <c r="D211" i="7"/>
  <c r="C211" i="7"/>
  <c r="B211" i="7"/>
  <c r="AB211" i="7" s="1"/>
  <c r="A211" i="7"/>
  <c r="J210" i="7"/>
  <c r="G210" i="7"/>
  <c r="AC210" i="7" s="1"/>
  <c r="E210" i="7"/>
  <c r="AA210" i="7" s="1"/>
  <c r="D210" i="7"/>
  <c r="C210" i="7"/>
  <c r="B210" i="7"/>
  <c r="F210" i="7" s="1"/>
  <c r="A210" i="7"/>
  <c r="J209" i="7"/>
  <c r="G209" i="7"/>
  <c r="AC209" i="7" s="1"/>
  <c r="AD209" i="7" s="1"/>
  <c r="E209" i="7"/>
  <c r="AA209" i="7" s="1"/>
  <c r="D209" i="7"/>
  <c r="C209" i="7"/>
  <c r="B209" i="7"/>
  <c r="F209" i="7" s="1"/>
  <c r="A209" i="7"/>
  <c r="J208" i="7"/>
  <c r="G208" i="7"/>
  <c r="AC208" i="7" s="1"/>
  <c r="AD208" i="7" s="1"/>
  <c r="E208" i="7"/>
  <c r="AA208" i="7" s="1"/>
  <c r="D208" i="7"/>
  <c r="C208" i="7"/>
  <c r="B208" i="7"/>
  <c r="F208" i="7" s="1"/>
  <c r="A208" i="7"/>
  <c r="J207" i="7"/>
  <c r="G207" i="7"/>
  <c r="AC207" i="7" s="1"/>
  <c r="E207" i="7"/>
  <c r="AA207" i="7" s="1"/>
  <c r="D207" i="7"/>
  <c r="C207" i="7"/>
  <c r="B207" i="7"/>
  <c r="AB207" i="7" s="1"/>
  <c r="A207" i="7"/>
  <c r="J206" i="7"/>
  <c r="G206" i="7"/>
  <c r="AC206" i="7" s="1"/>
  <c r="AF206" i="7" s="1"/>
  <c r="E206" i="7"/>
  <c r="AA206" i="7" s="1"/>
  <c r="D206" i="7"/>
  <c r="C206" i="7"/>
  <c r="B206" i="7"/>
  <c r="F206" i="7" s="1"/>
  <c r="A206" i="7"/>
  <c r="J205" i="7"/>
  <c r="G205" i="7"/>
  <c r="AC205" i="7" s="1"/>
  <c r="AF205" i="7" s="1"/>
  <c r="F205" i="7"/>
  <c r="E205" i="7"/>
  <c r="AA205" i="7" s="1"/>
  <c r="D205" i="7"/>
  <c r="C205" i="7"/>
  <c r="B205" i="7"/>
  <c r="AB205" i="7" s="1"/>
  <c r="A205" i="7"/>
  <c r="J204" i="7"/>
  <c r="G204" i="7"/>
  <c r="AC204" i="7" s="1"/>
  <c r="AE204" i="7" s="1"/>
  <c r="F204" i="7"/>
  <c r="E204" i="7"/>
  <c r="AA204" i="7" s="1"/>
  <c r="D204" i="7"/>
  <c r="C204" i="7"/>
  <c r="B204" i="7"/>
  <c r="AB204" i="7" s="1"/>
  <c r="A204" i="7"/>
  <c r="J203" i="7"/>
  <c r="G203" i="7"/>
  <c r="AC203" i="7" s="1"/>
  <c r="E203" i="7"/>
  <c r="AA203" i="7" s="1"/>
  <c r="D203" i="7"/>
  <c r="C203" i="7"/>
  <c r="B203" i="7"/>
  <c r="A203" i="7"/>
  <c r="J202" i="7"/>
  <c r="G202" i="7"/>
  <c r="AC202" i="7" s="1"/>
  <c r="F202" i="7"/>
  <c r="E202" i="7"/>
  <c r="AA202" i="7" s="1"/>
  <c r="D202" i="7"/>
  <c r="C202" i="7"/>
  <c r="B202" i="7"/>
  <c r="AB202" i="7" s="1"/>
  <c r="A202" i="7"/>
  <c r="J201" i="7"/>
  <c r="G201" i="7"/>
  <c r="AC201" i="7" s="1"/>
  <c r="AE201" i="7" s="1"/>
  <c r="E201" i="7"/>
  <c r="AA201" i="7" s="1"/>
  <c r="D201" i="7"/>
  <c r="C201" i="7"/>
  <c r="B201" i="7"/>
  <c r="F201" i="7" s="1"/>
  <c r="A201" i="7"/>
  <c r="J200" i="7"/>
  <c r="G200" i="7"/>
  <c r="AC200" i="7" s="1"/>
  <c r="E200" i="7"/>
  <c r="AA200" i="7" s="1"/>
  <c r="D200" i="7"/>
  <c r="C200" i="7"/>
  <c r="B200" i="7"/>
  <c r="F200" i="7" s="1"/>
  <c r="A200" i="7"/>
  <c r="J199" i="7"/>
  <c r="G199" i="7"/>
  <c r="AC199" i="7" s="1"/>
  <c r="E199" i="7"/>
  <c r="AA199" i="7" s="1"/>
  <c r="D199" i="7"/>
  <c r="C199" i="7"/>
  <c r="B199" i="7"/>
  <c r="F199" i="7" s="1"/>
  <c r="A199" i="7"/>
  <c r="J198" i="7"/>
  <c r="G198" i="7"/>
  <c r="AC198" i="7" s="1"/>
  <c r="E198" i="7"/>
  <c r="AA198" i="7" s="1"/>
  <c r="D198" i="7"/>
  <c r="C198" i="7"/>
  <c r="B198" i="7"/>
  <c r="AB198" i="7" s="1"/>
  <c r="A198" i="7"/>
  <c r="J197" i="7"/>
  <c r="G197" i="7"/>
  <c r="AC197" i="7" s="1"/>
  <c r="AF197" i="7" s="1"/>
  <c r="E197" i="7"/>
  <c r="AA197" i="7" s="1"/>
  <c r="D197" i="7"/>
  <c r="C197" i="7"/>
  <c r="B197" i="7"/>
  <c r="AB197" i="7" s="1"/>
  <c r="A197" i="7"/>
  <c r="J196" i="7"/>
  <c r="G196" i="7"/>
  <c r="AC196" i="7" s="1"/>
  <c r="E196" i="7"/>
  <c r="AA196" i="7" s="1"/>
  <c r="D196" i="7"/>
  <c r="C196" i="7"/>
  <c r="B196" i="7"/>
  <c r="AB196" i="7" s="1"/>
  <c r="A196" i="7"/>
  <c r="J195" i="7"/>
  <c r="G195" i="7"/>
  <c r="AC195" i="7" s="1"/>
  <c r="AD195" i="7" s="1"/>
  <c r="E195" i="7"/>
  <c r="AA195" i="7" s="1"/>
  <c r="D195" i="7"/>
  <c r="C195" i="7"/>
  <c r="B195" i="7"/>
  <c r="F195" i="7" s="1"/>
  <c r="A195" i="7"/>
  <c r="J194" i="7"/>
  <c r="G194" i="7"/>
  <c r="AC194" i="7" s="1"/>
  <c r="E194" i="7"/>
  <c r="AA194" i="7" s="1"/>
  <c r="D194" i="7"/>
  <c r="C194" i="7"/>
  <c r="B194" i="7"/>
  <c r="F194" i="7" s="1"/>
  <c r="A194" i="7"/>
  <c r="J193" i="7"/>
  <c r="G193" i="7"/>
  <c r="AC193" i="7" s="1"/>
  <c r="AE193" i="7" s="1"/>
  <c r="E193" i="7"/>
  <c r="AA193" i="7" s="1"/>
  <c r="D193" i="7"/>
  <c r="C193" i="7"/>
  <c r="B193" i="7"/>
  <c r="F193" i="7" s="1"/>
  <c r="A193" i="7"/>
  <c r="J192" i="7"/>
  <c r="G192" i="7"/>
  <c r="AC192" i="7" s="1"/>
  <c r="E192" i="7"/>
  <c r="AA192" i="7" s="1"/>
  <c r="D192" i="7"/>
  <c r="C192" i="7"/>
  <c r="B192" i="7"/>
  <c r="F192" i="7" s="1"/>
  <c r="A192" i="7"/>
  <c r="J191" i="7"/>
  <c r="G191" i="7"/>
  <c r="AC191" i="7" s="1"/>
  <c r="E191" i="7"/>
  <c r="AA191" i="7" s="1"/>
  <c r="D191" i="7"/>
  <c r="C191" i="7"/>
  <c r="B191" i="7"/>
  <c r="AB191" i="7" s="1"/>
  <c r="A191" i="7"/>
  <c r="J190" i="7"/>
  <c r="G190" i="7"/>
  <c r="AC190" i="7" s="1"/>
  <c r="AE190" i="7" s="1"/>
  <c r="E190" i="7"/>
  <c r="AA190" i="7" s="1"/>
  <c r="D190" i="7"/>
  <c r="C190" i="7"/>
  <c r="B190" i="7"/>
  <c r="F190" i="7" s="1"/>
  <c r="A190" i="7"/>
  <c r="J189" i="7"/>
  <c r="G189" i="7"/>
  <c r="AC189" i="7" s="1"/>
  <c r="F189" i="7"/>
  <c r="E189" i="7"/>
  <c r="AA189" i="7" s="1"/>
  <c r="D189" i="7"/>
  <c r="C189" i="7"/>
  <c r="B189" i="7"/>
  <c r="AB189" i="7" s="1"/>
  <c r="A189" i="7"/>
  <c r="J188" i="7"/>
  <c r="G188" i="7"/>
  <c r="AC188" i="7" s="1"/>
  <c r="AF188" i="7" s="1"/>
  <c r="E188" i="7"/>
  <c r="AA188" i="7" s="1"/>
  <c r="D188" i="7"/>
  <c r="C188" i="7"/>
  <c r="B188" i="7"/>
  <c r="AB188" i="7" s="1"/>
  <c r="A188" i="7"/>
  <c r="J187" i="7"/>
  <c r="G187" i="7"/>
  <c r="AC187" i="7" s="1"/>
  <c r="E187" i="7"/>
  <c r="AA187" i="7" s="1"/>
  <c r="D187" i="7"/>
  <c r="C187" i="7"/>
  <c r="B187" i="7"/>
  <c r="A187" i="7"/>
  <c r="J186" i="7"/>
  <c r="G186" i="7"/>
  <c r="AC186" i="7" s="1"/>
  <c r="E186" i="7"/>
  <c r="AA186" i="7" s="1"/>
  <c r="D186" i="7"/>
  <c r="C186" i="7"/>
  <c r="B186" i="7"/>
  <c r="AB186" i="7" s="1"/>
  <c r="A186" i="7"/>
  <c r="J185" i="7"/>
  <c r="G185" i="7"/>
  <c r="AC185" i="7" s="1"/>
  <c r="E185" i="7"/>
  <c r="AA185" i="7" s="1"/>
  <c r="D185" i="7"/>
  <c r="C185" i="7"/>
  <c r="B185" i="7"/>
  <c r="AB185" i="7" s="1"/>
  <c r="A185" i="7"/>
  <c r="J184" i="7"/>
  <c r="G184" i="7"/>
  <c r="AC184" i="7" s="1"/>
  <c r="AD184" i="7" s="1"/>
  <c r="E184" i="7"/>
  <c r="AA184" i="7" s="1"/>
  <c r="D184" i="7"/>
  <c r="C184" i="7"/>
  <c r="B184" i="7"/>
  <c r="A184" i="7"/>
  <c r="J183" i="7"/>
  <c r="G183" i="7"/>
  <c r="AC183" i="7" s="1"/>
  <c r="E183" i="7"/>
  <c r="AA183" i="7" s="1"/>
  <c r="D183" i="7"/>
  <c r="C183" i="7"/>
  <c r="B183" i="7"/>
  <c r="AB183" i="7" s="1"/>
  <c r="A183" i="7"/>
  <c r="J182" i="7"/>
  <c r="G182" i="7"/>
  <c r="AC182" i="7" s="1"/>
  <c r="E182" i="7"/>
  <c r="AA182" i="7" s="1"/>
  <c r="D182" i="7"/>
  <c r="C182" i="7"/>
  <c r="B182" i="7"/>
  <c r="AB182" i="7" s="1"/>
  <c r="A182" i="7"/>
  <c r="J181" i="7"/>
  <c r="G181" i="7"/>
  <c r="AC181" i="7" s="1"/>
  <c r="AE181" i="7" s="1"/>
  <c r="E181" i="7"/>
  <c r="AA181" i="7" s="1"/>
  <c r="D181" i="7"/>
  <c r="C181" i="7"/>
  <c r="B181" i="7"/>
  <c r="F181" i="7" s="1"/>
  <c r="A181" i="7"/>
  <c r="J180" i="7"/>
  <c r="G180" i="7"/>
  <c r="AC180" i="7" s="1"/>
  <c r="E180" i="7"/>
  <c r="AA180" i="7" s="1"/>
  <c r="D180" i="7"/>
  <c r="C180" i="7"/>
  <c r="B180" i="7"/>
  <c r="AB180" i="7" s="1"/>
  <c r="A180" i="7"/>
  <c r="J179" i="7"/>
  <c r="G179" i="7"/>
  <c r="AC179" i="7" s="1"/>
  <c r="E179" i="7"/>
  <c r="AA179" i="7" s="1"/>
  <c r="D179" i="7"/>
  <c r="C179" i="7"/>
  <c r="B179" i="7"/>
  <c r="AB179" i="7" s="1"/>
  <c r="A179" i="7"/>
  <c r="J178" i="7"/>
  <c r="G178" i="7"/>
  <c r="AC178" i="7" s="1"/>
  <c r="AE178" i="7" s="1"/>
  <c r="E178" i="7"/>
  <c r="AA178" i="7" s="1"/>
  <c r="D178" i="7"/>
  <c r="C178" i="7"/>
  <c r="B178" i="7"/>
  <c r="AB178" i="7" s="1"/>
  <c r="A178" i="7"/>
  <c r="J177" i="7"/>
  <c r="G177" i="7"/>
  <c r="AC177" i="7" s="1"/>
  <c r="AD177" i="7" s="1"/>
  <c r="E177" i="7"/>
  <c r="AA177" i="7" s="1"/>
  <c r="D177" i="7"/>
  <c r="C177" i="7"/>
  <c r="B177" i="7"/>
  <c r="AB177" i="7" s="1"/>
  <c r="A177" i="7"/>
  <c r="J176" i="7"/>
  <c r="G176" i="7"/>
  <c r="AC176" i="7" s="1"/>
  <c r="E176" i="7"/>
  <c r="AA176" i="7" s="1"/>
  <c r="D176" i="7"/>
  <c r="C176" i="7"/>
  <c r="B176" i="7"/>
  <c r="F176" i="7" s="1"/>
  <c r="A176" i="7"/>
  <c r="J175" i="7"/>
  <c r="G175" i="7"/>
  <c r="AC175" i="7" s="1"/>
  <c r="AF175" i="7" s="1"/>
  <c r="E175" i="7"/>
  <c r="AA175" i="7" s="1"/>
  <c r="D175" i="7"/>
  <c r="C175" i="7"/>
  <c r="B175" i="7"/>
  <c r="AB175" i="7" s="1"/>
  <c r="A175" i="7"/>
  <c r="J174" i="7"/>
  <c r="G174" i="7"/>
  <c r="AC174" i="7" s="1"/>
  <c r="E174" i="7"/>
  <c r="AA174" i="7" s="1"/>
  <c r="D174" i="7"/>
  <c r="C174" i="7"/>
  <c r="B174" i="7"/>
  <c r="AB174" i="7" s="1"/>
  <c r="A174" i="7"/>
  <c r="J173" i="7"/>
  <c r="G173" i="7"/>
  <c r="AC173" i="7" s="1"/>
  <c r="E173" i="7"/>
  <c r="AA173" i="7" s="1"/>
  <c r="D173" i="7"/>
  <c r="C173" i="7"/>
  <c r="B173" i="7"/>
  <c r="AB173" i="7" s="1"/>
  <c r="A173" i="7"/>
  <c r="J172" i="7"/>
  <c r="G172" i="7"/>
  <c r="AC172" i="7" s="1"/>
  <c r="E172" i="7"/>
  <c r="AA172" i="7" s="1"/>
  <c r="D172" i="7"/>
  <c r="C172" i="7"/>
  <c r="B172" i="7"/>
  <c r="AB172" i="7" s="1"/>
  <c r="A172" i="7"/>
  <c r="J171" i="7"/>
  <c r="G171" i="7"/>
  <c r="AC171" i="7" s="1"/>
  <c r="E171" i="7"/>
  <c r="AA171" i="7" s="1"/>
  <c r="D171" i="7"/>
  <c r="C171" i="7"/>
  <c r="B171" i="7"/>
  <c r="F171" i="7" s="1"/>
  <c r="A171" i="7"/>
  <c r="J170" i="7"/>
  <c r="G170" i="7"/>
  <c r="AC170" i="7" s="1"/>
  <c r="F170" i="7"/>
  <c r="E170" i="7"/>
  <c r="AA170" i="7" s="1"/>
  <c r="D170" i="7"/>
  <c r="C170" i="7"/>
  <c r="B170" i="7"/>
  <c r="AB170" i="7" s="1"/>
  <c r="A170" i="7"/>
  <c r="J169" i="7"/>
  <c r="G169" i="7"/>
  <c r="AC169" i="7" s="1"/>
  <c r="AD169" i="7" s="1"/>
  <c r="E169" i="7"/>
  <c r="AA169" i="7" s="1"/>
  <c r="D169" i="7"/>
  <c r="C169" i="7"/>
  <c r="B169" i="7"/>
  <c r="F169" i="7" s="1"/>
  <c r="A169" i="7"/>
  <c r="J168" i="7"/>
  <c r="G168" i="7"/>
  <c r="AC168" i="7" s="1"/>
  <c r="E168" i="7"/>
  <c r="AA168" i="7" s="1"/>
  <c r="D168" i="7"/>
  <c r="C168" i="7"/>
  <c r="B168" i="7"/>
  <c r="F168" i="7" s="1"/>
  <c r="A168" i="7"/>
  <c r="J167" i="7"/>
  <c r="G167" i="7"/>
  <c r="AC167" i="7" s="1"/>
  <c r="AF167" i="7" s="1"/>
  <c r="E167" i="7"/>
  <c r="AA167" i="7" s="1"/>
  <c r="D167" i="7"/>
  <c r="C167" i="7"/>
  <c r="B167" i="7"/>
  <c r="F167" i="7" s="1"/>
  <c r="A167" i="7"/>
  <c r="J166" i="7"/>
  <c r="G166" i="7"/>
  <c r="AC166" i="7" s="1"/>
  <c r="E166" i="7"/>
  <c r="AA166" i="7" s="1"/>
  <c r="D166" i="7"/>
  <c r="C166" i="7"/>
  <c r="B166" i="7"/>
  <c r="AB166" i="7" s="1"/>
  <c r="A166" i="7"/>
  <c r="J165" i="7"/>
  <c r="G165" i="7"/>
  <c r="AC165" i="7" s="1"/>
  <c r="AD165" i="7" s="1"/>
  <c r="E165" i="7"/>
  <c r="AA165" i="7" s="1"/>
  <c r="D165" i="7"/>
  <c r="C165" i="7"/>
  <c r="B165" i="7"/>
  <c r="AB165" i="7" s="1"/>
  <c r="A165" i="7"/>
  <c r="J164" i="7"/>
  <c r="G164" i="7"/>
  <c r="AC164" i="7" s="1"/>
  <c r="AF164" i="7" s="1"/>
  <c r="E164" i="7"/>
  <c r="AA164" i="7" s="1"/>
  <c r="D164" i="7"/>
  <c r="C164" i="7"/>
  <c r="B164" i="7"/>
  <c r="AB164" i="7" s="1"/>
  <c r="A164" i="7"/>
  <c r="J163" i="7"/>
  <c r="G163" i="7"/>
  <c r="AC163" i="7" s="1"/>
  <c r="AF163" i="7" s="1"/>
  <c r="E163" i="7"/>
  <c r="AA163" i="7" s="1"/>
  <c r="D163" i="7"/>
  <c r="C163" i="7"/>
  <c r="B163" i="7"/>
  <c r="F163" i="7" s="1"/>
  <c r="A163" i="7"/>
  <c r="J162" i="7"/>
  <c r="G162" i="7"/>
  <c r="AC162" i="7" s="1"/>
  <c r="AE162" i="7" s="1"/>
  <c r="E162" i="7"/>
  <c r="AA162" i="7" s="1"/>
  <c r="D162" i="7"/>
  <c r="C162" i="7"/>
  <c r="B162" i="7"/>
  <c r="AB162" i="7" s="1"/>
  <c r="A162" i="7"/>
  <c r="J161" i="7"/>
  <c r="G161" i="7"/>
  <c r="AC161" i="7" s="1"/>
  <c r="E161" i="7"/>
  <c r="AA161" i="7" s="1"/>
  <c r="D161" i="7"/>
  <c r="C161" i="7"/>
  <c r="B161" i="7"/>
  <c r="AB161" i="7" s="1"/>
  <c r="A161" i="7"/>
  <c r="J160" i="7"/>
  <c r="G160" i="7"/>
  <c r="AC160" i="7" s="1"/>
  <c r="E160" i="7"/>
  <c r="AA160" i="7" s="1"/>
  <c r="D160" i="7"/>
  <c r="C160" i="7"/>
  <c r="B160" i="7"/>
  <c r="A160" i="7"/>
  <c r="J159" i="7"/>
  <c r="G159" i="7"/>
  <c r="AC159" i="7" s="1"/>
  <c r="E159" i="7"/>
  <c r="AA159" i="7" s="1"/>
  <c r="D159" i="7"/>
  <c r="C159" i="7"/>
  <c r="B159" i="7"/>
  <c r="F159" i="7" s="1"/>
  <c r="A159" i="7"/>
  <c r="J158" i="7"/>
  <c r="G158" i="7"/>
  <c r="AC158" i="7" s="1"/>
  <c r="E158" i="7"/>
  <c r="AA158" i="7" s="1"/>
  <c r="D158" i="7"/>
  <c r="C158" i="7"/>
  <c r="B158" i="7"/>
  <c r="F158" i="7" s="1"/>
  <c r="A158" i="7"/>
  <c r="J157" i="7"/>
  <c r="G157" i="7"/>
  <c r="AC157" i="7" s="1"/>
  <c r="E157" i="7"/>
  <c r="AA157" i="7" s="1"/>
  <c r="D157" i="7"/>
  <c r="C157" i="7"/>
  <c r="B157" i="7"/>
  <c r="AB157" i="7" s="1"/>
  <c r="A157" i="7"/>
  <c r="J156" i="7"/>
  <c r="G156" i="7"/>
  <c r="AC156" i="7" s="1"/>
  <c r="AF156" i="7" s="1"/>
  <c r="E156" i="7"/>
  <c r="AA156" i="7" s="1"/>
  <c r="D156" i="7"/>
  <c r="C156" i="7"/>
  <c r="B156" i="7"/>
  <c r="AB156" i="7" s="1"/>
  <c r="A156" i="7"/>
  <c r="J155" i="7"/>
  <c r="G155" i="7"/>
  <c r="AC155" i="7" s="1"/>
  <c r="E155" i="7"/>
  <c r="AA155" i="7" s="1"/>
  <c r="D155" i="7"/>
  <c r="C155" i="7"/>
  <c r="B155" i="7"/>
  <c r="F155" i="7" s="1"/>
  <c r="A155" i="7"/>
  <c r="J154" i="7"/>
  <c r="G154" i="7"/>
  <c r="AC154" i="7" s="1"/>
  <c r="E154" i="7"/>
  <c r="AA154" i="7" s="1"/>
  <c r="D154" i="7"/>
  <c r="C154" i="7"/>
  <c r="B154" i="7"/>
  <c r="AB154" i="7" s="1"/>
  <c r="A154" i="7"/>
  <c r="J153" i="7"/>
  <c r="G153" i="7"/>
  <c r="AC153" i="7" s="1"/>
  <c r="E153" i="7"/>
  <c r="AA153" i="7" s="1"/>
  <c r="D153" i="7"/>
  <c r="C153" i="7"/>
  <c r="B153" i="7"/>
  <c r="F153" i="7" s="1"/>
  <c r="A153" i="7"/>
  <c r="J152" i="7"/>
  <c r="G152" i="7"/>
  <c r="AC152" i="7" s="1"/>
  <c r="E152" i="7"/>
  <c r="AA152" i="7" s="1"/>
  <c r="D152" i="7"/>
  <c r="C152" i="7"/>
  <c r="B152" i="7"/>
  <c r="F152" i="7" s="1"/>
  <c r="A152" i="7"/>
  <c r="J151" i="7"/>
  <c r="G151" i="7"/>
  <c r="AC151" i="7" s="1"/>
  <c r="E151" i="7"/>
  <c r="AA151" i="7" s="1"/>
  <c r="D151" i="7"/>
  <c r="C151" i="7"/>
  <c r="B151" i="7"/>
  <c r="F151" i="7" s="1"/>
  <c r="A151" i="7"/>
  <c r="J150" i="7"/>
  <c r="G150" i="7"/>
  <c r="AC150" i="7" s="1"/>
  <c r="AF150" i="7" s="1"/>
  <c r="AG150" i="7" s="1"/>
  <c r="E150" i="7"/>
  <c r="AA150" i="7" s="1"/>
  <c r="D150" i="7"/>
  <c r="C150" i="7"/>
  <c r="B150" i="7"/>
  <c r="AB150" i="7" s="1"/>
  <c r="A150" i="7"/>
  <c r="J149" i="7"/>
  <c r="G149" i="7"/>
  <c r="AC149" i="7" s="1"/>
  <c r="AE149" i="7" s="1"/>
  <c r="E149" i="7"/>
  <c r="AA149" i="7" s="1"/>
  <c r="D149" i="7"/>
  <c r="C149" i="7"/>
  <c r="B149" i="7"/>
  <c r="AB149" i="7" s="1"/>
  <c r="A149" i="7"/>
  <c r="J148" i="7"/>
  <c r="G148" i="7"/>
  <c r="AC148" i="7" s="1"/>
  <c r="E148" i="7"/>
  <c r="AA148" i="7" s="1"/>
  <c r="D148" i="7"/>
  <c r="C148" i="7"/>
  <c r="B148" i="7"/>
  <c r="AB148" i="7" s="1"/>
  <c r="A148" i="7"/>
  <c r="J147" i="7"/>
  <c r="G147" i="7"/>
  <c r="AC147" i="7" s="1"/>
  <c r="E147" i="7"/>
  <c r="AA147" i="7" s="1"/>
  <c r="D147" i="7"/>
  <c r="C147" i="7"/>
  <c r="B147" i="7"/>
  <c r="F147" i="7" s="1"/>
  <c r="A147" i="7"/>
  <c r="J146" i="7"/>
  <c r="G146" i="7"/>
  <c r="AC146" i="7" s="1"/>
  <c r="E146" i="7"/>
  <c r="AA146" i="7" s="1"/>
  <c r="D146" i="7"/>
  <c r="C146" i="7"/>
  <c r="B146" i="7"/>
  <c r="AB146" i="7" s="1"/>
  <c r="A146" i="7"/>
  <c r="J145" i="7"/>
  <c r="G145" i="7"/>
  <c r="AC145" i="7" s="1"/>
  <c r="E145" i="7"/>
  <c r="AA145" i="7" s="1"/>
  <c r="D145" i="7"/>
  <c r="C145" i="7"/>
  <c r="B145" i="7"/>
  <c r="F145" i="7" s="1"/>
  <c r="A145" i="7"/>
  <c r="J144" i="7"/>
  <c r="G144" i="7"/>
  <c r="AC144" i="7" s="1"/>
  <c r="F144" i="7"/>
  <c r="E144" i="7"/>
  <c r="AA144" i="7" s="1"/>
  <c r="D144" i="7"/>
  <c r="C144" i="7"/>
  <c r="B144" i="7"/>
  <c r="AB144" i="7" s="1"/>
  <c r="A144" i="7"/>
  <c r="J143" i="7"/>
  <c r="G143" i="7"/>
  <c r="AC143" i="7" s="1"/>
  <c r="E143" i="7"/>
  <c r="AA143" i="7" s="1"/>
  <c r="D143" i="7"/>
  <c r="C143" i="7"/>
  <c r="B143" i="7"/>
  <c r="F143" i="7" s="1"/>
  <c r="A143" i="7"/>
  <c r="J142" i="7"/>
  <c r="G142" i="7"/>
  <c r="AC142" i="7" s="1"/>
  <c r="AE142" i="7" s="1"/>
  <c r="E142" i="7"/>
  <c r="AA142" i="7" s="1"/>
  <c r="D142" i="7"/>
  <c r="C142" i="7"/>
  <c r="B142" i="7"/>
  <c r="F142" i="7" s="1"/>
  <c r="A142" i="7"/>
  <c r="J141" i="7"/>
  <c r="G141" i="7"/>
  <c r="AC141" i="7" s="1"/>
  <c r="AF141" i="7" s="1"/>
  <c r="F141" i="7"/>
  <c r="E141" i="7"/>
  <c r="AA141" i="7" s="1"/>
  <c r="D141" i="7"/>
  <c r="C141" i="7"/>
  <c r="B141" i="7"/>
  <c r="AB141" i="7" s="1"/>
  <c r="A141" i="7"/>
  <c r="J140" i="7"/>
  <c r="G140" i="7"/>
  <c r="AC140" i="7" s="1"/>
  <c r="AF140" i="7" s="1"/>
  <c r="E140" i="7"/>
  <c r="AA140" i="7" s="1"/>
  <c r="D140" i="7"/>
  <c r="C140" i="7"/>
  <c r="B140" i="7"/>
  <c r="F140" i="7" s="1"/>
  <c r="A140" i="7"/>
  <c r="J139" i="7"/>
  <c r="G139" i="7"/>
  <c r="AC139" i="7" s="1"/>
  <c r="F139" i="7"/>
  <c r="E139" i="7"/>
  <c r="AA139" i="7" s="1"/>
  <c r="D139" i="7"/>
  <c r="C139" i="7"/>
  <c r="B139" i="7"/>
  <c r="AB139" i="7" s="1"/>
  <c r="A139" i="7"/>
  <c r="J138" i="7"/>
  <c r="G138" i="7"/>
  <c r="AC138" i="7" s="1"/>
  <c r="AF138" i="7" s="1"/>
  <c r="F138" i="7"/>
  <c r="E138" i="7"/>
  <c r="AA138" i="7" s="1"/>
  <c r="D138" i="7"/>
  <c r="C138" i="7"/>
  <c r="B138" i="7"/>
  <c r="AB138" i="7" s="1"/>
  <c r="A138" i="7"/>
  <c r="J137" i="7"/>
  <c r="G137" i="7"/>
  <c r="AC137" i="7" s="1"/>
  <c r="AE137" i="7" s="1"/>
  <c r="E137" i="7"/>
  <c r="AA137" i="7" s="1"/>
  <c r="D137" i="7"/>
  <c r="C137" i="7"/>
  <c r="B137" i="7"/>
  <c r="F137" i="7" s="1"/>
  <c r="A137" i="7"/>
  <c r="J136" i="7"/>
  <c r="G136" i="7"/>
  <c r="AC136" i="7" s="1"/>
  <c r="E136" i="7"/>
  <c r="AA136" i="7" s="1"/>
  <c r="D136" i="7"/>
  <c r="C136" i="7"/>
  <c r="B136" i="7"/>
  <c r="AB136" i="7" s="1"/>
  <c r="A136" i="7"/>
  <c r="J135" i="7"/>
  <c r="G135" i="7"/>
  <c r="AC135" i="7" s="1"/>
  <c r="E135" i="7"/>
  <c r="AA135" i="7" s="1"/>
  <c r="D135" i="7"/>
  <c r="C135" i="7"/>
  <c r="B135" i="7"/>
  <c r="F135" i="7" s="1"/>
  <c r="A135" i="7"/>
  <c r="J134" i="7"/>
  <c r="G134" i="7"/>
  <c r="AC134" i="7" s="1"/>
  <c r="AE134" i="7" s="1"/>
  <c r="E134" i="7"/>
  <c r="AA134" i="7" s="1"/>
  <c r="D134" i="7"/>
  <c r="C134" i="7"/>
  <c r="B134" i="7"/>
  <c r="F134" i="7" s="1"/>
  <c r="A134" i="7"/>
  <c r="J133" i="7"/>
  <c r="G133" i="7"/>
  <c r="AC133" i="7" s="1"/>
  <c r="AF133" i="7" s="1"/>
  <c r="E133" i="7"/>
  <c r="AA133" i="7" s="1"/>
  <c r="D133" i="7"/>
  <c r="C133" i="7"/>
  <c r="B133" i="7"/>
  <c r="AB133" i="7" s="1"/>
  <c r="A133" i="7"/>
  <c r="J132" i="7"/>
  <c r="G132" i="7"/>
  <c r="AC132" i="7" s="1"/>
  <c r="AF132" i="7" s="1"/>
  <c r="E132" i="7"/>
  <c r="AA132" i="7" s="1"/>
  <c r="D132" i="7"/>
  <c r="C132" i="7"/>
  <c r="B132" i="7"/>
  <c r="A132" i="7"/>
  <c r="J131" i="7"/>
  <c r="G131" i="7"/>
  <c r="AC131" i="7" s="1"/>
  <c r="E131" i="7"/>
  <c r="AA131" i="7" s="1"/>
  <c r="D131" i="7"/>
  <c r="C131" i="7"/>
  <c r="B131" i="7"/>
  <c r="AB131" i="7" s="1"/>
  <c r="A131" i="7"/>
  <c r="J130" i="7"/>
  <c r="G130" i="7"/>
  <c r="AC130" i="7" s="1"/>
  <c r="E130" i="7"/>
  <c r="AA130" i="7" s="1"/>
  <c r="D130" i="7"/>
  <c r="C130" i="7"/>
  <c r="B130" i="7"/>
  <c r="AB130" i="7" s="1"/>
  <c r="A130" i="7"/>
  <c r="J129" i="7"/>
  <c r="G129" i="7"/>
  <c r="AC129" i="7" s="1"/>
  <c r="AE129" i="7" s="1"/>
  <c r="E129" i="7"/>
  <c r="AA129" i="7" s="1"/>
  <c r="D129" i="7"/>
  <c r="C129" i="7"/>
  <c r="B129" i="7"/>
  <c r="F129" i="7" s="1"/>
  <c r="A129" i="7"/>
  <c r="J128" i="7"/>
  <c r="G128" i="7"/>
  <c r="AC128" i="7" s="1"/>
  <c r="E128" i="7"/>
  <c r="AA128" i="7" s="1"/>
  <c r="D128" i="7"/>
  <c r="C128" i="7"/>
  <c r="B128" i="7"/>
  <c r="AB128" i="7" s="1"/>
  <c r="A128" i="7"/>
  <c r="J127" i="7"/>
  <c r="G127" i="7"/>
  <c r="AC127" i="7" s="1"/>
  <c r="E127" i="7"/>
  <c r="AA127" i="7" s="1"/>
  <c r="D127" i="7"/>
  <c r="C127" i="7"/>
  <c r="B127" i="7"/>
  <c r="AB127" i="7" s="1"/>
  <c r="A127" i="7"/>
  <c r="J126" i="7"/>
  <c r="G126" i="7"/>
  <c r="AC126" i="7" s="1"/>
  <c r="AD126" i="7" s="1"/>
  <c r="E126" i="7"/>
  <c r="AA126" i="7" s="1"/>
  <c r="D126" i="7"/>
  <c r="C126" i="7"/>
  <c r="B126" i="7"/>
  <c r="AB126" i="7" s="1"/>
  <c r="A126" i="7"/>
  <c r="J125" i="7"/>
  <c r="G125" i="7"/>
  <c r="AC125" i="7" s="1"/>
  <c r="AD125" i="7" s="1"/>
  <c r="E125" i="7"/>
  <c r="AA125" i="7" s="1"/>
  <c r="D125" i="7"/>
  <c r="C125" i="7"/>
  <c r="B125" i="7"/>
  <c r="F125" i="7" s="1"/>
  <c r="A125" i="7"/>
  <c r="J124" i="7"/>
  <c r="G124" i="7"/>
  <c r="AC124" i="7" s="1"/>
  <c r="AF124" i="7" s="1"/>
  <c r="E124" i="7"/>
  <c r="AA124" i="7" s="1"/>
  <c r="D124" i="7"/>
  <c r="C124" i="7"/>
  <c r="B124" i="7"/>
  <c r="F124" i="7" s="1"/>
  <c r="A124" i="7"/>
  <c r="J123" i="7"/>
  <c r="G123" i="7"/>
  <c r="AC123" i="7" s="1"/>
  <c r="E123" i="7"/>
  <c r="AA123" i="7" s="1"/>
  <c r="D123" i="7"/>
  <c r="C123" i="7"/>
  <c r="B123" i="7"/>
  <c r="AB123" i="7" s="1"/>
  <c r="A123" i="7"/>
  <c r="J122" i="7"/>
  <c r="G122" i="7"/>
  <c r="AC122" i="7" s="1"/>
  <c r="AF122" i="7" s="1"/>
  <c r="E122" i="7"/>
  <c r="AA122" i="7" s="1"/>
  <c r="D122" i="7"/>
  <c r="C122" i="7"/>
  <c r="B122" i="7"/>
  <c r="AB122" i="7" s="1"/>
  <c r="A122" i="7"/>
  <c r="J121" i="7"/>
  <c r="G121" i="7"/>
  <c r="AC121" i="7" s="1"/>
  <c r="AE121" i="7" s="1"/>
  <c r="E121" i="7"/>
  <c r="AA121" i="7" s="1"/>
  <c r="D121" i="7"/>
  <c r="C121" i="7"/>
  <c r="B121" i="7"/>
  <c r="F121" i="7" s="1"/>
  <c r="A121" i="7"/>
  <c r="J120" i="7"/>
  <c r="G120" i="7"/>
  <c r="AC120" i="7" s="1"/>
  <c r="E120" i="7"/>
  <c r="AA120" i="7" s="1"/>
  <c r="D120" i="7"/>
  <c r="C120" i="7"/>
  <c r="B120" i="7"/>
  <c r="F120" i="7" s="1"/>
  <c r="A120" i="7"/>
  <c r="J119" i="7"/>
  <c r="G119" i="7"/>
  <c r="AC119" i="7" s="1"/>
  <c r="E119" i="7"/>
  <c r="AA119" i="7" s="1"/>
  <c r="D119" i="7"/>
  <c r="C119" i="7"/>
  <c r="B119" i="7"/>
  <c r="F119" i="7" s="1"/>
  <c r="A119" i="7"/>
  <c r="J118" i="7"/>
  <c r="G118" i="7"/>
  <c r="AC118" i="7" s="1"/>
  <c r="F118" i="7"/>
  <c r="E118" i="7"/>
  <c r="AA118" i="7" s="1"/>
  <c r="D118" i="7"/>
  <c r="C118" i="7"/>
  <c r="B118" i="7"/>
  <c r="AB118" i="7" s="1"/>
  <c r="A118" i="7"/>
  <c r="J117" i="7"/>
  <c r="G117" i="7"/>
  <c r="AC117" i="7" s="1"/>
  <c r="AD117" i="7" s="1"/>
  <c r="F117" i="7"/>
  <c r="E117" i="7"/>
  <c r="AA117" i="7" s="1"/>
  <c r="D117" i="7"/>
  <c r="C117" i="7"/>
  <c r="B117" i="7"/>
  <c r="AB117" i="7" s="1"/>
  <c r="A117" i="7"/>
  <c r="J116" i="7"/>
  <c r="G116" i="7"/>
  <c r="AC116" i="7" s="1"/>
  <c r="AF116" i="7" s="1"/>
  <c r="F116" i="7"/>
  <c r="E116" i="7"/>
  <c r="AA116" i="7" s="1"/>
  <c r="D116" i="7"/>
  <c r="C116" i="7"/>
  <c r="B116" i="7"/>
  <c r="AB116" i="7" s="1"/>
  <c r="A116" i="7"/>
  <c r="J115" i="7"/>
  <c r="G115" i="7"/>
  <c r="AC115" i="7" s="1"/>
  <c r="F115" i="7"/>
  <c r="E115" i="7"/>
  <c r="AA115" i="7" s="1"/>
  <c r="D115" i="7"/>
  <c r="C115" i="7"/>
  <c r="B115" i="7"/>
  <c r="AB115" i="7" s="1"/>
  <c r="A115" i="7"/>
  <c r="J114" i="7"/>
  <c r="G114" i="7"/>
  <c r="AC114" i="7" s="1"/>
  <c r="AD114" i="7" s="1"/>
  <c r="E114" i="7"/>
  <c r="AA114" i="7" s="1"/>
  <c r="D114" i="7"/>
  <c r="C114" i="7"/>
  <c r="B114" i="7"/>
  <c r="F114" i="7" s="1"/>
  <c r="A114" i="7"/>
  <c r="J113" i="7"/>
  <c r="G113" i="7"/>
  <c r="AC113" i="7" s="1"/>
  <c r="E113" i="7"/>
  <c r="AA113" i="7" s="1"/>
  <c r="D113" i="7"/>
  <c r="C113" i="7"/>
  <c r="B113" i="7"/>
  <c r="F113" i="7" s="1"/>
  <c r="A113" i="7"/>
  <c r="J112" i="7"/>
  <c r="G112" i="7"/>
  <c r="AC112" i="7" s="1"/>
  <c r="E112" i="7"/>
  <c r="AA112" i="7" s="1"/>
  <c r="D112" i="7"/>
  <c r="C112" i="7"/>
  <c r="B112" i="7"/>
  <c r="F112" i="7" s="1"/>
  <c r="A112" i="7"/>
  <c r="J111" i="7"/>
  <c r="G111" i="7"/>
  <c r="AC111" i="7" s="1"/>
  <c r="E111" i="7"/>
  <c r="AA111" i="7" s="1"/>
  <c r="D111" i="7"/>
  <c r="C111" i="7"/>
  <c r="B111" i="7"/>
  <c r="F111" i="7" s="1"/>
  <c r="A111" i="7"/>
  <c r="J110" i="7"/>
  <c r="G110" i="7"/>
  <c r="AC110" i="7" s="1"/>
  <c r="AF110" i="7" s="1"/>
  <c r="E110" i="7"/>
  <c r="AA110" i="7" s="1"/>
  <c r="D110" i="7"/>
  <c r="C110" i="7"/>
  <c r="B110" i="7"/>
  <c r="AB110" i="7" s="1"/>
  <c r="A110" i="7"/>
  <c r="J109" i="7"/>
  <c r="G109" i="7"/>
  <c r="AC109" i="7" s="1"/>
  <c r="AD109" i="7" s="1"/>
  <c r="E109" i="7"/>
  <c r="AA109" i="7" s="1"/>
  <c r="D109" i="7"/>
  <c r="C109" i="7"/>
  <c r="B109" i="7"/>
  <c r="AB109" i="7" s="1"/>
  <c r="A109" i="7"/>
  <c r="J108" i="7"/>
  <c r="G108" i="7"/>
  <c r="AC108" i="7" s="1"/>
  <c r="AF108" i="7" s="1"/>
  <c r="E108" i="7"/>
  <c r="AA108" i="7" s="1"/>
  <c r="D108" i="7"/>
  <c r="C108" i="7"/>
  <c r="B108" i="7"/>
  <c r="AB108" i="7" s="1"/>
  <c r="A108" i="7"/>
  <c r="J107" i="7"/>
  <c r="G107" i="7"/>
  <c r="AC107" i="7" s="1"/>
  <c r="AD107" i="7" s="1"/>
  <c r="E107" i="7"/>
  <c r="AA107" i="7" s="1"/>
  <c r="D107" i="7"/>
  <c r="C107" i="7"/>
  <c r="B107" i="7"/>
  <c r="AB107" i="7" s="1"/>
  <c r="A107" i="7"/>
  <c r="J106" i="7"/>
  <c r="G106" i="7"/>
  <c r="AC106" i="7" s="1"/>
  <c r="AD106" i="7" s="1"/>
  <c r="E106" i="7"/>
  <c r="AA106" i="7" s="1"/>
  <c r="D106" i="7"/>
  <c r="C106" i="7"/>
  <c r="B106" i="7"/>
  <c r="F106" i="7" s="1"/>
  <c r="A106" i="7"/>
  <c r="J105" i="7"/>
  <c r="G105" i="7"/>
  <c r="AC105" i="7" s="1"/>
  <c r="E105" i="7"/>
  <c r="AA105" i="7" s="1"/>
  <c r="D105" i="7"/>
  <c r="C105" i="7"/>
  <c r="B105" i="7"/>
  <c r="F105" i="7" s="1"/>
  <c r="A105" i="7"/>
  <c r="J104" i="7"/>
  <c r="G104" i="7"/>
  <c r="AC104" i="7" s="1"/>
  <c r="AF104" i="7" s="1"/>
  <c r="F104" i="7"/>
  <c r="E104" i="7"/>
  <c r="AA104" i="7" s="1"/>
  <c r="D104" i="7"/>
  <c r="C104" i="7"/>
  <c r="B104" i="7"/>
  <c r="AB104" i="7" s="1"/>
  <c r="A104" i="7"/>
  <c r="J103" i="7"/>
  <c r="G103" i="7"/>
  <c r="AC103" i="7" s="1"/>
  <c r="E103" i="7"/>
  <c r="AA103" i="7" s="1"/>
  <c r="D103" i="7"/>
  <c r="C103" i="7"/>
  <c r="B103" i="7"/>
  <c r="F103" i="7" s="1"/>
  <c r="A103" i="7"/>
  <c r="J102" i="7"/>
  <c r="G102" i="7"/>
  <c r="AC102" i="7" s="1"/>
  <c r="AE102" i="7" s="1"/>
  <c r="E102" i="7"/>
  <c r="AA102" i="7" s="1"/>
  <c r="D102" i="7"/>
  <c r="C102" i="7"/>
  <c r="B102" i="7"/>
  <c r="AB102" i="7" s="1"/>
  <c r="A102" i="7"/>
  <c r="J101" i="7"/>
  <c r="G101" i="7"/>
  <c r="AC101" i="7" s="1"/>
  <c r="E101" i="7"/>
  <c r="AA101" i="7" s="1"/>
  <c r="D101" i="7"/>
  <c r="C101" i="7"/>
  <c r="B101" i="7"/>
  <c r="AB101" i="7" s="1"/>
  <c r="A101" i="7"/>
  <c r="J100" i="7"/>
  <c r="G100" i="7"/>
  <c r="AC100" i="7" s="1"/>
  <c r="AF100" i="7" s="1"/>
  <c r="E100" i="7"/>
  <c r="AA100" i="7" s="1"/>
  <c r="D100" i="7"/>
  <c r="C100" i="7"/>
  <c r="B100" i="7"/>
  <c r="F100" i="7" s="1"/>
  <c r="A100" i="7"/>
  <c r="J99" i="7"/>
  <c r="G99" i="7"/>
  <c r="AC99" i="7" s="1"/>
  <c r="E99" i="7"/>
  <c r="AA99" i="7" s="1"/>
  <c r="D99" i="7"/>
  <c r="C99" i="7"/>
  <c r="B99" i="7"/>
  <c r="AB99" i="7" s="1"/>
  <c r="A99" i="7"/>
  <c r="J98" i="7"/>
  <c r="G98" i="7"/>
  <c r="AC98" i="7" s="1"/>
  <c r="AD98" i="7" s="1"/>
  <c r="E98" i="7"/>
  <c r="AA98" i="7" s="1"/>
  <c r="D98" i="7"/>
  <c r="C98" i="7"/>
  <c r="B98" i="7"/>
  <c r="F98" i="7" s="1"/>
  <c r="A98" i="7"/>
  <c r="J97" i="7"/>
  <c r="G97" i="7"/>
  <c r="AC97" i="7" s="1"/>
  <c r="E97" i="7"/>
  <c r="AA97" i="7" s="1"/>
  <c r="D97" i="7"/>
  <c r="C97" i="7"/>
  <c r="B97" i="7"/>
  <c r="F97" i="7" s="1"/>
  <c r="A97" i="7"/>
  <c r="J96" i="7"/>
  <c r="G96" i="7"/>
  <c r="AC96" i="7" s="1"/>
  <c r="AF96" i="7" s="1"/>
  <c r="E96" i="7"/>
  <c r="AA96" i="7" s="1"/>
  <c r="D96" i="7"/>
  <c r="C96" i="7"/>
  <c r="B96" i="7"/>
  <c r="AB96" i="7" s="1"/>
  <c r="A96" i="7"/>
  <c r="J95" i="7"/>
  <c r="G95" i="7"/>
  <c r="AC95" i="7" s="1"/>
  <c r="E95" i="7"/>
  <c r="AA95" i="7" s="1"/>
  <c r="D95" i="7"/>
  <c r="C95" i="7"/>
  <c r="B95" i="7"/>
  <c r="F95" i="7" s="1"/>
  <c r="A95" i="7"/>
  <c r="J94" i="7"/>
  <c r="G94" i="7"/>
  <c r="AC94" i="7" s="1"/>
  <c r="AE94" i="7" s="1"/>
  <c r="F94" i="7"/>
  <c r="E94" i="7"/>
  <c r="AA94" i="7" s="1"/>
  <c r="D94" i="7"/>
  <c r="C94" i="7"/>
  <c r="B94" i="7"/>
  <c r="AB94" i="7" s="1"/>
  <c r="A94" i="7"/>
  <c r="J93" i="7"/>
  <c r="G93" i="7"/>
  <c r="AC93" i="7" s="1"/>
  <c r="AD93" i="7" s="1"/>
  <c r="F93" i="7"/>
  <c r="E93" i="7"/>
  <c r="AA93" i="7" s="1"/>
  <c r="D93" i="7"/>
  <c r="C93" i="7"/>
  <c r="B93" i="7"/>
  <c r="AB93" i="7" s="1"/>
  <c r="A93" i="7"/>
  <c r="J92" i="7"/>
  <c r="G92" i="7"/>
  <c r="AC92" i="7" s="1"/>
  <c r="AF92" i="7" s="1"/>
  <c r="E92" i="7"/>
  <c r="AA92" i="7" s="1"/>
  <c r="D92" i="7"/>
  <c r="C92" i="7"/>
  <c r="B92" i="7"/>
  <c r="AB92" i="7" s="1"/>
  <c r="A92" i="7"/>
  <c r="J91" i="7"/>
  <c r="G91" i="7"/>
  <c r="AC91" i="7" s="1"/>
  <c r="E91" i="7"/>
  <c r="AA91" i="7" s="1"/>
  <c r="D91" i="7"/>
  <c r="C91" i="7"/>
  <c r="B91" i="7"/>
  <c r="AB91" i="7" s="1"/>
  <c r="A91" i="7"/>
  <c r="J90" i="7"/>
  <c r="G90" i="7"/>
  <c r="AC90" i="7" s="1"/>
  <c r="AE90" i="7" s="1"/>
  <c r="E90" i="7"/>
  <c r="AA90" i="7" s="1"/>
  <c r="D90" i="7"/>
  <c r="C90" i="7"/>
  <c r="B90" i="7"/>
  <c r="F90" i="7" s="1"/>
  <c r="A90" i="7"/>
  <c r="J89" i="7"/>
  <c r="G89" i="7"/>
  <c r="AC89" i="7" s="1"/>
  <c r="E89" i="7"/>
  <c r="AA89" i="7" s="1"/>
  <c r="D89" i="7"/>
  <c r="C89" i="7"/>
  <c r="B89" i="7"/>
  <c r="F89" i="7" s="1"/>
  <c r="A89" i="7"/>
  <c r="J88" i="7"/>
  <c r="G88" i="7"/>
  <c r="AC88" i="7" s="1"/>
  <c r="AF88" i="7" s="1"/>
  <c r="E88" i="7"/>
  <c r="AA88" i="7" s="1"/>
  <c r="D88" i="7"/>
  <c r="C88" i="7"/>
  <c r="B88" i="7"/>
  <c r="AB88" i="7" s="1"/>
  <c r="A88" i="7"/>
  <c r="J87" i="7"/>
  <c r="G87" i="7"/>
  <c r="AC87" i="7" s="1"/>
  <c r="AE87" i="7" s="1"/>
  <c r="E87" i="7"/>
  <c r="AA87" i="7" s="1"/>
  <c r="D87" i="7"/>
  <c r="C87" i="7"/>
  <c r="B87" i="7"/>
  <c r="F87" i="7" s="1"/>
  <c r="A87" i="7"/>
  <c r="J86" i="7"/>
  <c r="G86" i="7"/>
  <c r="AC86" i="7" s="1"/>
  <c r="AE86" i="7" s="1"/>
  <c r="F86" i="7"/>
  <c r="E86" i="7"/>
  <c r="AA86" i="7" s="1"/>
  <c r="D86" i="7"/>
  <c r="C86" i="7"/>
  <c r="B86" i="7"/>
  <c r="AB86" i="7" s="1"/>
  <c r="A86" i="7"/>
  <c r="J85" i="7"/>
  <c r="G85" i="7"/>
  <c r="AC85" i="7" s="1"/>
  <c r="F85" i="7"/>
  <c r="E85" i="7"/>
  <c r="AA85" i="7" s="1"/>
  <c r="D85" i="7"/>
  <c r="C85" i="7"/>
  <c r="B85" i="7"/>
  <c r="AB85" i="7" s="1"/>
  <c r="A85" i="7"/>
  <c r="J84" i="7"/>
  <c r="G84" i="7"/>
  <c r="AC84" i="7" s="1"/>
  <c r="AE84" i="7" s="1"/>
  <c r="E84" i="7"/>
  <c r="AA84" i="7" s="1"/>
  <c r="D84" i="7"/>
  <c r="C84" i="7"/>
  <c r="B84" i="7"/>
  <c r="AB84" i="7" s="1"/>
  <c r="A84" i="7"/>
  <c r="J83" i="7"/>
  <c r="G83" i="7"/>
  <c r="AC83" i="7" s="1"/>
  <c r="AE83" i="7" s="1"/>
  <c r="E83" i="7"/>
  <c r="AA83" i="7" s="1"/>
  <c r="D83" i="7"/>
  <c r="C83" i="7"/>
  <c r="B83" i="7"/>
  <c r="F83" i="7" s="1"/>
  <c r="A83" i="7"/>
  <c r="J82" i="7"/>
  <c r="G82" i="7"/>
  <c r="AC82" i="7" s="1"/>
  <c r="AE82" i="7" s="1"/>
  <c r="E82" i="7"/>
  <c r="AA82" i="7" s="1"/>
  <c r="D82" i="7"/>
  <c r="C82" i="7"/>
  <c r="B82" i="7"/>
  <c r="F82" i="7" s="1"/>
  <c r="A82" i="7"/>
  <c r="J81" i="7"/>
  <c r="G81" i="7"/>
  <c r="AC81" i="7" s="1"/>
  <c r="AD81" i="7" s="1"/>
  <c r="E81" i="7"/>
  <c r="AA81" i="7" s="1"/>
  <c r="D81" i="7"/>
  <c r="C81" i="7"/>
  <c r="B81" i="7"/>
  <c r="F81" i="7" s="1"/>
  <c r="A81" i="7"/>
  <c r="J80" i="7"/>
  <c r="G80" i="7"/>
  <c r="AC80" i="7" s="1"/>
  <c r="E80" i="7"/>
  <c r="AA80" i="7" s="1"/>
  <c r="D80" i="7"/>
  <c r="C80" i="7"/>
  <c r="B80" i="7"/>
  <c r="F80" i="7" s="1"/>
  <c r="A80" i="7"/>
  <c r="J79" i="7"/>
  <c r="G79" i="7"/>
  <c r="AC79" i="7" s="1"/>
  <c r="AD79" i="7" s="1"/>
  <c r="E79" i="7"/>
  <c r="AA79" i="7" s="1"/>
  <c r="D79" i="7"/>
  <c r="C79" i="7"/>
  <c r="B79" i="7"/>
  <c r="AB79" i="7" s="1"/>
  <c r="A79" i="7"/>
  <c r="J78" i="7"/>
  <c r="G78" i="7"/>
  <c r="AC78" i="7" s="1"/>
  <c r="E78" i="7"/>
  <c r="AA78" i="7" s="1"/>
  <c r="D78" i="7"/>
  <c r="C78" i="7"/>
  <c r="B78" i="7"/>
  <c r="AB78" i="7" s="1"/>
  <c r="A78" i="7"/>
  <c r="J77" i="7"/>
  <c r="G77" i="7"/>
  <c r="AC77" i="7" s="1"/>
  <c r="E77" i="7"/>
  <c r="AA77" i="7" s="1"/>
  <c r="D77" i="7"/>
  <c r="C77" i="7"/>
  <c r="B77" i="7"/>
  <c r="AB77" i="7" s="1"/>
  <c r="A77" i="7"/>
  <c r="J76" i="7"/>
  <c r="G76" i="7"/>
  <c r="AC76" i="7" s="1"/>
  <c r="AD76" i="7" s="1"/>
  <c r="E76" i="7"/>
  <c r="AA76" i="7" s="1"/>
  <c r="D76" i="7"/>
  <c r="C76" i="7"/>
  <c r="B76" i="7"/>
  <c r="AB76" i="7" s="1"/>
  <c r="A76" i="7"/>
  <c r="J75" i="7"/>
  <c r="G75" i="7"/>
  <c r="AC75" i="7" s="1"/>
  <c r="AE75" i="7" s="1"/>
  <c r="E75" i="7"/>
  <c r="AA75" i="7" s="1"/>
  <c r="D75" i="7"/>
  <c r="C75" i="7"/>
  <c r="B75" i="7"/>
  <c r="F75" i="7" s="1"/>
  <c r="A75" i="7"/>
  <c r="J74" i="7"/>
  <c r="G74" i="7"/>
  <c r="AC74" i="7" s="1"/>
  <c r="AE74" i="7" s="1"/>
  <c r="E74" i="7"/>
  <c r="AA74" i="7" s="1"/>
  <c r="D74" i="7"/>
  <c r="C74" i="7"/>
  <c r="B74" i="7"/>
  <c r="F74" i="7" s="1"/>
  <c r="A74" i="7"/>
  <c r="J73" i="7"/>
  <c r="G73" i="7"/>
  <c r="AC73" i="7" s="1"/>
  <c r="AD73" i="7" s="1"/>
  <c r="E73" i="7"/>
  <c r="AA73" i="7" s="1"/>
  <c r="D73" i="7"/>
  <c r="C73" i="7"/>
  <c r="B73" i="7"/>
  <c r="F73" i="7" s="1"/>
  <c r="A73" i="7"/>
  <c r="J72" i="7"/>
  <c r="G72" i="7"/>
  <c r="AC72" i="7" s="1"/>
  <c r="E72" i="7"/>
  <c r="AA72" i="7" s="1"/>
  <c r="D72" i="7"/>
  <c r="C72" i="7"/>
  <c r="B72" i="7"/>
  <c r="F72" i="7" s="1"/>
  <c r="A72" i="7"/>
  <c r="J71" i="7"/>
  <c r="G71" i="7"/>
  <c r="AC71" i="7" s="1"/>
  <c r="AD71" i="7" s="1"/>
  <c r="E71" i="7"/>
  <c r="AA71" i="7" s="1"/>
  <c r="D71" i="7"/>
  <c r="C71" i="7"/>
  <c r="B71" i="7"/>
  <c r="AB71" i="7" s="1"/>
  <c r="A71" i="7"/>
  <c r="J70" i="7"/>
  <c r="G70" i="7"/>
  <c r="AC70" i="7" s="1"/>
  <c r="E70" i="7"/>
  <c r="AA70" i="7" s="1"/>
  <c r="D70" i="7"/>
  <c r="C70" i="7"/>
  <c r="B70" i="7"/>
  <c r="AB70" i="7" s="1"/>
  <c r="A70" i="7"/>
  <c r="J69" i="7"/>
  <c r="G69" i="7"/>
  <c r="AC69" i="7" s="1"/>
  <c r="E69" i="7"/>
  <c r="AA69" i="7" s="1"/>
  <c r="D69" i="7"/>
  <c r="C69" i="7"/>
  <c r="B69" i="7"/>
  <c r="AB69" i="7" s="1"/>
  <c r="A69" i="7"/>
  <c r="J68" i="7"/>
  <c r="G68" i="7"/>
  <c r="AC68" i="7" s="1"/>
  <c r="AD68" i="7" s="1"/>
  <c r="E68" i="7"/>
  <c r="AA68" i="7" s="1"/>
  <c r="D68" i="7"/>
  <c r="C68" i="7"/>
  <c r="B68" i="7"/>
  <c r="AB68" i="7" s="1"/>
  <c r="A68" i="7"/>
  <c r="J67" i="7"/>
  <c r="G67" i="7"/>
  <c r="AC67" i="7" s="1"/>
  <c r="AE67" i="7" s="1"/>
  <c r="E67" i="7"/>
  <c r="AA67" i="7" s="1"/>
  <c r="D67" i="7"/>
  <c r="C67" i="7"/>
  <c r="B67" i="7"/>
  <c r="F67" i="7" s="1"/>
  <c r="A67" i="7"/>
  <c r="J66" i="7"/>
  <c r="G66" i="7"/>
  <c r="AC66" i="7" s="1"/>
  <c r="AE66" i="7" s="1"/>
  <c r="E66" i="7"/>
  <c r="AA66" i="7" s="1"/>
  <c r="D66" i="7"/>
  <c r="C66" i="7"/>
  <c r="B66" i="7"/>
  <c r="F66" i="7" s="1"/>
  <c r="A66" i="7"/>
  <c r="J65" i="7"/>
  <c r="G65" i="7"/>
  <c r="AC65" i="7" s="1"/>
  <c r="AD65" i="7" s="1"/>
  <c r="E65" i="7"/>
  <c r="AA65" i="7" s="1"/>
  <c r="D65" i="7"/>
  <c r="C65" i="7"/>
  <c r="B65" i="7"/>
  <c r="F65" i="7" s="1"/>
  <c r="A65" i="7"/>
  <c r="J64" i="7"/>
  <c r="G64" i="7"/>
  <c r="AC64" i="7" s="1"/>
  <c r="E64" i="7"/>
  <c r="AA64" i="7" s="1"/>
  <c r="D64" i="7"/>
  <c r="C64" i="7"/>
  <c r="B64" i="7"/>
  <c r="F64" i="7" s="1"/>
  <c r="A64" i="7"/>
  <c r="J63" i="7"/>
  <c r="G63" i="7"/>
  <c r="AC63" i="7" s="1"/>
  <c r="AD63" i="7" s="1"/>
  <c r="E63" i="7"/>
  <c r="AA63" i="7" s="1"/>
  <c r="D63" i="7"/>
  <c r="C63" i="7"/>
  <c r="B63" i="7"/>
  <c r="AB63" i="7" s="1"/>
  <c r="A63" i="7"/>
  <c r="J62" i="7"/>
  <c r="G62" i="7"/>
  <c r="AC62" i="7" s="1"/>
  <c r="AF62" i="7" s="1"/>
  <c r="E62" i="7"/>
  <c r="AA62" i="7" s="1"/>
  <c r="D62" i="7"/>
  <c r="C62" i="7"/>
  <c r="B62" i="7"/>
  <c r="AB62" i="7" s="1"/>
  <c r="A62" i="7"/>
  <c r="J61" i="7"/>
  <c r="G61" i="7"/>
  <c r="AC61" i="7" s="1"/>
  <c r="E61" i="7"/>
  <c r="AA61" i="7" s="1"/>
  <c r="D61" i="7"/>
  <c r="C61" i="7"/>
  <c r="B61" i="7"/>
  <c r="AB61" i="7" s="1"/>
  <c r="A61" i="7"/>
  <c r="J60" i="7"/>
  <c r="G60" i="7"/>
  <c r="AC60" i="7" s="1"/>
  <c r="AD60" i="7" s="1"/>
  <c r="E60" i="7"/>
  <c r="AA60" i="7" s="1"/>
  <c r="D60" i="7"/>
  <c r="C60" i="7"/>
  <c r="B60" i="7"/>
  <c r="AB60" i="7" s="1"/>
  <c r="A60" i="7"/>
  <c r="J59" i="7"/>
  <c r="G59" i="7"/>
  <c r="AC59" i="7" s="1"/>
  <c r="AE59" i="7" s="1"/>
  <c r="E59" i="7"/>
  <c r="AA59" i="7" s="1"/>
  <c r="D59" i="7"/>
  <c r="C59" i="7"/>
  <c r="B59" i="7"/>
  <c r="F59" i="7" s="1"/>
  <c r="A59" i="7"/>
  <c r="J58" i="7"/>
  <c r="G58" i="7"/>
  <c r="AC58" i="7" s="1"/>
  <c r="AE58" i="7" s="1"/>
  <c r="E58" i="7"/>
  <c r="AA58" i="7" s="1"/>
  <c r="D58" i="7"/>
  <c r="C58" i="7"/>
  <c r="B58" i="7"/>
  <c r="F58" i="7" s="1"/>
  <c r="A58" i="7"/>
  <c r="J57" i="7"/>
  <c r="G57" i="7"/>
  <c r="AC57" i="7" s="1"/>
  <c r="AD57" i="7" s="1"/>
  <c r="E57" i="7"/>
  <c r="AA57" i="7" s="1"/>
  <c r="D57" i="7"/>
  <c r="C57" i="7"/>
  <c r="B57" i="7"/>
  <c r="F57" i="7" s="1"/>
  <c r="A57" i="7"/>
  <c r="J56" i="7"/>
  <c r="G56" i="7"/>
  <c r="AC56" i="7" s="1"/>
  <c r="E56" i="7"/>
  <c r="AA56" i="7" s="1"/>
  <c r="D56" i="7"/>
  <c r="C56" i="7"/>
  <c r="B56" i="7"/>
  <c r="F56" i="7" s="1"/>
  <c r="A56" i="7"/>
  <c r="J55" i="7"/>
  <c r="G55" i="7"/>
  <c r="AC55" i="7" s="1"/>
  <c r="AD55" i="7" s="1"/>
  <c r="E55" i="7"/>
  <c r="AA55" i="7" s="1"/>
  <c r="D55" i="7"/>
  <c r="C55" i="7"/>
  <c r="B55" i="7"/>
  <c r="AB55" i="7" s="1"/>
  <c r="A55" i="7"/>
  <c r="J54" i="7"/>
  <c r="G54" i="7"/>
  <c r="AC54" i="7" s="1"/>
  <c r="E54" i="7"/>
  <c r="AA54" i="7" s="1"/>
  <c r="D54" i="7"/>
  <c r="C54" i="7"/>
  <c r="B54" i="7"/>
  <c r="AB54" i="7" s="1"/>
  <c r="A54" i="7"/>
  <c r="J53" i="7"/>
  <c r="G53" i="7"/>
  <c r="AC53" i="7" s="1"/>
  <c r="E53" i="7"/>
  <c r="AA53" i="7" s="1"/>
  <c r="D53" i="7"/>
  <c r="C53" i="7"/>
  <c r="B53" i="7"/>
  <c r="AB53" i="7" s="1"/>
  <c r="A53" i="7"/>
  <c r="J52" i="7"/>
  <c r="G52" i="7"/>
  <c r="AC52" i="7" s="1"/>
  <c r="AD52" i="7" s="1"/>
  <c r="E52" i="7"/>
  <c r="AA52" i="7" s="1"/>
  <c r="D52" i="7"/>
  <c r="C52" i="7"/>
  <c r="B52" i="7"/>
  <c r="AB52" i="7" s="1"/>
  <c r="A52" i="7"/>
  <c r="J51" i="7"/>
  <c r="G51" i="7"/>
  <c r="AC51" i="7" s="1"/>
  <c r="E51" i="7"/>
  <c r="AA51" i="7" s="1"/>
  <c r="D51" i="7"/>
  <c r="C51" i="7"/>
  <c r="B51" i="7"/>
  <c r="F51" i="7" s="1"/>
  <c r="A51" i="7"/>
  <c r="J50" i="7"/>
  <c r="G50" i="7"/>
  <c r="AC50" i="7" s="1"/>
  <c r="AE50" i="7" s="1"/>
  <c r="E50" i="7"/>
  <c r="AA50" i="7" s="1"/>
  <c r="D50" i="7"/>
  <c r="C50" i="7"/>
  <c r="B50" i="7"/>
  <c r="F50" i="7" s="1"/>
  <c r="A50" i="7"/>
  <c r="J49" i="7"/>
  <c r="G49" i="7"/>
  <c r="AC49" i="7" s="1"/>
  <c r="E49" i="7"/>
  <c r="AA49" i="7" s="1"/>
  <c r="D49" i="7"/>
  <c r="C49" i="7"/>
  <c r="B49" i="7"/>
  <c r="F49" i="7" s="1"/>
  <c r="A49" i="7"/>
  <c r="J48" i="7"/>
  <c r="G48" i="7"/>
  <c r="AC48" i="7" s="1"/>
  <c r="E48" i="7"/>
  <c r="AA48" i="7" s="1"/>
  <c r="D48" i="7"/>
  <c r="C48" i="7"/>
  <c r="B48" i="7"/>
  <c r="F48" i="7" s="1"/>
  <c r="A48" i="7"/>
  <c r="J47" i="7"/>
  <c r="G47" i="7"/>
  <c r="AC47" i="7" s="1"/>
  <c r="E47" i="7"/>
  <c r="AA47" i="7" s="1"/>
  <c r="D47" i="7"/>
  <c r="C47" i="7"/>
  <c r="B47" i="7"/>
  <c r="F47" i="7" s="1"/>
  <c r="A47" i="7"/>
  <c r="J46" i="7"/>
  <c r="G46" i="7"/>
  <c r="AC46" i="7" s="1"/>
  <c r="AE46" i="7" s="1"/>
  <c r="F46" i="7"/>
  <c r="E46" i="7"/>
  <c r="AA46" i="7" s="1"/>
  <c r="D46" i="7"/>
  <c r="C46" i="7"/>
  <c r="B46" i="7"/>
  <c r="AB46" i="7" s="1"/>
  <c r="A46" i="7"/>
  <c r="J45" i="7"/>
  <c r="G45" i="7"/>
  <c r="AC45" i="7" s="1"/>
  <c r="F45" i="7"/>
  <c r="E45" i="7"/>
  <c r="AA45" i="7" s="1"/>
  <c r="D45" i="7"/>
  <c r="C45" i="7"/>
  <c r="B45" i="7"/>
  <c r="AB45" i="7" s="1"/>
  <c r="A45" i="7"/>
  <c r="J44" i="7"/>
  <c r="G44" i="7"/>
  <c r="AC44" i="7" s="1"/>
  <c r="E44" i="7"/>
  <c r="AA44" i="7" s="1"/>
  <c r="D44" i="7"/>
  <c r="C44" i="7"/>
  <c r="B44" i="7"/>
  <c r="F44" i="7" s="1"/>
  <c r="A44" i="7"/>
  <c r="J43" i="7"/>
  <c r="G43" i="7"/>
  <c r="AC43" i="7" s="1"/>
  <c r="E43" i="7"/>
  <c r="AA43" i="7" s="1"/>
  <c r="D43" i="7"/>
  <c r="C43" i="7"/>
  <c r="B43" i="7"/>
  <c r="AB43" i="7" s="1"/>
  <c r="A43" i="7"/>
  <c r="J42" i="7"/>
  <c r="G42" i="7"/>
  <c r="AC42" i="7" s="1"/>
  <c r="E42" i="7"/>
  <c r="AA42" i="7" s="1"/>
  <c r="D42" i="7"/>
  <c r="C42" i="7"/>
  <c r="B42" i="7"/>
  <c r="AB42" i="7" s="1"/>
  <c r="A42" i="7"/>
  <c r="J41" i="7"/>
  <c r="G41" i="7"/>
  <c r="AC41" i="7" s="1"/>
  <c r="E41" i="7"/>
  <c r="AA41" i="7" s="1"/>
  <c r="D41" i="7"/>
  <c r="C41" i="7"/>
  <c r="B41" i="7"/>
  <c r="F41" i="7" s="1"/>
  <c r="A41" i="7"/>
  <c r="J40" i="7"/>
  <c r="G40" i="7"/>
  <c r="AC40" i="7" s="1"/>
  <c r="E40" i="7"/>
  <c r="AA40" i="7" s="1"/>
  <c r="D40" i="7"/>
  <c r="C40" i="7"/>
  <c r="B40" i="7"/>
  <c r="F40" i="7" s="1"/>
  <c r="A40" i="7"/>
  <c r="J39" i="7"/>
  <c r="G39" i="7"/>
  <c r="AC39" i="7" s="1"/>
  <c r="E39" i="7"/>
  <c r="AA39" i="7" s="1"/>
  <c r="D39" i="7"/>
  <c r="C39" i="7"/>
  <c r="B39" i="7"/>
  <c r="F39" i="7" s="1"/>
  <c r="A39" i="7"/>
  <c r="J38" i="7"/>
  <c r="G38" i="7"/>
  <c r="AC38" i="7" s="1"/>
  <c r="AE38" i="7" s="1"/>
  <c r="E38" i="7"/>
  <c r="AA38" i="7" s="1"/>
  <c r="D38" i="7"/>
  <c r="C38" i="7"/>
  <c r="B38" i="7"/>
  <c r="AB38" i="7" s="1"/>
  <c r="A38" i="7"/>
  <c r="J37" i="7"/>
  <c r="G37" i="7"/>
  <c r="AC37" i="7" s="1"/>
  <c r="E37" i="7"/>
  <c r="AA37" i="7" s="1"/>
  <c r="D37" i="7"/>
  <c r="C37" i="7"/>
  <c r="B37" i="7"/>
  <c r="AB37" i="7" s="1"/>
  <c r="A37" i="7"/>
  <c r="J36" i="7"/>
  <c r="G36" i="7"/>
  <c r="AC36" i="7" s="1"/>
  <c r="E36" i="7"/>
  <c r="AA36" i="7" s="1"/>
  <c r="D36" i="7"/>
  <c r="C36" i="7"/>
  <c r="B36" i="7"/>
  <c r="F36" i="7" s="1"/>
  <c r="A36" i="7"/>
  <c r="J35" i="7"/>
  <c r="G35" i="7"/>
  <c r="AC35" i="7" s="1"/>
  <c r="E35" i="7"/>
  <c r="AA35" i="7" s="1"/>
  <c r="D35" i="7"/>
  <c r="C35" i="7"/>
  <c r="B35" i="7"/>
  <c r="AB35" i="7" s="1"/>
  <c r="A35" i="7"/>
  <c r="J34" i="7"/>
  <c r="G34" i="7"/>
  <c r="AC34" i="7" s="1"/>
  <c r="E34" i="7"/>
  <c r="AA34" i="7" s="1"/>
  <c r="D34" i="7"/>
  <c r="C34" i="7"/>
  <c r="B34" i="7"/>
  <c r="AB34" i="7" s="1"/>
  <c r="A34" i="7"/>
  <c r="J33" i="7"/>
  <c r="G33" i="7"/>
  <c r="AC33" i="7" s="1"/>
  <c r="E33" i="7"/>
  <c r="AA33" i="7" s="1"/>
  <c r="D33" i="7"/>
  <c r="C33" i="7"/>
  <c r="B33" i="7"/>
  <c r="F33" i="7" s="1"/>
  <c r="A33" i="7"/>
  <c r="J32" i="7"/>
  <c r="G32" i="7"/>
  <c r="AC32" i="7" s="1"/>
  <c r="E32" i="7"/>
  <c r="AA32" i="7" s="1"/>
  <c r="D32" i="7"/>
  <c r="C32" i="7"/>
  <c r="B32" i="7"/>
  <c r="F32" i="7" s="1"/>
  <c r="A32" i="7"/>
  <c r="J31" i="7"/>
  <c r="G31" i="7"/>
  <c r="AC31" i="7" s="1"/>
  <c r="E31" i="7"/>
  <c r="AA31" i="7" s="1"/>
  <c r="D31" i="7"/>
  <c r="C31" i="7"/>
  <c r="B31" i="7"/>
  <c r="F31" i="7" s="1"/>
  <c r="A31" i="7"/>
  <c r="J30" i="7"/>
  <c r="G30" i="7"/>
  <c r="AC30" i="7" s="1"/>
  <c r="AE30" i="7" s="1"/>
  <c r="E30" i="7"/>
  <c r="AA30" i="7" s="1"/>
  <c r="D30" i="7"/>
  <c r="C30" i="7"/>
  <c r="B30" i="7"/>
  <c r="AB30" i="7" s="1"/>
  <c r="A30" i="7"/>
  <c r="J29" i="7"/>
  <c r="G29" i="7"/>
  <c r="AC29" i="7" s="1"/>
  <c r="E29" i="7"/>
  <c r="AA29" i="7" s="1"/>
  <c r="D29" i="7"/>
  <c r="C29" i="7"/>
  <c r="B29" i="7"/>
  <c r="AB29" i="7" s="1"/>
  <c r="A29" i="7"/>
  <c r="J28" i="7"/>
  <c r="G28" i="7"/>
  <c r="AC28" i="7" s="1"/>
  <c r="E28" i="7"/>
  <c r="AA28" i="7" s="1"/>
  <c r="D28" i="7"/>
  <c r="C28" i="7"/>
  <c r="B28" i="7"/>
  <c r="F28" i="7" s="1"/>
  <c r="A28" i="7"/>
  <c r="J27" i="7"/>
  <c r="G27" i="7"/>
  <c r="AC27" i="7" s="1"/>
  <c r="F27" i="7"/>
  <c r="E27" i="7"/>
  <c r="AA27" i="7" s="1"/>
  <c r="D27" i="7"/>
  <c r="C27" i="7"/>
  <c r="B27" i="7"/>
  <c r="AB27" i="7" s="1"/>
  <c r="A27" i="7"/>
  <c r="J26" i="7"/>
  <c r="G26" i="7"/>
  <c r="AC26" i="7" s="1"/>
  <c r="F26" i="7"/>
  <c r="E26" i="7"/>
  <c r="AA26" i="7" s="1"/>
  <c r="D26" i="7"/>
  <c r="C26" i="7"/>
  <c r="B26" i="7"/>
  <c r="AB26" i="7" s="1"/>
  <c r="A26" i="7"/>
  <c r="J25" i="7"/>
  <c r="G25" i="7"/>
  <c r="AC25" i="7" s="1"/>
  <c r="E25" i="7"/>
  <c r="AA25" i="7" s="1"/>
  <c r="D25" i="7"/>
  <c r="C25" i="7"/>
  <c r="B25" i="7"/>
  <c r="F25" i="7" s="1"/>
  <c r="A25" i="7"/>
  <c r="J24" i="7"/>
  <c r="G24" i="7"/>
  <c r="AC24" i="7" s="1"/>
  <c r="E24" i="7"/>
  <c r="AA24" i="7" s="1"/>
  <c r="D24" i="7"/>
  <c r="C24" i="7"/>
  <c r="B24" i="7"/>
  <c r="F24" i="7" s="1"/>
  <c r="A24" i="7"/>
  <c r="J23" i="7"/>
  <c r="G23" i="7"/>
  <c r="AC23" i="7" s="1"/>
  <c r="E23" i="7"/>
  <c r="AA23" i="7" s="1"/>
  <c r="D23" i="7"/>
  <c r="C23" i="7"/>
  <c r="B23" i="7"/>
  <c r="F23" i="7" s="1"/>
  <c r="A23" i="7"/>
  <c r="J22" i="7"/>
  <c r="G22" i="7"/>
  <c r="AC22" i="7" s="1"/>
  <c r="AE22" i="7" s="1"/>
  <c r="E22" i="7"/>
  <c r="AA22" i="7" s="1"/>
  <c r="D22" i="7"/>
  <c r="C22" i="7"/>
  <c r="B22" i="7"/>
  <c r="AB22" i="7" s="1"/>
  <c r="A22" i="7"/>
  <c r="J21" i="7"/>
  <c r="G21" i="7"/>
  <c r="AC21" i="7" s="1"/>
  <c r="E21" i="7"/>
  <c r="AA21" i="7" s="1"/>
  <c r="D21" i="7"/>
  <c r="C21" i="7"/>
  <c r="B21" i="7"/>
  <c r="AB21" i="7" s="1"/>
  <c r="A21" i="7"/>
  <c r="J20" i="7"/>
  <c r="G20" i="7"/>
  <c r="AC20" i="7" s="1"/>
  <c r="E20" i="7"/>
  <c r="AA20" i="7" s="1"/>
  <c r="D20" i="7"/>
  <c r="C20" i="7"/>
  <c r="B20" i="7"/>
  <c r="F20" i="7" s="1"/>
  <c r="A20" i="7"/>
  <c r="J19" i="7"/>
  <c r="G19" i="7"/>
  <c r="AC19" i="7" s="1"/>
  <c r="E19" i="7"/>
  <c r="AA19" i="7" s="1"/>
  <c r="D19" i="7"/>
  <c r="C19" i="7"/>
  <c r="B19" i="7"/>
  <c r="AB19" i="7" s="1"/>
  <c r="A19" i="7"/>
  <c r="J18" i="7"/>
  <c r="G18" i="7"/>
  <c r="AC18" i="7" s="1"/>
  <c r="E18" i="7"/>
  <c r="AA18" i="7" s="1"/>
  <c r="D18" i="7"/>
  <c r="C18" i="7"/>
  <c r="B18" i="7"/>
  <c r="AB18" i="7" s="1"/>
  <c r="A18" i="7"/>
  <c r="J17" i="7"/>
  <c r="G17" i="7"/>
  <c r="AC17" i="7" s="1"/>
  <c r="E17" i="7"/>
  <c r="AA17" i="7" s="1"/>
  <c r="D17" i="7"/>
  <c r="C17" i="7"/>
  <c r="B17" i="7"/>
  <c r="F17" i="7" s="1"/>
  <c r="A17" i="7"/>
  <c r="J16" i="7"/>
  <c r="G16" i="7"/>
  <c r="AC16" i="7" s="1"/>
  <c r="E16" i="7"/>
  <c r="AA16" i="7" s="1"/>
  <c r="D16" i="7"/>
  <c r="C16" i="7"/>
  <c r="B16" i="7"/>
  <c r="F16" i="7" s="1"/>
  <c r="A16" i="7"/>
  <c r="J15" i="7"/>
  <c r="G15" i="7"/>
  <c r="AC15" i="7" s="1"/>
  <c r="E15" i="7"/>
  <c r="AA15" i="7" s="1"/>
  <c r="D15" i="7"/>
  <c r="C15" i="7"/>
  <c r="B15" i="7"/>
  <c r="F15" i="7" s="1"/>
  <c r="A15" i="7"/>
  <c r="J14" i="7"/>
  <c r="G14" i="7"/>
  <c r="AC14" i="7" s="1"/>
  <c r="AE14" i="7" s="1"/>
  <c r="F14" i="7"/>
  <c r="E14" i="7"/>
  <c r="AA14" i="7" s="1"/>
  <c r="D14" i="7"/>
  <c r="C14" i="7"/>
  <c r="B14" i="7"/>
  <c r="AB14" i="7" s="1"/>
  <c r="A14" i="7"/>
  <c r="J13" i="7"/>
  <c r="G13" i="7"/>
  <c r="AC13" i="7" s="1"/>
  <c r="F13" i="7"/>
  <c r="E13" i="7"/>
  <c r="AA13" i="7" s="1"/>
  <c r="D13" i="7"/>
  <c r="C13" i="7"/>
  <c r="B13" i="7"/>
  <c r="AB13" i="7" s="1"/>
  <c r="A13" i="7"/>
  <c r="J12" i="7"/>
  <c r="G12" i="7"/>
  <c r="AC12" i="7" s="1"/>
  <c r="E12" i="7"/>
  <c r="AA12" i="7" s="1"/>
  <c r="D12" i="7"/>
  <c r="C12" i="7"/>
  <c r="B12" i="7"/>
  <c r="F12" i="7" s="1"/>
  <c r="A12" i="7"/>
  <c r="J11" i="7"/>
  <c r="G11" i="7"/>
  <c r="AC11" i="7" s="1"/>
  <c r="E11" i="7"/>
  <c r="AA11" i="7" s="1"/>
  <c r="D11" i="7"/>
  <c r="C11" i="7"/>
  <c r="B11" i="7"/>
  <c r="AB11" i="7" s="1"/>
  <c r="A11" i="7"/>
  <c r="J10" i="7"/>
  <c r="G10" i="7"/>
  <c r="AC10" i="7" s="1"/>
  <c r="E10" i="7"/>
  <c r="AA10" i="7" s="1"/>
  <c r="D10" i="7"/>
  <c r="C10" i="7"/>
  <c r="B10" i="7"/>
  <c r="AB10" i="7" s="1"/>
  <c r="A10" i="7"/>
  <c r="J9" i="7"/>
  <c r="G9" i="7"/>
  <c r="AC9" i="7" s="1"/>
  <c r="E9" i="7"/>
  <c r="AA9" i="7" s="1"/>
  <c r="D9" i="7"/>
  <c r="C9" i="7"/>
  <c r="B9" i="7"/>
  <c r="F9" i="7" s="1"/>
  <c r="A9" i="7"/>
  <c r="J8" i="7"/>
  <c r="G8" i="7"/>
  <c r="AC8" i="7" s="1"/>
  <c r="E8" i="7"/>
  <c r="AA8" i="7" s="1"/>
  <c r="D8" i="7"/>
  <c r="C8" i="7"/>
  <c r="B8" i="7"/>
  <c r="F8" i="7" s="1"/>
  <c r="A8" i="7"/>
  <c r="J7" i="7"/>
  <c r="G7" i="7"/>
  <c r="AC7" i="7" s="1"/>
  <c r="D7" i="7"/>
  <c r="C7" i="7"/>
  <c r="B7" i="7"/>
  <c r="F7" i="7" s="1"/>
  <c r="A7" i="7"/>
  <c r="J6" i="7"/>
  <c r="G6" i="7"/>
  <c r="AC6" i="7" s="1"/>
  <c r="AE6" i="7" s="1"/>
  <c r="D6" i="7"/>
  <c r="C6" i="7"/>
  <c r="B6" i="7"/>
  <c r="AB6" i="7" s="1"/>
  <c r="A6" i="7"/>
  <c r="J5" i="7"/>
  <c r="G5" i="7"/>
  <c r="AC5" i="7" s="1"/>
  <c r="D5" i="7"/>
  <c r="C5" i="7"/>
  <c r="B5" i="7"/>
  <c r="AB5" i="7" s="1"/>
  <c r="A5" i="7"/>
  <c r="F11" i="7" l="1"/>
  <c r="F43" i="7"/>
  <c r="F126" i="7"/>
  <c r="F127" i="7"/>
  <c r="F128" i="7"/>
  <c r="F53" i="7"/>
  <c r="F54" i="7"/>
  <c r="F185" i="7"/>
  <c r="F186" i="7"/>
  <c r="F196" i="7"/>
  <c r="F197" i="7"/>
  <c r="F198" i="7"/>
  <c r="F10" i="7"/>
  <c r="F42" i="7"/>
  <c r="F122" i="7"/>
  <c r="F123" i="7"/>
  <c r="F164" i="7"/>
  <c r="F165" i="7"/>
  <c r="F166" i="7"/>
  <c r="F291" i="7"/>
  <c r="F292" i="7"/>
  <c r="F293" i="7"/>
  <c r="F294" i="7"/>
  <c r="F29" i="7"/>
  <c r="F30" i="7"/>
  <c r="F77" i="7"/>
  <c r="F78" i="7"/>
  <c r="F99" i="7"/>
  <c r="F154" i="7"/>
  <c r="F236" i="7"/>
  <c r="F237" i="7"/>
  <c r="F310" i="7"/>
  <c r="F207" i="7"/>
  <c r="F245" i="7"/>
  <c r="F246" i="7"/>
  <c r="F69" i="7"/>
  <c r="F70" i="7"/>
  <c r="F91" i="7"/>
  <c r="F107" i="7"/>
  <c r="F108" i="7"/>
  <c r="F109" i="7"/>
  <c r="F110" i="7"/>
  <c r="F156" i="7"/>
  <c r="F157" i="7"/>
  <c r="F172" i="7"/>
  <c r="F173" i="7"/>
  <c r="F174" i="7"/>
  <c r="F211" i="7"/>
  <c r="F212" i="7"/>
  <c r="F213" i="7"/>
  <c r="F226" i="7"/>
  <c r="F227" i="7"/>
  <c r="F228" i="7"/>
  <c r="F229" i="7"/>
  <c r="F230" i="7"/>
  <c r="F259" i="7"/>
  <c r="F260" i="7"/>
  <c r="F261" i="7"/>
  <c r="F262" i="7"/>
  <c r="F315" i="7"/>
  <c r="AG173" i="7"/>
  <c r="F256" i="7"/>
  <c r="AG157" i="7"/>
  <c r="F101" i="7"/>
  <c r="F102" i="7"/>
  <c r="F136" i="7"/>
  <c r="F188" i="7"/>
  <c r="F191" i="7"/>
  <c r="F306" i="7"/>
  <c r="F307" i="7"/>
  <c r="F308" i="7"/>
  <c r="F309" i="7"/>
  <c r="F133" i="7"/>
  <c r="F148" i="7"/>
  <c r="F149" i="7"/>
  <c r="F161" i="7"/>
  <c r="F162" i="7"/>
  <c r="F182" i="7"/>
  <c r="F183" i="7"/>
  <c r="F248" i="7"/>
  <c r="F266" i="7"/>
  <c r="F267" i="7"/>
  <c r="F268" i="7"/>
  <c r="F269" i="7"/>
  <c r="F37" i="7"/>
  <c r="F38" i="7"/>
  <c r="F96" i="7"/>
  <c r="F130" i="7"/>
  <c r="F131" i="7"/>
  <c r="F146" i="7"/>
  <c r="F177" i="7"/>
  <c r="F178" i="7"/>
  <c r="F179" i="7"/>
  <c r="F180" i="7"/>
  <c r="F282" i="7"/>
  <c r="F283" i="7"/>
  <c r="F21" i="7"/>
  <c r="F22" i="7"/>
  <c r="F61" i="7"/>
  <c r="F62" i="7"/>
  <c r="F18" i="7"/>
  <c r="F19" i="7"/>
  <c r="F34" i="7"/>
  <c r="F35" i="7"/>
  <c r="F215" i="7"/>
  <c r="F243" i="7"/>
  <c r="F285" i="7"/>
  <c r="F286" i="7"/>
  <c r="F299" i="7"/>
  <c r="F300" i="7"/>
  <c r="F301" i="7"/>
  <c r="F302" i="7"/>
  <c r="F6" i="7"/>
  <c r="F5" i="7"/>
  <c r="AD276" i="7"/>
  <c r="AE276" i="7"/>
  <c r="AD173" i="7"/>
  <c r="AD129" i="7"/>
  <c r="AE173" i="7"/>
  <c r="AF173" i="7"/>
  <c r="AD292" i="7"/>
  <c r="AB305" i="7"/>
  <c r="AD121" i="7"/>
  <c r="AB265" i="7"/>
  <c r="AD181" i="7"/>
  <c r="AE206" i="7"/>
  <c r="AG213" i="7"/>
  <c r="AB216" i="7"/>
  <c r="AG246" i="7"/>
  <c r="AF277" i="7"/>
  <c r="AE301" i="7"/>
  <c r="AB234" i="7"/>
  <c r="AG302" i="7"/>
  <c r="AF121" i="7"/>
  <c r="AG121" i="7" s="1"/>
  <c r="AD92" i="7"/>
  <c r="AB98" i="7"/>
  <c r="AF109" i="7"/>
  <c r="AB124" i="7"/>
  <c r="AF129" i="7"/>
  <c r="AG129" i="7" s="1"/>
  <c r="AE99" i="7"/>
  <c r="AD99" i="7"/>
  <c r="AD137" i="7"/>
  <c r="AD218" i="7"/>
  <c r="AF137" i="7"/>
  <c r="AG137" i="7" s="1"/>
  <c r="AD167" i="7"/>
  <c r="AF181" i="7"/>
  <c r="AE218" i="7"/>
  <c r="AE251" i="7"/>
  <c r="AF294" i="7"/>
  <c r="AG294" i="7" s="1"/>
  <c r="AE309" i="7"/>
  <c r="AD46" i="7"/>
  <c r="AB49" i="7"/>
  <c r="AB50" i="7"/>
  <c r="AB168" i="7"/>
  <c r="AB171" i="7"/>
  <c r="AB200" i="7"/>
  <c r="AB231" i="7"/>
  <c r="AB296" i="7"/>
  <c r="AD316" i="7"/>
  <c r="AF285" i="7"/>
  <c r="AG285" i="7" s="1"/>
  <c r="AF46" i="7"/>
  <c r="AG46" i="7" s="1"/>
  <c r="AB89" i="7"/>
  <c r="AB120" i="7"/>
  <c r="AB129" i="7"/>
  <c r="AB142" i="7"/>
  <c r="AB257" i="7"/>
  <c r="AB280" i="7"/>
  <c r="AB281" i="7"/>
  <c r="AE316" i="7"/>
  <c r="AB176" i="7"/>
  <c r="AG132" i="7"/>
  <c r="AB137" i="7"/>
  <c r="AB238" i="7"/>
  <c r="AB239" i="7"/>
  <c r="AB241" i="7"/>
  <c r="AB242" i="7"/>
  <c r="AB272" i="7"/>
  <c r="AE285" i="7"/>
  <c r="AB288" i="7"/>
  <c r="AE228" i="7"/>
  <c r="AF228" i="7"/>
  <c r="AG228" i="7" s="1"/>
  <c r="AD228" i="7"/>
  <c r="AF145" i="7"/>
  <c r="AE145" i="7"/>
  <c r="AD145" i="7"/>
  <c r="AF202" i="7"/>
  <c r="AE202" i="7"/>
  <c r="AD202" i="7"/>
  <c r="AE153" i="7"/>
  <c r="AD153" i="7"/>
  <c r="AF153" i="7"/>
  <c r="AE210" i="7"/>
  <c r="AD210" i="7"/>
  <c r="AF210" i="7"/>
  <c r="AG210" i="7" s="1"/>
  <c r="AE212" i="7"/>
  <c r="AD212" i="7"/>
  <c r="AF266" i="7"/>
  <c r="AD266" i="7"/>
  <c r="AF282" i="7"/>
  <c r="AD282" i="7"/>
  <c r="AE154" i="7"/>
  <c r="AF154" i="7"/>
  <c r="AG154" i="7" s="1"/>
  <c r="AD154" i="7"/>
  <c r="AE161" i="7"/>
  <c r="AF161" i="7"/>
  <c r="AD161" i="7"/>
  <c r="AE226" i="7"/>
  <c r="AF226" i="7"/>
  <c r="AD226" i="7"/>
  <c r="AD185" i="7"/>
  <c r="AE185" i="7"/>
  <c r="AF186" i="7"/>
  <c r="AG186" i="7" s="1"/>
  <c r="AE186" i="7"/>
  <c r="AG194" i="7"/>
  <c r="AF194" i="7"/>
  <c r="AE194" i="7"/>
  <c r="AD194" i="7"/>
  <c r="AD193" i="7"/>
  <c r="AF195" i="7"/>
  <c r="AG195" i="7" s="1"/>
  <c r="AE219" i="7"/>
  <c r="AE243" i="7"/>
  <c r="AE259" i="7"/>
  <c r="AD268" i="7"/>
  <c r="AB273" i="7"/>
  <c r="AD290" i="7"/>
  <c r="AD300" i="7"/>
  <c r="AD140" i="7"/>
  <c r="AD149" i="7"/>
  <c r="AG156" i="7"/>
  <c r="AE165" i="7"/>
  <c r="AF169" i="7"/>
  <c r="AF177" i="7"/>
  <c r="AF215" i="7"/>
  <c r="AG215" i="7" s="1"/>
  <c r="AF219" i="7"/>
  <c r="AG219" i="7" s="1"/>
  <c r="AE230" i="7"/>
  <c r="AD234" i="7"/>
  <c r="AF237" i="7"/>
  <c r="AG237" i="7" s="1"/>
  <c r="AB249" i="7"/>
  <c r="AF254" i="7"/>
  <c r="AG254" i="7" s="1"/>
  <c r="AF309" i="7"/>
  <c r="AD156" i="7"/>
  <c r="AE195" i="7"/>
  <c r="AE169" i="7"/>
  <c r="AE177" i="7"/>
  <c r="AF165" i="7"/>
  <c r="AG165" i="7" s="1"/>
  <c r="AE261" i="7"/>
  <c r="AE126" i="7"/>
  <c r="AG140" i="7"/>
  <c r="AF149" i="7"/>
  <c r="AG149" i="7" s="1"/>
  <c r="AE157" i="7"/>
  <c r="AF178" i="7"/>
  <c r="AD197" i="7"/>
  <c r="AE221" i="7"/>
  <c r="AF234" i="7"/>
  <c r="AG234" i="7" s="1"/>
  <c r="AF261" i="7"/>
  <c r="AE269" i="7"/>
  <c r="AE292" i="7"/>
  <c r="AD267" i="7"/>
  <c r="AE140" i="7"/>
  <c r="AE234" i="7"/>
  <c r="AE122" i="7"/>
  <c r="AF126" i="7"/>
  <c r="AD132" i="7"/>
  <c r="AB155" i="7"/>
  <c r="AF157" i="7"/>
  <c r="AE197" i="7"/>
  <c r="AD213" i="7"/>
  <c r="AB232" i="7"/>
  <c r="AE235" i="7"/>
  <c r="AF269" i="7"/>
  <c r="AG269" i="7" s="1"/>
  <c r="AB312" i="7"/>
  <c r="AE156" i="7"/>
  <c r="AD157" i="7"/>
  <c r="AD178" i="7"/>
  <c r="AE132" i="7"/>
  <c r="AB147" i="7"/>
  <c r="AB151" i="7"/>
  <c r="AB158" i="7"/>
  <c r="AB195" i="7"/>
  <c r="AG197" i="7"/>
  <c r="AE213" i="7"/>
  <c r="AB224" i="7"/>
  <c r="AB289" i="7"/>
  <c r="AE293" i="7"/>
  <c r="AF5" i="7"/>
  <c r="AG5" i="7" s="1"/>
  <c r="AE5" i="7"/>
  <c r="AD5" i="7"/>
  <c r="AF42" i="7"/>
  <c r="AE42" i="7"/>
  <c r="AD42" i="7"/>
  <c r="AE37" i="7"/>
  <c r="AF37" i="7"/>
  <c r="AG37" i="7" s="1"/>
  <c r="AD37" i="7"/>
  <c r="AF45" i="7"/>
  <c r="AG45" i="7" s="1"/>
  <c r="AD45" i="7"/>
  <c r="AE45" i="7"/>
  <c r="AF18" i="7"/>
  <c r="AG18" i="7" s="1"/>
  <c r="AD18" i="7"/>
  <c r="AE18" i="7"/>
  <c r="AD21" i="7"/>
  <c r="AF21" i="7"/>
  <c r="AG21" i="7" s="1"/>
  <c r="AE21" i="7"/>
  <c r="AG27" i="7"/>
  <c r="AF27" i="7"/>
  <c r="AD29" i="7"/>
  <c r="AE29" i="7"/>
  <c r="AF29" i="7"/>
  <c r="AG29" i="7" s="1"/>
  <c r="AG43" i="7"/>
  <c r="AF43" i="7"/>
  <c r="AD10" i="7"/>
  <c r="AF10" i="7"/>
  <c r="AE10" i="7"/>
  <c r="AF34" i="7"/>
  <c r="AG34" i="7" s="1"/>
  <c r="AD34" i="7"/>
  <c r="AE34" i="7"/>
  <c r="AF26" i="7"/>
  <c r="AG26" i="7" s="1"/>
  <c r="AE26" i="7"/>
  <c r="AD26" i="7"/>
  <c r="AG11" i="7"/>
  <c r="AF11" i="7"/>
  <c r="AD13" i="7"/>
  <c r="AE13" i="7"/>
  <c r="AF13" i="7"/>
  <c r="AG13" i="7" s="1"/>
  <c r="AB17" i="7"/>
  <c r="AF19" i="7"/>
  <c r="AG19" i="7" s="1"/>
  <c r="AB33" i="7"/>
  <c r="AF35" i="7"/>
  <c r="AG35" i="7" s="1"/>
  <c r="AD90" i="7"/>
  <c r="AB114" i="7"/>
  <c r="AD14" i="7"/>
  <c r="AD30" i="7"/>
  <c r="AD84" i="7"/>
  <c r="AG109" i="7"/>
  <c r="AB9" i="7"/>
  <c r="AB25" i="7"/>
  <c r="AB41" i="7"/>
  <c r="AE116" i="7"/>
  <c r="AF77" i="7"/>
  <c r="AG77" i="7" s="1"/>
  <c r="AD6" i="7"/>
  <c r="AD22" i="7"/>
  <c r="AD38" i="7"/>
  <c r="AF61" i="7"/>
  <c r="AG61" i="7" s="1"/>
  <c r="AF69" i="7"/>
  <c r="AG69" i="7" s="1"/>
  <c r="AF86" i="7"/>
  <c r="AG86" i="7" s="1"/>
  <c r="AB58" i="7"/>
  <c r="AB66" i="7"/>
  <c r="AB74" i="7"/>
  <c r="AB82" i="7"/>
  <c r="AD94" i="7"/>
  <c r="AB112" i="7"/>
  <c r="AF12" i="7"/>
  <c r="AG12" i="7" s="1"/>
  <c r="AE12" i="7"/>
  <c r="AD12" i="7"/>
  <c r="AG28" i="7"/>
  <c r="AF28" i="7"/>
  <c r="AE28" i="7"/>
  <c r="AD28" i="7"/>
  <c r="AE56" i="7"/>
  <c r="AD56" i="7"/>
  <c r="AF56" i="7"/>
  <c r="AG56" i="7" s="1"/>
  <c r="AE48" i="7"/>
  <c r="AG48" i="7"/>
  <c r="AF48" i="7"/>
  <c r="AD48" i="7"/>
  <c r="AD85" i="7"/>
  <c r="AE85" i="7"/>
  <c r="AF85" i="7"/>
  <c r="AG85" i="7" s="1"/>
  <c r="AE64" i="7"/>
  <c r="AD64" i="7"/>
  <c r="AG64" i="7"/>
  <c r="AF64" i="7"/>
  <c r="AE80" i="7"/>
  <c r="AD80" i="7"/>
  <c r="AF80" i="7"/>
  <c r="AG80" i="7" s="1"/>
  <c r="AF25" i="7"/>
  <c r="AG25" i="7" s="1"/>
  <c r="AE25" i="7"/>
  <c r="AD25" i="7"/>
  <c r="AF41" i="7"/>
  <c r="AG41" i="7" s="1"/>
  <c r="AE41" i="7"/>
  <c r="AD41" i="7"/>
  <c r="AG44" i="7"/>
  <c r="AF44" i="7"/>
  <c r="AE44" i="7"/>
  <c r="AD44" i="7"/>
  <c r="AD7" i="7"/>
  <c r="AE7" i="7"/>
  <c r="AF7" i="7"/>
  <c r="AG7" i="7" s="1"/>
  <c r="AD23" i="7"/>
  <c r="AE23" i="7"/>
  <c r="AF23" i="7"/>
  <c r="AG23" i="7" s="1"/>
  <c r="AD39" i="7"/>
  <c r="AE39" i="7"/>
  <c r="AF39" i="7"/>
  <c r="AG39" i="7" s="1"/>
  <c r="AG53" i="7"/>
  <c r="AE53" i="7"/>
  <c r="AD53" i="7"/>
  <c r="AF53" i="7"/>
  <c r="AF89" i="7"/>
  <c r="AG89" i="7" s="1"/>
  <c r="AE89" i="7"/>
  <c r="AD89" i="7"/>
  <c r="AG105" i="7"/>
  <c r="AD15" i="7"/>
  <c r="AE15" i="7"/>
  <c r="AF15" i="7"/>
  <c r="AG15" i="7" s="1"/>
  <c r="AD31" i="7"/>
  <c r="AG31" i="7"/>
  <c r="AE31" i="7"/>
  <c r="AF31" i="7"/>
  <c r="AF9" i="7"/>
  <c r="AG9" i="7" s="1"/>
  <c r="AE9" i="7"/>
  <c r="AD9" i="7"/>
  <c r="AF49" i="7"/>
  <c r="AG49" i="7" s="1"/>
  <c r="AE49" i="7"/>
  <c r="AD49" i="7"/>
  <c r="AD47" i="7"/>
  <c r="AE47" i="7"/>
  <c r="AF47" i="7"/>
  <c r="AG47" i="7" s="1"/>
  <c r="AE72" i="7"/>
  <c r="AD72" i="7"/>
  <c r="AF72" i="7"/>
  <c r="AG72" i="7" s="1"/>
  <c r="AE8" i="7"/>
  <c r="AF8" i="7"/>
  <c r="AG8" i="7" s="1"/>
  <c r="AD8" i="7"/>
  <c r="AE24" i="7"/>
  <c r="AG24" i="7"/>
  <c r="AF24" i="7"/>
  <c r="AD24" i="7"/>
  <c r="AE40" i="7"/>
  <c r="AF40" i="7"/>
  <c r="AG40" i="7" s="1"/>
  <c r="AD40" i="7"/>
  <c r="AE16" i="7"/>
  <c r="AF16" i="7"/>
  <c r="AG16" i="7" s="1"/>
  <c r="AD16" i="7"/>
  <c r="AF17" i="7"/>
  <c r="AG17" i="7" s="1"/>
  <c r="AE17" i="7"/>
  <c r="AD17" i="7"/>
  <c r="AF20" i="7"/>
  <c r="AG20" i="7" s="1"/>
  <c r="AE20" i="7"/>
  <c r="AD20" i="7"/>
  <c r="AE32" i="7"/>
  <c r="AF32" i="7"/>
  <c r="AG32" i="7" s="1"/>
  <c r="AD32" i="7"/>
  <c r="AF33" i="7"/>
  <c r="AG33" i="7" s="1"/>
  <c r="AE33" i="7"/>
  <c r="AD33" i="7"/>
  <c r="AF36" i="7"/>
  <c r="AG36" i="7" s="1"/>
  <c r="AE36" i="7"/>
  <c r="AD36" i="7"/>
  <c r="AD101" i="7"/>
  <c r="AF101" i="7"/>
  <c r="AG101" i="7" s="1"/>
  <c r="AE101" i="7"/>
  <c r="AF6" i="7"/>
  <c r="AG6" i="7" s="1"/>
  <c r="AB12" i="7"/>
  <c r="AF14" i="7"/>
  <c r="AG14" i="7" s="1"/>
  <c r="AB20" i="7"/>
  <c r="AF22" i="7"/>
  <c r="AG22" i="7" s="1"/>
  <c r="AB28" i="7"/>
  <c r="AF30" i="7"/>
  <c r="AG30" i="7" s="1"/>
  <c r="AB36" i="7"/>
  <c r="AF38" i="7"/>
  <c r="AB44" i="7"/>
  <c r="AB51" i="7"/>
  <c r="AE52" i="7"/>
  <c r="AF55" i="7"/>
  <c r="AG55" i="7" s="1"/>
  <c r="AF57" i="7"/>
  <c r="AG57" i="7" s="1"/>
  <c r="AE57" i="7"/>
  <c r="AB59" i="7"/>
  <c r="AE60" i="7"/>
  <c r="AF63" i="7"/>
  <c r="AG63" i="7" s="1"/>
  <c r="AF65" i="7"/>
  <c r="AG65" i="7" s="1"/>
  <c r="AE65" i="7"/>
  <c r="AB67" i="7"/>
  <c r="AE68" i="7"/>
  <c r="AF71" i="7"/>
  <c r="AG71" i="7" s="1"/>
  <c r="AF73" i="7"/>
  <c r="AG73" i="7" s="1"/>
  <c r="AE73" i="7"/>
  <c r="AB75" i="7"/>
  <c r="AE76" i="7"/>
  <c r="AF79" i="7"/>
  <c r="AG79" i="7" s="1"/>
  <c r="AF81" i="7"/>
  <c r="AG81" i="7" s="1"/>
  <c r="AE81" i="7"/>
  <c r="AB83" i="7"/>
  <c r="AF84" i="7"/>
  <c r="AG84" i="7" s="1"/>
  <c r="AF97" i="7"/>
  <c r="AG97" i="7" s="1"/>
  <c r="AE97" i="7"/>
  <c r="AD97" i="7"/>
  <c r="AB100" i="7"/>
  <c r="AG104" i="7"/>
  <c r="AG107" i="7"/>
  <c r="AF107" i="7"/>
  <c r="AE110" i="7"/>
  <c r="AD110" i="7"/>
  <c r="AB113" i="7"/>
  <c r="AE123" i="7"/>
  <c r="AD123" i="7"/>
  <c r="AB8" i="7"/>
  <c r="AB16" i="7"/>
  <c r="AB24" i="7"/>
  <c r="AB32" i="7"/>
  <c r="AG38" i="7"/>
  <c r="AB40" i="7"/>
  <c r="AB48" i="7"/>
  <c r="AF52" i="7"/>
  <c r="AG52" i="7" s="1"/>
  <c r="AD54" i="7"/>
  <c r="AF60" i="7"/>
  <c r="AG60" i="7" s="1"/>
  <c r="AD62" i="7"/>
  <c r="AF68" i="7"/>
  <c r="AG68" i="7" s="1"/>
  <c r="AD70" i="7"/>
  <c r="AF76" i="7"/>
  <c r="AG76" i="7" s="1"/>
  <c r="AD78" i="7"/>
  <c r="AE95" i="7"/>
  <c r="AD100" i="7"/>
  <c r="AD102" i="7"/>
  <c r="AF103" i="7"/>
  <c r="AD103" i="7"/>
  <c r="AG108" i="7"/>
  <c r="AF113" i="7"/>
  <c r="AG113" i="7" s="1"/>
  <c r="AE113" i="7"/>
  <c r="AD113" i="7"/>
  <c r="F132" i="7"/>
  <c r="AB132" i="7"/>
  <c r="AF160" i="7"/>
  <c r="AG160" i="7" s="1"/>
  <c r="AE160" i="7"/>
  <c r="AD160" i="7"/>
  <c r="AD182" i="7"/>
  <c r="AF182" i="7"/>
  <c r="AG182" i="7" s="1"/>
  <c r="AE182" i="7"/>
  <c r="AD51" i="7"/>
  <c r="F52" i="7"/>
  <c r="AE54" i="7"/>
  <c r="F55" i="7"/>
  <c r="AD59" i="7"/>
  <c r="F60" i="7"/>
  <c r="AE62" i="7"/>
  <c r="F63" i="7"/>
  <c r="AD67" i="7"/>
  <c r="F68" i="7"/>
  <c r="AE70" i="7"/>
  <c r="F71" i="7"/>
  <c r="AD75" i="7"/>
  <c r="F76" i="7"/>
  <c r="AE78" i="7"/>
  <c r="F79" i="7"/>
  <c r="AD83" i="7"/>
  <c r="F84" i="7"/>
  <c r="AB87" i="7"/>
  <c r="F88" i="7"/>
  <c r="AD91" i="7"/>
  <c r="F92" i="7"/>
  <c r="AE93" i="7"/>
  <c r="AG98" i="7"/>
  <c r="AF98" i="7"/>
  <c r="AE98" i="7"/>
  <c r="AE100" i="7"/>
  <c r="AF102" i="7"/>
  <c r="AG102" i="7" s="1"/>
  <c r="AB105" i="7"/>
  <c r="AE107" i="7"/>
  <c r="AF111" i="7"/>
  <c r="AG111" i="7" s="1"/>
  <c r="AE111" i="7"/>
  <c r="AD111" i="7"/>
  <c r="AF114" i="7"/>
  <c r="AG114" i="7" s="1"/>
  <c r="AE114" i="7"/>
  <c r="AE117" i="7"/>
  <c r="AE127" i="7"/>
  <c r="AD127" i="7"/>
  <c r="AD130" i="7"/>
  <c r="AE130" i="7"/>
  <c r="F160" i="7"/>
  <c r="AB160" i="7"/>
  <c r="AE170" i="7"/>
  <c r="AD170" i="7"/>
  <c r="AF170" i="7"/>
  <c r="AG170" i="7" s="1"/>
  <c r="AD174" i="7"/>
  <c r="AE174" i="7"/>
  <c r="AF174" i="7"/>
  <c r="AG174" i="7" s="1"/>
  <c r="AB7" i="7"/>
  <c r="AB23" i="7"/>
  <c r="AB39" i="7"/>
  <c r="AB47" i="7"/>
  <c r="AE51" i="7"/>
  <c r="AB56" i="7"/>
  <c r="AF117" i="7"/>
  <c r="AE118" i="7"/>
  <c r="AD118" i="7"/>
  <c r="AB121" i="7"/>
  <c r="AF123" i="7"/>
  <c r="AG123" i="7" s="1"/>
  <c r="AD138" i="7"/>
  <c r="AE138" i="7"/>
  <c r="AE146" i="7"/>
  <c r="AD146" i="7"/>
  <c r="AF146" i="7"/>
  <c r="AG146" i="7" s="1"/>
  <c r="AD166" i="7"/>
  <c r="AE166" i="7"/>
  <c r="AG166" i="7"/>
  <c r="AF166" i="7"/>
  <c r="AD27" i="7"/>
  <c r="AD43" i="7"/>
  <c r="AF59" i="7"/>
  <c r="AG59" i="7" s="1"/>
  <c r="AD61" i="7"/>
  <c r="AG62" i="7"/>
  <c r="AF66" i="7"/>
  <c r="AG66" i="7" s="1"/>
  <c r="AF67" i="7"/>
  <c r="AG67" i="7" s="1"/>
  <c r="AD69" i="7"/>
  <c r="AG82" i="7"/>
  <c r="AF82" i="7"/>
  <c r="AF83" i="7"/>
  <c r="AG83" i="7" s="1"/>
  <c r="AF91" i="7"/>
  <c r="AG91" i="7" s="1"/>
  <c r="AE103" i="7"/>
  <c r="AB106" i="7"/>
  <c r="AD108" i="7"/>
  <c r="AG110" i="7"/>
  <c r="AF115" i="7"/>
  <c r="AG115" i="7" s="1"/>
  <c r="AG117" i="7"/>
  <c r="AF135" i="7"/>
  <c r="AG135" i="7" s="1"/>
  <c r="AD135" i="7"/>
  <c r="AD155" i="7"/>
  <c r="AF155" i="7"/>
  <c r="AG155" i="7" s="1"/>
  <c r="AE155" i="7"/>
  <c r="AG172" i="7"/>
  <c r="AF172" i="7"/>
  <c r="AE172" i="7"/>
  <c r="AD172" i="7"/>
  <c r="AB15" i="7"/>
  <c r="AB31" i="7"/>
  <c r="AF54" i="7"/>
  <c r="AG54" i="7" s="1"/>
  <c r="AB64" i="7"/>
  <c r="AF70" i="7"/>
  <c r="AG70" i="7" s="1"/>
  <c r="AB72" i="7"/>
  <c r="AF78" i="7"/>
  <c r="AG78" i="7" s="1"/>
  <c r="AB80" i="7"/>
  <c r="AE91" i="7"/>
  <c r="AG92" i="7"/>
  <c r="AF93" i="7"/>
  <c r="AG93" i="7" s="1"/>
  <c r="AF105" i="7"/>
  <c r="AE105" i="7"/>
  <c r="AD105" i="7"/>
  <c r="AD11" i="7"/>
  <c r="AD19" i="7"/>
  <c r="AD35" i="7"/>
  <c r="AF50" i="7"/>
  <c r="AG50" i="7" s="1"/>
  <c r="AF51" i="7"/>
  <c r="AG51" i="7" s="1"/>
  <c r="AF58" i="7"/>
  <c r="AG58" i="7" s="1"/>
  <c r="AF74" i="7"/>
  <c r="AG74" i="7" s="1"/>
  <c r="AF75" i="7"/>
  <c r="AG75" i="7" s="1"/>
  <c r="AD77" i="7"/>
  <c r="AB90" i="7"/>
  <c r="AG10" i="7"/>
  <c r="AE11" i="7"/>
  <c r="AE19" i="7"/>
  <c r="AE27" i="7"/>
  <c r="AE35" i="7"/>
  <c r="AG42" i="7"/>
  <c r="AE43" i="7"/>
  <c r="AD50" i="7"/>
  <c r="AD58" i="7"/>
  <c r="AE61" i="7"/>
  <c r="AD66" i="7"/>
  <c r="AE69" i="7"/>
  <c r="AD74" i="7"/>
  <c r="AE77" i="7"/>
  <c r="AD82" i="7"/>
  <c r="AF90" i="7"/>
  <c r="AG90" i="7" s="1"/>
  <c r="AG96" i="7"/>
  <c r="AF99" i="7"/>
  <c r="AG99" i="7" s="1"/>
  <c r="AG103" i="7"/>
  <c r="AG106" i="7"/>
  <c r="AF106" i="7"/>
  <c r="AE106" i="7"/>
  <c r="AE108" i="7"/>
  <c r="AD115" i="7"/>
  <c r="AG116" i="7"/>
  <c r="AF119" i="7"/>
  <c r="AG119" i="7" s="1"/>
  <c r="AE119" i="7"/>
  <c r="AD119" i="7"/>
  <c r="AF127" i="7"/>
  <c r="AG127" i="7" s="1"/>
  <c r="AF130" i="7"/>
  <c r="AG130" i="7" s="1"/>
  <c r="AE131" i="7"/>
  <c r="AF131" i="7"/>
  <c r="AG131" i="7" s="1"/>
  <c r="AD131" i="7"/>
  <c r="AB134" i="7"/>
  <c r="AF143" i="7"/>
  <c r="AG143" i="7" s="1"/>
  <c r="AD143" i="7"/>
  <c r="AE143" i="7"/>
  <c r="AF152" i="7"/>
  <c r="AG152" i="7"/>
  <c r="AD152" i="7"/>
  <c r="AE152" i="7"/>
  <c r="AD163" i="7"/>
  <c r="AG163" i="7"/>
  <c r="AE163" i="7"/>
  <c r="AF168" i="7"/>
  <c r="AG168" i="7" s="1"/>
  <c r="AE168" i="7"/>
  <c r="AD168" i="7"/>
  <c r="AF180" i="7"/>
  <c r="AG180" i="7" s="1"/>
  <c r="AE180" i="7"/>
  <c r="AD180" i="7"/>
  <c r="AE115" i="7"/>
  <c r="AF118" i="7"/>
  <c r="AG118" i="7" s="1"/>
  <c r="AB125" i="7"/>
  <c r="AE135" i="7"/>
  <c r="AE139" i="7"/>
  <c r="AF139" i="7"/>
  <c r="AG139" i="7" s="1"/>
  <c r="AD139" i="7"/>
  <c r="AF148" i="7"/>
  <c r="AG148" i="7" s="1"/>
  <c r="AD148" i="7"/>
  <c r="AE148" i="7"/>
  <c r="AF95" i="7"/>
  <c r="AG95" i="7" s="1"/>
  <c r="AD95" i="7"/>
  <c r="AG100" i="7"/>
  <c r="AE55" i="7"/>
  <c r="AB57" i="7"/>
  <c r="AE63" i="7"/>
  <c r="AB65" i="7"/>
  <c r="AE71" i="7"/>
  <c r="AB73" i="7"/>
  <c r="AE79" i="7"/>
  <c r="AB81" i="7"/>
  <c r="AD86" i="7"/>
  <c r="AF87" i="7"/>
  <c r="AG87" i="7" s="1"/>
  <c r="AD87" i="7"/>
  <c r="AG88" i="7"/>
  <c r="AE88" i="7"/>
  <c r="AD88" i="7"/>
  <c r="AE92" i="7"/>
  <c r="AF94" i="7"/>
  <c r="AG94" i="7" s="1"/>
  <c r="AB97" i="7"/>
  <c r="AE109" i="7"/>
  <c r="AD116" i="7"/>
  <c r="AD122" i="7"/>
  <c r="AG122" i="7"/>
  <c r="AF125" i="7"/>
  <c r="AG125" i="7" s="1"/>
  <c r="AE125" i="7"/>
  <c r="AG126" i="7"/>
  <c r="AG138" i="7"/>
  <c r="AF192" i="7"/>
  <c r="AG192" i="7" s="1"/>
  <c r="AE192" i="7"/>
  <c r="AD192" i="7"/>
  <c r="AB145" i="7"/>
  <c r="AD150" i="7"/>
  <c r="AE150" i="7"/>
  <c r="AE151" i="7"/>
  <c r="AB167" i="7"/>
  <c r="AB169" i="7"/>
  <c r="AF184" i="7"/>
  <c r="AG184" i="7" s="1"/>
  <c r="AE184" i="7"/>
  <c r="AF247" i="7"/>
  <c r="AG247" i="7" s="1"/>
  <c r="AD247" i="7"/>
  <c r="AE247" i="7"/>
  <c r="F184" i="7"/>
  <c r="AB184" i="7"/>
  <c r="AF187" i="7"/>
  <c r="AG187" i="7" s="1"/>
  <c r="AE187" i="7"/>
  <c r="AF216" i="7"/>
  <c r="AG216" i="7" s="1"/>
  <c r="AE216" i="7"/>
  <c r="AD216" i="7"/>
  <c r="AD147" i="7"/>
  <c r="AB153" i="7"/>
  <c r="AD158" i="7"/>
  <c r="AE158" i="7"/>
  <c r="AE159" i="7"/>
  <c r="AE171" i="7"/>
  <c r="AD171" i="7"/>
  <c r="AF176" i="7"/>
  <c r="AG176" i="7"/>
  <c r="AE176" i="7"/>
  <c r="AE179" i="7"/>
  <c r="AD179" i="7"/>
  <c r="AD187" i="7"/>
  <c r="AE191" i="7"/>
  <c r="AD191" i="7"/>
  <c r="AF191" i="7"/>
  <c r="AG191" i="7" s="1"/>
  <c r="AD198" i="7"/>
  <c r="AG198" i="7"/>
  <c r="AF198" i="7"/>
  <c r="AE198" i="7"/>
  <c r="AE220" i="7"/>
  <c r="AF220" i="7"/>
  <c r="AD220" i="7"/>
  <c r="AG220" i="7"/>
  <c r="AB95" i="7"/>
  <c r="AB103" i="7"/>
  <c r="AB111" i="7"/>
  <c r="AB119" i="7"/>
  <c r="AD134" i="7"/>
  <c r="AD142" i="7"/>
  <c r="AE147" i="7"/>
  <c r="AF158" i="7"/>
  <c r="AG158" i="7" s="1"/>
  <c r="AF171" i="7"/>
  <c r="AG171" i="7" s="1"/>
  <c r="AD176" i="7"/>
  <c r="AG178" i="7"/>
  <c r="F187" i="7"/>
  <c r="AB187" i="7"/>
  <c r="AE188" i="7"/>
  <c r="AD188" i="7"/>
  <c r="AB192" i="7"/>
  <c r="AF200" i="7"/>
  <c r="AG200" i="7" s="1"/>
  <c r="AE200" i="7"/>
  <c r="AD200" i="7"/>
  <c r="AF232" i="7"/>
  <c r="AE232" i="7"/>
  <c r="AD232" i="7"/>
  <c r="AG232" i="7"/>
  <c r="AD96" i="7"/>
  <c r="AD104" i="7"/>
  <c r="AD112" i="7"/>
  <c r="AD120" i="7"/>
  <c r="AD124" i="7"/>
  <c r="AD128" i="7"/>
  <c r="AF134" i="7"/>
  <c r="AG134" i="7" s="1"/>
  <c r="AD136" i="7"/>
  <c r="AF142" i="7"/>
  <c r="AG142" i="7" s="1"/>
  <c r="AD144" i="7"/>
  <c r="AF147" i="7"/>
  <c r="AG147" i="7" s="1"/>
  <c r="F150" i="7"/>
  <c r="AD151" i="7"/>
  <c r="AD162" i="7"/>
  <c r="AD164" i="7"/>
  <c r="AE183" i="7"/>
  <c r="AD183" i="7"/>
  <c r="AE189" i="7"/>
  <c r="AD189" i="7"/>
  <c r="AD190" i="7"/>
  <c r="AF190" i="7"/>
  <c r="AG190" i="7" s="1"/>
  <c r="AE199" i="7"/>
  <c r="AD199" i="7"/>
  <c r="AD203" i="7"/>
  <c r="AF203" i="7"/>
  <c r="AG203" i="7" s="1"/>
  <c r="AE203" i="7"/>
  <c r="AD222" i="7"/>
  <c r="AE222" i="7"/>
  <c r="AF222" i="7"/>
  <c r="AG222" i="7" s="1"/>
  <c r="AF224" i="7"/>
  <c r="AG224" i="7" s="1"/>
  <c r="AE224" i="7"/>
  <c r="AD224" i="7"/>
  <c r="AD227" i="7"/>
  <c r="AF227" i="7"/>
  <c r="AG227" i="7" s="1"/>
  <c r="AE227" i="7"/>
  <c r="AE96" i="7"/>
  <c r="AE104" i="7"/>
  <c r="AE112" i="7"/>
  <c r="AE120" i="7"/>
  <c r="AE124" i="7"/>
  <c r="AE128" i="7"/>
  <c r="AD133" i="7"/>
  <c r="AG133" i="7"/>
  <c r="AB135" i="7"/>
  <c r="AE136" i="7"/>
  <c r="AD141" i="7"/>
  <c r="AG141" i="7"/>
  <c r="AB143" i="7"/>
  <c r="AE144" i="7"/>
  <c r="AF151" i="7"/>
  <c r="AG151" i="7" s="1"/>
  <c r="AB152" i="7"/>
  <c r="AB159" i="7"/>
  <c r="AF162" i="7"/>
  <c r="AG162" i="7" s="1"/>
  <c r="AE164" i="7"/>
  <c r="AE167" i="7"/>
  <c r="AG167" i="7"/>
  <c r="AE175" i="7"/>
  <c r="AD175" i="7"/>
  <c r="AG175" i="7"/>
  <c r="AF179" i="7"/>
  <c r="AG179" i="7" s="1"/>
  <c r="AG188" i="7"/>
  <c r="AF199" i="7"/>
  <c r="AG199" i="7" s="1"/>
  <c r="AB218" i="7"/>
  <c r="AF241" i="7"/>
  <c r="AG241" i="7" s="1"/>
  <c r="AE241" i="7"/>
  <c r="AD241" i="7"/>
  <c r="F244" i="7"/>
  <c r="AB244" i="7"/>
  <c r="AF255" i="7"/>
  <c r="AG255" i="7" s="1"/>
  <c r="AD255" i="7"/>
  <c r="AE255" i="7"/>
  <c r="AF112" i="7"/>
  <c r="AG112" i="7" s="1"/>
  <c r="AF120" i="7"/>
  <c r="AG120" i="7" s="1"/>
  <c r="AG124" i="7"/>
  <c r="AF128" i="7"/>
  <c r="AG128" i="7" s="1"/>
  <c r="AE133" i="7"/>
  <c r="AF136" i="7"/>
  <c r="AG136" i="7" s="1"/>
  <c r="AE141" i="7"/>
  <c r="AF144" i="7"/>
  <c r="AG144" i="7" s="1"/>
  <c r="AD159" i="7"/>
  <c r="AB163" i="7"/>
  <c r="AG164" i="7"/>
  <c r="AG181" i="7"/>
  <c r="AF189" i="7"/>
  <c r="AG189" i="7" s="1"/>
  <c r="AE196" i="7"/>
  <c r="AF196" i="7"/>
  <c r="AG196" i="7" s="1"/>
  <c r="AD196" i="7"/>
  <c r="F203" i="7"/>
  <c r="AB203" i="7"/>
  <c r="AE207" i="7"/>
  <c r="AD207" i="7"/>
  <c r="AF207" i="7"/>
  <c r="AG207" i="7" s="1"/>
  <c r="AE223" i="7"/>
  <c r="AD223" i="7"/>
  <c r="AG223" i="7"/>
  <c r="AF223" i="7"/>
  <c r="AB140" i="7"/>
  <c r="AF159" i="7"/>
  <c r="AG159" i="7" s="1"/>
  <c r="AF183" i="7"/>
  <c r="AG183" i="7" s="1"/>
  <c r="AB190" i="7"/>
  <c r="AB194" i="7"/>
  <c r="AD211" i="7"/>
  <c r="AE211" i="7"/>
  <c r="AF211" i="7"/>
  <c r="AG211" i="7" s="1"/>
  <c r="AB214" i="7"/>
  <c r="AG145" i="7"/>
  <c r="AG153" i="7"/>
  <c r="AG161" i="7"/>
  <c r="AG169" i="7"/>
  <c r="F175" i="7"/>
  <c r="AG177" i="7"/>
  <c r="AB181" i="7"/>
  <c r="AF185" i="7"/>
  <c r="AG185" i="7" s="1"/>
  <c r="AD204" i="7"/>
  <c r="AB206" i="7"/>
  <c r="AB208" i="7"/>
  <c r="AB210" i="7"/>
  <c r="AD214" i="7"/>
  <c r="AE215" i="7"/>
  <c r="AD215" i="7"/>
  <c r="AD217" i="7"/>
  <c r="AB219" i="7"/>
  <c r="AE231" i="7"/>
  <c r="AD231" i="7"/>
  <c r="AB235" i="7"/>
  <c r="AF244" i="7"/>
  <c r="AG244" i="7" s="1"/>
  <c r="AE244" i="7"/>
  <c r="AF250" i="7"/>
  <c r="AG250" i="7" s="1"/>
  <c r="AD250" i="7"/>
  <c r="AD251" i="7"/>
  <c r="AG251" i="7"/>
  <c r="AF258" i="7"/>
  <c r="AG258" i="7" s="1"/>
  <c r="AD258" i="7"/>
  <c r="AD259" i="7"/>
  <c r="AG259" i="7"/>
  <c r="AF263" i="7"/>
  <c r="AG263" i="7" s="1"/>
  <c r="AE263" i="7"/>
  <c r="AD263" i="7"/>
  <c r="AB270" i="7"/>
  <c r="AF275" i="7"/>
  <c r="AG275" i="7" s="1"/>
  <c r="AE275" i="7"/>
  <c r="AF283" i="7"/>
  <c r="AG283" i="7" s="1"/>
  <c r="AE283" i="7"/>
  <c r="AE314" i="7"/>
  <c r="AF314" i="7"/>
  <c r="AG314" i="7" s="1"/>
  <c r="AD314" i="7"/>
  <c r="AB199" i="7"/>
  <c r="AF201" i="7"/>
  <c r="AG201" i="7" s="1"/>
  <c r="AF204" i="7"/>
  <c r="AG204" i="7" s="1"/>
  <c r="AF208" i="7"/>
  <c r="AG208" i="7" s="1"/>
  <c r="AE208" i="7"/>
  <c r="AF233" i="7"/>
  <c r="AG233" i="7" s="1"/>
  <c r="AE233" i="7"/>
  <c r="AG235" i="7"/>
  <c r="AD235" i="7"/>
  <c r="AF238" i="7"/>
  <c r="AG238" i="7" s="1"/>
  <c r="AE238" i="7"/>
  <c r="AE240" i="7"/>
  <c r="AF240" i="7"/>
  <c r="AG240" i="7" s="1"/>
  <c r="F263" i="7"/>
  <c r="AB263" i="7"/>
  <c r="AF271" i="7"/>
  <c r="AE271" i="7"/>
  <c r="AD271" i="7"/>
  <c r="AG271" i="7"/>
  <c r="AD201" i="7"/>
  <c r="AD221" i="7"/>
  <c r="AB223" i="7"/>
  <c r="AF225" i="7"/>
  <c r="AG225" i="7" s="1"/>
  <c r="AD239" i="7"/>
  <c r="AF252" i="7"/>
  <c r="AG252" i="7" s="1"/>
  <c r="AE252" i="7"/>
  <c r="AD252" i="7"/>
  <c r="AF260" i="7"/>
  <c r="AG260" i="7" s="1"/>
  <c r="AE260" i="7"/>
  <c r="F264" i="7"/>
  <c r="AB264" i="7"/>
  <c r="F314" i="7"/>
  <c r="AB314" i="7"/>
  <c r="AD317" i="7"/>
  <c r="AF317" i="7"/>
  <c r="AG317" i="7" s="1"/>
  <c r="AE317" i="7"/>
  <c r="AF303" i="7"/>
  <c r="AE303" i="7"/>
  <c r="AD303" i="7"/>
  <c r="AF319" i="7"/>
  <c r="AE319" i="7"/>
  <c r="AD319" i="7"/>
  <c r="AG319" i="7"/>
  <c r="AD205" i="7"/>
  <c r="AF209" i="7"/>
  <c r="AG209" i="7" s="1"/>
  <c r="AF212" i="7"/>
  <c r="AE214" i="7"/>
  <c r="AG218" i="7"/>
  <c r="AG221" i="7"/>
  <c r="AE225" i="7"/>
  <c r="AD229" i="7"/>
  <c r="AF231" i="7"/>
  <c r="AD238" i="7"/>
  <c r="F247" i="7"/>
  <c r="AB247" i="7"/>
  <c r="AF249" i="7"/>
  <c r="AG249" i="7"/>
  <c r="AE249" i="7"/>
  <c r="AD249" i="7"/>
  <c r="F255" i="7"/>
  <c r="AB255" i="7"/>
  <c r="AF257" i="7"/>
  <c r="AG257" i="7" s="1"/>
  <c r="AE257" i="7"/>
  <c r="AD257" i="7"/>
  <c r="AD260" i="7"/>
  <c r="AE278" i="7"/>
  <c r="AD278" i="7"/>
  <c r="AF278" i="7"/>
  <c r="AG278" i="7" s="1"/>
  <c r="AE286" i="7"/>
  <c r="AD286" i="7"/>
  <c r="AF286" i="7"/>
  <c r="AG286" i="7" s="1"/>
  <c r="AE205" i="7"/>
  <c r="AD206" i="7"/>
  <c r="AG206" i="7"/>
  <c r="AG212" i="7"/>
  <c r="AF214" i="7"/>
  <c r="AG214" i="7" s="1"/>
  <c r="AE229" i="7"/>
  <c r="AD230" i="7"/>
  <c r="AG230" i="7"/>
  <c r="AG231" i="7"/>
  <c r="AD236" i="7"/>
  <c r="AD242" i="7"/>
  <c r="AD245" i="7"/>
  <c r="AE245" i="7"/>
  <c r="AE248" i="7"/>
  <c r="AF248" i="7"/>
  <c r="AG248" i="7" s="1"/>
  <c r="AE256" i="7"/>
  <c r="AF256" i="7"/>
  <c r="AG256" i="7" s="1"/>
  <c r="AE262" i="7"/>
  <c r="AD262" i="7"/>
  <c r="AF262" i="7"/>
  <c r="AG262" i="7" s="1"/>
  <c r="AF279" i="7"/>
  <c r="AG279" i="7" s="1"/>
  <c r="AE279" i="7"/>
  <c r="AD279" i="7"/>
  <c r="AF287" i="7"/>
  <c r="AG287" i="7" s="1"/>
  <c r="AE287" i="7"/>
  <c r="AD287" i="7"/>
  <c r="AD186" i="7"/>
  <c r="AF193" i="7"/>
  <c r="AG193" i="7" s="1"/>
  <c r="AG202" i="7"/>
  <c r="AG205" i="7"/>
  <c r="AE209" i="7"/>
  <c r="AG229" i="7"/>
  <c r="AE236" i="7"/>
  <c r="AE239" i="7"/>
  <c r="AE242" i="7"/>
  <c r="AD243" i="7"/>
  <c r="AG243" i="7"/>
  <c r="AF245" i="7"/>
  <c r="AE246" i="7"/>
  <c r="AD246" i="7"/>
  <c r="AD248" i="7"/>
  <c r="AD253" i="7"/>
  <c r="AE253" i="7"/>
  <c r="AE254" i="7"/>
  <c r="AD254" i="7"/>
  <c r="AD256" i="7"/>
  <c r="AF291" i="7"/>
  <c r="AG291" i="7" s="1"/>
  <c r="AE291" i="7"/>
  <c r="AD291" i="7"/>
  <c r="AF299" i="7"/>
  <c r="AG299" i="7" s="1"/>
  <c r="AD299" i="7"/>
  <c r="AE299" i="7"/>
  <c r="AG303" i="7"/>
  <c r="AF307" i="7"/>
  <c r="AG307" i="7" s="1"/>
  <c r="AE307" i="7"/>
  <c r="AD307" i="7"/>
  <c r="AF217" i="7"/>
  <c r="AG217" i="7" s="1"/>
  <c r="AG226" i="7"/>
  <c r="AG236" i="7"/>
  <c r="AF239" i="7"/>
  <c r="AG239" i="7" s="1"/>
  <c r="AF242" i="7"/>
  <c r="AG242" i="7" s="1"/>
  <c r="AG245" i="7"/>
  <c r="AB250" i="7"/>
  <c r="AF253" i="7"/>
  <c r="AG253" i="7" s="1"/>
  <c r="AB258" i="7"/>
  <c r="AB278" i="7"/>
  <c r="AF315" i="7"/>
  <c r="AG315" i="7"/>
  <c r="AE315" i="7"/>
  <c r="AD315" i="7"/>
  <c r="AB193" i="7"/>
  <c r="AB201" i="7"/>
  <c r="AB209" i="7"/>
  <c r="AB217" i="7"/>
  <c r="AB225" i="7"/>
  <c r="AB233" i="7"/>
  <c r="AG261" i="7"/>
  <c r="AG290" i="7"/>
  <c r="AE290" i="7"/>
  <c r="AF297" i="7"/>
  <c r="AG297" i="7" s="1"/>
  <c r="AD297" i="7"/>
  <c r="AF311" i="7"/>
  <c r="AG311" i="7" s="1"/>
  <c r="AE311" i="7"/>
  <c r="AD311" i="7"/>
  <c r="AB318" i="7"/>
  <c r="AE274" i="7"/>
  <c r="AF281" i="7"/>
  <c r="AG281" i="7" s="1"/>
  <c r="AD281" i="7"/>
  <c r="AG284" i="7"/>
  <c r="AF295" i="7"/>
  <c r="AG295" i="7" s="1"/>
  <c r="AE295" i="7"/>
  <c r="AD295" i="7"/>
  <c r="AB298" i="7"/>
  <c r="AE310" i="7"/>
  <c r="AD310" i="7"/>
  <c r="AE270" i="7"/>
  <c r="AD270" i="7"/>
  <c r="AE298" i="7"/>
  <c r="AF305" i="7"/>
  <c r="AG305" i="7" s="1"/>
  <c r="AD305" i="7"/>
  <c r="AG309" i="7"/>
  <c r="AD237" i="7"/>
  <c r="AF265" i="7"/>
  <c r="AG265" i="7" s="1"/>
  <c r="AD265" i="7"/>
  <c r="AE267" i="7"/>
  <c r="AG268" i="7"/>
  <c r="AF274" i="7"/>
  <c r="AG274" i="7" s="1"/>
  <c r="AD284" i="7"/>
  <c r="F290" i="7"/>
  <c r="AF293" i="7"/>
  <c r="AG293" i="7" s="1"/>
  <c r="AE294" i="7"/>
  <c r="AD294" i="7"/>
  <c r="AD298" i="7"/>
  <c r="AF300" i="7"/>
  <c r="AG300" i="7" s="1"/>
  <c r="AE265" i="7"/>
  <c r="AG267" i="7"/>
  <c r="AE277" i="7"/>
  <c r="AG282" i="7"/>
  <c r="AE282" i="7"/>
  <c r="AE284" i="7"/>
  <c r="AF289" i="7"/>
  <c r="AG289" i="7" s="1"/>
  <c r="AD289" i="7"/>
  <c r="AG292" i="7"/>
  <c r="AF298" i="7"/>
  <c r="AG298" i="7" s="1"/>
  <c r="AD308" i="7"/>
  <c r="AB313" i="7"/>
  <c r="AE318" i="7"/>
  <c r="AD318" i="7"/>
  <c r="AB320" i="7"/>
  <c r="AG306" i="7"/>
  <c r="AE306" i="7"/>
  <c r="AF310" i="7"/>
  <c r="AG310" i="7" s="1"/>
  <c r="AF313" i="7"/>
  <c r="AG313" i="7" s="1"/>
  <c r="AD313" i="7"/>
  <c r="AG316" i="7"/>
  <c r="AG266" i="7"/>
  <c r="AE266" i="7"/>
  <c r="AE268" i="7"/>
  <c r="AF270" i="7"/>
  <c r="AG270" i="7" s="1"/>
  <c r="AF273" i="7"/>
  <c r="AG273" i="7" s="1"/>
  <c r="AD273" i="7"/>
  <c r="AG276" i="7"/>
  <c r="AG277" i="7"/>
  <c r="AB297" i="7"/>
  <c r="AF301" i="7"/>
  <c r="AG301" i="7" s="1"/>
  <c r="AE302" i="7"/>
  <c r="AD302" i="7"/>
  <c r="AB304" i="7"/>
  <c r="AD306" i="7"/>
  <c r="AF308" i="7"/>
  <c r="AG308" i="7" s="1"/>
  <c r="AE313" i="7"/>
  <c r="AB271" i="7"/>
  <c r="AB279" i="7"/>
  <c r="AB287" i="7"/>
  <c r="AB295" i="7"/>
  <c r="AB303" i="7"/>
  <c r="AB311" i="7"/>
  <c r="AB319" i="7"/>
  <c r="AE264" i="7"/>
  <c r="AE272" i="7"/>
  <c r="AE280" i="7"/>
  <c r="AE288" i="7"/>
  <c r="AE296" i="7"/>
  <c r="AE304" i="7"/>
  <c r="AE312" i="7"/>
  <c r="AE320" i="7"/>
  <c r="AF264" i="7"/>
  <c r="AG264" i="7" s="1"/>
  <c r="AF272" i="7"/>
  <c r="AG272" i="7" s="1"/>
  <c r="AF280" i="7"/>
  <c r="AG280" i="7" s="1"/>
  <c r="AF288" i="7"/>
  <c r="AG288" i="7" s="1"/>
  <c r="AF296" i="7"/>
  <c r="AG296" i="7" s="1"/>
  <c r="AF304" i="7"/>
  <c r="AG304" i="7" s="1"/>
  <c r="AF312" i="7"/>
  <c r="AG312" i="7" s="1"/>
  <c r="AF320" i="7"/>
  <c r="AG320" i="7" s="1"/>
  <c r="S6" i="1"/>
  <c r="G1" i="7"/>
  <c r="W6" i="1" l="1"/>
  <c r="V6" i="1"/>
  <c r="E4" i="6" l="1"/>
  <c r="J1" i="7" l="1"/>
  <c r="AC1" i="7"/>
  <c r="AG1" i="7" s="1"/>
  <c r="F1" i="7"/>
  <c r="E1" i="7"/>
  <c r="AA1" i="7" s="1"/>
  <c r="D1" i="7"/>
  <c r="C1" i="7"/>
  <c r="B1" i="7"/>
  <c r="AB1" i="7" s="1"/>
  <c r="A1" i="7"/>
  <c r="AF1" i="7" l="1"/>
  <c r="AD1" i="7"/>
  <c r="AE1" i="7"/>
  <c r="B6" i="3"/>
  <c r="E7" i="7" s="1"/>
  <c r="AA7" i="7" s="1"/>
  <c r="E5" i="7" l="1"/>
  <c r="AA5" i="7" s="1"/>
  <c r="E6" i="7"/>
  <c r="AA6" i="7" s="1"/>
  <c r="N4" i="1" l="1"/>
  <c r="X6" i="1"/>
  <c r="U6" i="1"/>
  <c r="T6" i="1" l="1"/>
  <c r="R6" i="1"/>
  <c r="Q6" i="1" s="1"/>
  <c r="N6" i="1" l="1"/>
  <c r="N2" i="1"/>
  <c r="D8" i="4" l="1"/>
</calcChain>
</file>

<file path=xl/comments1.xml><?xml version="1.0" encoding="utf-8"?>
<comments xmlns="http://schemas.openxmlformats.org/spreadsheetml/2006/main">
  <authors>
    <author>K.Y corp</author>
  </authors>
  <commentList>
    <comment ref="E1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【記録の入力について】
</t>
        </r>
        <r>
          <rPr>
            <b/>
            <sz val="12"/>
            <color indexed="10"/>
            <rFont val="ＭＳ Ｐゴシック"/>
            <family val="3"/>
            <charset val="128"/>
          </rPr>
          <t>すべて、数字で入力してください。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　　　１０”２８　→　１０．２８
　９’１５”３０　→ ９１５．３０
　　　 ４ｍ５８ →　４．５８</t>
        </r>
      </text>
    </comment>
  </commentList>
</comments>
</file>

<file path=xl/sharedStrings.xml><?xml version="1.0" encoding="utf-8"?>
<sst xmlns="http://schemas.openxmlformats.org/spreadsheetml/2006/main" count="485" uniqueCount="417">
  <si>
    <t>区分</t>
    <rPh sb="0" eb="2">
      <t>クブン</t>
    </rPh>
    <phoneticPr fontId="2"/>
  </si>
  <si>
    <t>記録</t>
    <rPh sb="0" eb="2">
      <t>キロク</t>
    </rPh>
    <phoneticPr fontId="2"/>
  </si>
  <si>
    <t>記録（あれば）</t>
    <rPh sb="0" eb="2">
      <t>キロク</t>
    </rPh>
    <phoneticPr fontId="2"/>
  </si>
  <si>
    <t>番</t>
    <rPh sb="0" eb="1">
      <t>バン</t>
    </rPh>
    <phoneticPr fontId="2"/>
  </si>
  <si>
    <t>種目</t>
    <rPh sb="0" eb="2">
      <t>シュモク</t>
    </rPh>
    <phoneticPr fontId="2"/>
  </si>
  <si>
    <t>選手名</t>
    <rPh sb="0" eb="3">
      <t>センシュメイ</t>
    </rPh>
    <phoneticPr fontId="2"/>
  </si>
  <si>
    <t>学校名(選択)</t>
    <rPh sb="0" eb="3">
      <t>ガッコウメイ</t>
    </rPh>
    <rPh sb="4" eb="6">
      <t>センタク</t>
    </rPh>
    <phoneticPr fontId="2"/>
  </si>
  <si>
    <t>性別</t>
  </si>
  <si>
    <t>性別</t>
    <rPh sb="0" eb="2">
      <t>セイベツ</t>
    </rPh>
    <phoneticPr fontId="2"/>
  </si>
  <si>
    <t>年度</t>
    <rPh sb="0" eb="2">
      <t>ネンド</t>
    </rPh>
    <phoneticPr fontId="2"/>
  </si>
  <si>
    <t>大会名</t>
    <rPh sb="0" eb="3">
      <t>タイカイメイ</t>
    </rPh>
    <phoneticPr fontId="2"/>
  </si>
  <si>
    <t>１００ｍ</t>
  </si>
  <si>
    <t>８００ｍ</t>
  </si>
  <si>
    <t>１５００ｍ</t>
  </si>
  <si>
    <t>入力補助データ</t>
    <rPh sb="0" eb="2">
      <t>ニュウリョク</t>
    </rPh>
    <rPh sb="2" eb="4">
      <t>ホジョ</t>
    </rPh>
    <phoneticPr fontId="6"/>
  </si>
  <si>
    <t>出場種ID</t>
    <rPh sb="0" eb="2">
      <t>シュツジョウ</t>
    </rPh>
    <rPh sb="2" eb="3">
      <t>シュ</t>
    </rPh>
    <phoneticPr fontId="6"/>
  </si>
  <si>
    <t>出場種別</t>
    <rPh sb="0" eb="2">
      <t>シュツジョウ</t>
    </rPh>
    <rPh sb="2" eb="4">
      <t>シュベツ</t>
    </rPh>
    <phoneticPr fontId="6"/>
  </si>
  <si>
    <t>共通</t>
    <rPh sb="0" eb="2">
      <t>キョウツウ</t>
    </rPh>
    <phoneticPr fontId="6"/>
  </si>
  <si>
    <t>&lt;=3</t>
    <phoneticPr fontId="6"/>
  </si>
  <si>
    <t>１年</t>
    <rPh sb="1" eb="2">
      <t>ネン</t>
    </rPh>
    <phoneticPr fontId="6"/>
  </si>
  <si>
    <t>２年</t>
    <rPh sb="1" eb="2">
      <t>ネン</t>
    </rPh>
    <phoneticPr fontId="6"/>
  </si>
  <si>
    <t>３年</t>
    <rPh sb="1" eb="2">
      <t>ネン</t>
    </rPh>
    <phoneticPr fontId="6"/>
  </si>
  <si>
    <t>１．２年</t>
    <rPh sb="3" eb="4">
      <t>ネン</t>
    </rPh>
    <phoneticPr fontId="6"/>
  </si>
  <si>
    <t>&lt;3</t>
    <phoneticPr fontId="6"/>
  </si>
  <si>
    <t>２．３年</t>
    <rPh sb="3" eb="4">
      <t>ネン</t>
    </rPh>
    <phoneticPr fontId="6"/>
  </si>
  <si>
    <t>&gt;1</t>
    <phoneticPr fontId="6"/>
  </si>
  <si>
    <t>低学年</t>
    <rPh sb="0" eb="3">
      <t>テイガクネン</t>
    </rPh>
    <phoneticPr fontId="6"/>
  </si>
  <si>
    <t>その他</t>
  </si>
  <si>
    <t>&lt;=3</t>
    <phoneticPr fontId="6"/>
  </si>
  <si>
    <t>種目コード</t>
    <rPh sb="0" eb="2">
      <t>シュモク</t>
    </rPh>
    <phoneticPr fontId="6"/>
  </si>
  <si>
    <t>種目名</t>
    <rPh sb="0" eb="2">
      <t>シュモク</t>
    </rPh>
    <rPh sb="2" eb="3">
      <t>メイ</t>
    </rPh>
    <phoneticPr fontId="6"/>
  </si>
  <si>
    <t>種目種別</t>
    <rPh sb="0" eb="2">
      <t>シュモク</t>
    </rPh>
    <rPh sb="2" eb="4">
      <t>シュベツ</t>
    </rPh>
    <phoneticPr fontId="6"/>
  </si>
  <si>
    <t>１００ｍ</t>
    <phoneticPr fontId="6"/>
  </si>
  <si>
    <t>２００ｍ</t>
    <phoneticPr fontId="6"/>
  </si>
  <si>
    <t>４００ｍ</t>
    <phoneticPr fontId="6"/>
  </si>
  <si>
    <t>８００ｍ</t>
    <phoneticPr fontId="6"/>
  </si>
  <si>
    <t>１５００ｍ</t>
    <phoneticPr fontId="6"/>
  </si>
  <si>
    <t>３０００ｍ</t>
    <phoneticPr fontId="6"/>
  </si>
  <si>
    <t>１００ｍＨ</t>
    <phoneticPr fontId="6"/>
  </si>
  <si>
    <t>１１０ｍＨ</t>
    <phoneticPr fontId="6"/>
  </si>
  <si>
    <t>４×１００ｍＲ</t>
    <phoneticPr fontId="6"/>
  </si>
  <si>
    <t>４×２００ｍＲ</t>
    <phoneticPr fontId="6"/>
  </si>
  <si>
    <t>走高跳</t>
    <rPh sb="0" eb="1">
      <t>ハシ</t>
    </rPh>
    <rPh sb="1" eb="3">
      <t>タカト</t>
    </rPh>
    <phoneticPr fontId="6"/>
  </si>
  <si>
    <t>棒高跳び</t>
    <rPh sb="0" eb="3">
      <t>ボウタカト</t>
    </rPh>
    <phoneticPr fontId="6"/>
  </si>
  <si>
    <t>走幅跳</t>
    <rPh sb="0" eb="1">
      <t>ハシ</t>
    </rPh>
    <rPh sb="1" eb="3">
      <t>ハバト</t>
    </rPh>
    <phoneticPr fontId="6"/>
  </si>
  <si>
    <t>三段跳</t>
    <rPh sb="0" eb="1">
      <t>3</t>
    </rPh>
    <rPh sb="1" eb="2">
      <t>ダン</t>
    </rPh>
    <rPh sb="2" eb="3">
      <t>ト</t>
    </rPh>
    <phoneticPr fontId="6"/>
  </si>
  <si>
    <t>円盤投</t>
    <rPh sb="0" eb="3">
      <t>エンバンナ</t>
    </rPh>
    <phoneticPr fontId="6"/>
  </si>
  <si>
    <r>
      <t>円盤投(</t>
    </r>
    <r>
      <rPr>
        <sz val="11"/>
        <color theme="1"/>
        <rFont val="ＭＳ Ｐゴシック"/>
        <family val="2"/>
        <charset val="128"/>
        <scheme val="minor"/>
      </rPr>
      <t>1.5㎏)</t>
    </r>
    <rPh sb="0" eb="3">
      <t>エンバンナ</t>
    </rPh>
    <phoneticPr fontId="6"/>
  </si>
  <si>
    <t>砲丸投</t>
    <rPh sb="0" eb="3">
      <t>ホウガンナ</t>
    </rPh>
    <phoneticPr fontId="6"/>
  </si>
  <si>
    <t>砲丸投(2.7㎏)</t>
    <rPh sb="0" eb="3">
      <t>ホウガンナ</t>
    </rPh>
    <phoneticPr fontId="6"/>
  </si>
  <si>
    <t>砲丸投(5.0㎏)</t>
    <rPh sb="0" eb="3">
      <t>ホウガンナ</t>
    </rPh>
    <phoneticPr fontId="6"/>
  </si>
  <si>
    <t>砲丸投(4.0㎏)</t>
    <rPh sb="0" eb="3">
      <t>ホウガンナ</t>
    </rPh>
    <phoneticPr fontId="6"/>
  </si>
  <si>
    <t>ｼﾞｬﾍﾞﾘｯｸｽﾛｰ</t>
    <phoneticPr fontId="6"/>
  </si>
  <si>
    <t>男子四種競技</t>
    <rPh sb="0" eb="2">
      <t>ダンシ</t>
    </rPh>
    <rPh sb="2" eb="3">
      <t>4</t>
    </rPh>
    <rPh sb="3" eb="4">
      <t>シュ</t>
    </rPh>
    <rPh sb="4" eb="6">
      <t>キョウギ</t>
    </rPh>
    <phoneticPr fontId="6"/>
  </si>
  <si>
    <t>女子四種競技</t>
    <rPh sb="0" eb="2">
      <t>ジョシ</t>
    </rPh>
    <rPh sb="2" eb="3">
      <t>4</t>
    </rPh>
    <rPh sb="3" eb="4">
      <t>シュ</t>
    </rPh>
    <rPh sb="4" eb="6">
      <t>キョウギ</t>
    </rPh>
    <phoneticPr fontId="6"/>
  </si>
  <si>
    <t>種目種別ID</t>
    <rPh sb="0" eb="2">
      <t>シュモク</t>
    </rPh>
    <rPh sb="2" eb="4">
      <t>シュベツ</t>
    </rPh>
    <phoneticPr fontId="6"/>
  </si>
  <si>
    <t>トラック</t>
    <phoneticPr fontId="6"/>
  </si>
  <si>
    <t>フィールド</t>
    <phoneticPr fontId="6"/>
  </si>
  <si>
    <t>混成</t>
    <rPh sb="0" eb="2">
      <t>コンセイ</t>
    </rPh>
    <phoneticPr fontId="6"/>
  </si>
  <si>
    <t>種目詳細</t>
    <rPh sb="0" eb="2">
      <t>シュモク</t>
    </rPh>
    <rPh sb="2" eb="4">
      <t>ショウサイ</t>
    </rPh>
    <phoneticPr fontId="6"/>
  </si>
  <si>
    <t>種目１</t>
    <rPh sb="0" eb="2">
      <t>シュモク</t>
    </rPh>
    <phoneticPr fontId="6"/>
  </si>
  <si>
    <t>種目２</t>
    <rPh sb="0" eb="2">
      <t>シュモク</t>
    </rPh>
    <phoneticPr fontId="6"/>
  </si>
  <si>
    <t>種目３</t>
    <rPh sb="0" eb="2">
      <t>シュモク</t>
    </rPh>
    <phoneticPr fontId="6"/>
  </si>
  <si>
    <t>種目４</t>
    <rPh sb="0" eb="2">
      <t>シュモク</t>
    </rPh>
    <phoneticPr fontId="6"/>
  </si>
  <si>
    <t>１００ｍＨ</t>
    <phoneticPr fontId="6"/>
  </si>
  <si>
    <t>砲丸投</t>
    <rPh sb="0" eb="3">
      <t>ホウガンナゲ</t>
    </rPh>
    <phoneticPr fontId="6"/>
  </si>
  <si>
    <t>２００ｍ</t>
    <phoneticPr fontId="6"/>
  </si>
  <si>
    <t>性別ID</t>
    <rPh sb="0" eb="2">
      <t>セイベツ</t>
    </rPh>
    <phoneticPr fontId="6"/>
  </si>
  <si>
    <t>性別</t>
    <rPh sb="0" eb="2">
      <t>セイベツ</t>
    </rPh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</si>
  <si>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</si>
  <si>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</si>
  <si>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読み込みデータフォルダ指定</t>
    <rPh sb="0" eb="1">
      <t>ヨ</t>
    </rPh>
    <rPh sb="2" eb="3">
      <t>コ</t>
    </rPh>
    <rPh sb="11" eb="13">
      <t>シテイ</t>
    </rPh>
    <phoneticPr fontId="6"/>
  </si>
  <si>
    <t>中体連データ</t>
    <rPh sb="0" eb="3">
      <t>チュウタイレン</t>
    </rPh>
    <phoneticPr fontId="6"/>
  </si>
  <si>
    <t>F:\地区マスタ\akasi01\2014</t>
    <phoneticPr fontId="6"/>
  </si>
  <si>
    <t>読み込み試合データ</t>
    <rPh sb="0" eb="1">
      <t>ヨ</t>
    </rPh>
    <rPh sb="2" eb="3">
      <t>コ</t>
    </rPh>
    <rPh sb="4" eb="6">
      <t>シアイ</t>
    </rPh>
    <phoneticPr fontId="6"/>
  </si>
  <si>
    <t>3010012</t>
    <phoneticPr fontId="6"/>
  </si>
  <si>
    <t>第２回明石市中学記録会</t>
    <phoneticPr fontId="6"/>
  </si>
  <si>
    <t>種目コード表</t>
    <rPh sb="0" eb="2">
      <t>シュモク</t>
    </rPh>
    <rPh sb="5" eb="6">
      <t>ヒョウ</t>
    </rPh>
    <phoneticPr fontId="6"/>
  </si>
  <si>
    <t>男上</t>
    <rPh sb="0" eb="1">
      <t>オトコ</t>
    </rPh>
    <rPh sb="1" eb="2">
      <t>ウエ</t>
    </rPh>
    <phoneticPr fontId="6"/>
  </si>
  <si>
    <t>男下</t>
    <rPh sb="0" eb="1">
      <t>オトコ</t>
    </rPh>
    <rPh sb="1" eb="2">
      <t>シタ</t>
    </rPh>
    <phoneticPr fontId="6"/>
  </si>
  <si>
    <t>女下</t>
    <rPh sb="0" eb="1">
      <t>オンナ</t>
    </rPh>
    <rPh sb="1" eb="2">
      <t>シタ</t>
    </rPh>
    <phoneticPr fontId="6"/>
  </si>
  <si>
    <t>女上</t>
    <rPh sb="0" eb="1">
      <t>オンナ</t>
    </rPh>
    <rPh sb="1" eb="2">
      <t>ウエ</t>
    </rPh>
    <phoneticPr fontId="6"/>
  </si>
  <si>
    <t>001</t>
  </si>
  <si>
    <t>002</t>
  </si>
  <si>
    <t>２００ｍ</t>
  </si>
  <si>
    <t>004</t>
  </si>
  <si>
    <t>４００ｍ</t>
  </si>
  <si>
    <t>008</t>
  </si>
  <si>
    <t>015</t>
  </si>
  <si>
    <t>030</t>
  </si>
  <si>
    <t>３０００ｍ</t>
  </si>
  <si>
    <t>110</t>
  </si>
  <si>
    <t>１００ｍＨ</t>
  </si>
  <si>
    <t>111</t>
  </si>
  <si>
    <t>１１０ｍＨ</t>
  </si>
  <si>
    <t>510</t>
  </si>
  <si>
    <t>走高跳</t>
  </si>
  <si>
    <t>520</t>
  </si>
  <si>
    <t>棒高跳</t>
  </si>
  <si>
    <t>530</t>
  </si>
  <si>
    <t>走幅跳</t>
  </si>
  <si>
    <t>540</t>
  </si>
  <si>
    <t>三段跳</t>
  </si>
  <si>
    <t>550</t>
  </si>
  <si>
    <t>円盤投</t>
  </si>
  <si>
    <t>551</t>
    <phoneticPr fontId="2"/>
  </si>
  <si>
    <t>円盤投(1.5kg)</t>
    <rPh sb="0" eb="3">
      <t>エンバンナ</t>
    </rPh>
    <phoneticPr fontId="2"/>
  </si>
  <si>
    <t>560</t>
  </si>
  <si>
    <t>砲丸投</t>
  </si>
  <si>
    <t>562</t>
    <phoneticPr fontId="2"/>
  </si>
  <si>
    <t>砲丸投(5kg)</t>
    <phoneticPr fontId="2"/>
  </si>
  <si>
    <t>570</t>
  </si>
  <si>
    <t>ｼﾞｬﾍﾞﾘｯｸｽﾛｰ</t>
  </si>
  <si>
    <t>計測区分</t>
    <rPh sb="0" eb="2">
      <t>ケイソク</t>
    </rPh>
    <rPh sb="2" eb="4">
      <t>クブン</t>
    </rPh>
    <phoneticPr fontId="6"/>
  </si>
  <si>
    <t>電気</t>
    <rPh sb="0" eb="2">
      <t>デンキ</t>
    </rPh>
    <phoneticPr fontId="6"/>
  </si>
  <si>
    <t>手動</t>
    <rPh sb="0" eb="2">
      <t>シュドウ</t>
    </rPh>
    <phoneticPr fontId="6"/>
  </si>
  <si>
    <t>大会コード</t>
    <rPh sb="0" eb="2">
      <t>タイカイ</t>
    </rPh>
    <phoneticPr fontId="6"/>
  </si>
  <si>
    <t>大会名</t>
    <rPh sb="0" eb="3">
      <t>タイカイメイ</t>
    </rPh>
    <phoneticPr fontId="6"/>
  </si>
  <si>
    <t>連番</t>
  </si>
  <si>
    <t>大会コード</t>
  </si>
  <si>
    <t>学年</t>
  </si>
  <si>
    <t>競技種目コード</t>
  </si>
  <si>
    <t>競技名称</t>
  </si>
  <si>
    <t>人数制限</t>
    <rPh sb="0" eb="2">
      <t>ニンズウ</t>
    </rPh>
    <rPh sb="2" eb="4">
      <t>セイゲン</t>
    </rPh>
    <phoneticPr fontId="6"/>
  </si>
  <si>
    <t>出場人数</t>
    <rPh sb="0" eb="2">
      <t>シュツジョウ</t>
    </rPh>
    <rPh sb="2" eb="4">
      <t>ニンズウ</t>
    </rPh>
    <phoneticPr fontId="6"/>
  </si>
  <si>
    <t>410</t>
  </si>
  <si>
    <t>姫路市チャレンジ記録会</t>
    <rPh sb="0" eb="3">
      <t>ヒメジシ</t>
    </rPh>
    <rPh sb="8" eb="11">
      <t>キロクカイ</t>
    </rPh>
    <phoneticPr fontId="2"/>
  </si>
  <si>
    <t>年度</t>
    <rPh sb="0" eb="2">
      <t>ネンド</t>
    </rPh>
    <phoneticPr fontId="2"/>
  </si>
  <si>
    <t>姫路市チャレンジ記録会</t>
    <rPh sb="0" eb="3">
      <t>ヒメジシ</t>
    </rPh>
    <rPh sb="8" eb="11">
      <t>キロクカイ</t>
    </rPh>
    <phoneticPr fontId="2"/>
  </si>
  <si>
    <t>学年</t>
    <rPh sb="0" eb="2">
      <t>ガクネン</t>
    </rPh>
    <phoneticPr fontId="2"/>
  </si>
  <si>
    <t>転記元</t>
    <rPh sb="0" eb="2">
      <t>テンキ</t>
    </rPh>
    <rPh sb="2" eb="3">
      <t>モト</t>
    </rPh>
    <phoneticPr fontId="2"/>
  </si>
  <si>
    <t>連番</t>
    <rPh sb="0" eb="2">
      <t>レンバン</t>
    </rPh>
    <phoneticPr fontId="2"/>
  </si>
  <si>
    <t>記録を出した大会名</t>
    <rPh sb="0" eb="2">
      <t>キロク</t>
    </rPh>
    <rPh sb="3" eb="4">
      <t>ダ</t>
    </rPh>
    <rPh sb="6" eb="9">
      <t>タイカイメイ</t>
    </rPh>
    <phoneticPr fontId="2"/>
  </si>
  <si>
    <t>番号</t>
    <rPh sb="0" eb="2">
      <t>バンゴウ</t>
    </rPh>
    <phoneticPr fontId="2"/>
  </si>
  <si>
    <t>氏名</t>
    <rPh sb="0" eb="2">
      <t>シメイ</t>
    </rPh>
    <phoneticPr fontId="2"/>
  </si>
  <si>
    <t>学年</t>
    <rPh sb="0" eb="2">
      <t>ガクネン</t>
    </rPh>
    <phoneticPr fontId="2"/>
  </si>
  <si>
    <t>種目</t>
    <rPh sb="0" eb="2">
      <t>シュモク</t>
    </rPh>
    <phoneticPr fontId="2"/>
  </si>
  <si>
    <t>種目番</t>
    <rPh sb="0" eb="2">
      <t>シュモク</t>
    </rPh>
    <rPh sb="2" eb="3">
      <t>バン</t>
    </rPh>
    <phoneticPr fontId="2"/>
  </si>
  <si>
    <t>フリガナ</t>
    <phoneticPr fontId="2"/>
  </si>
  <si>
    <t>フリガナ</t>
    <phoneticPr fontId="2"/>
  </si>
  <si>
    <t>小学４年生男子１００ｍ</t>
    <rPh sb="0" eb="2">
      <t>ショウガク</t>
    </rPh>
    <rPh sb="3" eb="5">
      <t>ネンセイ</t>
    </rPh>
    <rPh sb="5" eb="7">
      <t>ダンシ</t>
    </rPh>
    <phoneticPr fontId="2"/>
  </si>
  <si>
    <t>小学５．６年生男子１００ｍ</t>
    <rPh sb="0" eb="2">
      <t>ショウガク</t>
    </rPh>
    <rPh sb="5" eb="7">
      <t>ネンセイ</t>
    </rPh>
    <rPh sb="7" eb="8">
      <t>オトコ</t>
    </rPh>
    <rPh sb="8" eb="9">
      <t>コ</t>
    </rPh>
    <phoneticPr fontId="2"/>
  </si>
  <si>
    <t>小学４年生女子１００ｍ</t>
    <rPh sb="0" eb="2">
      <t>ショウガク</t>
    </rPh>
    <rPh sb="3" eb="5">
      <t>ネンセイ</t>
    </rPh>
    <rPh sb="5" eb="7">
      <t>ジョシ</t>
    </rPh>
    <phoneticPr fontId="2"/>
  </si>
  <si>
    <t>小学５．６年生女子１００ｍ</t>
    <rPh sb="0" eb="2">
      <t>ショウガク</t>
    </rPh>
    <rPh sb="5" eb="7">
      <t>ネンセイ</t>
    </rPh>
    <rPh sb="7" eb="9">
      <t>ジョシ</t>
    </rPh>
    <phoneticPr fontId="2"/>
  </si>
  <si>
    <t>ﾅﾝﾊﾞｰ
ｶｰﾄﾞ</t>
    <phoneticPr fontId="2"/>
  </si>
  <si>
    <t>学校名</t>
    <rPh sb="0" eb="3">
      <t>ガッコウメイ</t>
    </rPh>
    <phoneticPr fontId="2"/>
  </si>
  <si>
    <t>責任者氏名</t>
    <rPh sb="0" eb="3">
      <t>セキニンシャ</t>
    </rPh>
    <rPh sb="3" eb="5">
      <t>シメイ</t>
    </rPh>
    <phoneticPr fontId="2"/>
  </si>
  <si>
    <t>印</t>
    <rPh sb="0" eb="1">
      <t>イン</t>
    </rPh>
    <phoneticPr fontId="2"/>
  </si>
  <si>
    <t>連絡先(携帯)</t>
    <rPh sb="0" eb="3">
      <t>レンラクサキ</t>
    </rPh>
    <rPh sb="4" eb="6">
      <t>ケイタイ</t>
    </rPh>
    <phoneticPr fontId="2"/>
  </si>
  <si>
    <t>最大人数</t>
    <rPh sb="0" eb="2">
      <t>サイダイ</t>
    </rPh>
    <rPh sb="2" eb="4">
      <t>ニンズウ</t>
    </rPh>
    <phoneticPr fontId="2"/>
  </si>
  <si>
    <t>連番Min</t>
    <rPh sb="0" eb="2">
      <t>レンバン</t>
    </rPh>
    <phoneticPr fontId="2"/>
  </si>
  <si>
    <t>連番Max</t>
    <rPh sb="0" eb="2">
      <t>レンバン</t>
    </rPh>
    <phoneticPr fontId="2"/>
  </si>
  <si>
    <t>印刷行数</t>
    <rPh sb="0" eb="2">
      <t>インサツ</t>
    </rPh>
    <rPh sb="2" eb="4">
      <t>ギョウスウ</t>
    </rPh>
    <phoneticPr fontId="2"/>
  </si>
  <si>
    <t>学校コード</t>
  </si>
  <si>
    <t>性別1</t>
  </si>
  <si>
    <t>選手コード</t>
  </si>
  <si>
    <t>組</t>
  </si>
  <si>
    <t>レーン</t>
  </si>
  <si>
    <t>エントリ記録</t>
  </si>
  <si>
    <t>当日記録</t>
  </si>
  <si>
    <t>順位</t>
  </si>
  <si>
    <t>条件項目</t>
  </si>
  <si>
    <t>計測区分</t>
  </si>
  <si>
    <t>未記録区分</t>
  </si>
  <si>
    <t>大会順位</t>
  </si>
  <si>
    <t>学校データ</t>
    <rPh sb="0" eb="2">
      <t>ガッコウ</t>
    </rPh>
    <phoneticPr fontId="2"/>
  </si>
  <si>
    <t>選手名</t>
  </si>
  <si>
    <t>フリガナ</t>
  </si>
  <si>
    <t>入学年</t>
  </si>
  <si>
    <t>高校・一般男子走幅跳</t>
    <rPh sb="0" eb="2">
      <t>コウコウ</t>
    </rPh>
    <rPh sb="3" eb="5">
      <t>イッパン</t>
    </rPh>
    <rPh sb="5" eb="7">
      <t>ダンシ</t>
    </rPh>
    <rPh sb="7" eb="10">
      <t>ハシリハバトビ</t>
    </rPh>
    <phoneticPr fontId="2"/>
  </si>
  <si>
    <t>高校・一般男子砲丸投(6㎏)</t>
    <rPh sb="0" eb="2">
      <t>コウコウ</t>
    </rPh>
    <rPh sb="3" eb="5">
      <t>イッパン</t>
    </rPh>
    <rPh sb="5" eb="7">
      <t>ダンシ</t>
    </rPh>
    <rPh sb="7" eb="10">
      <t>ホウガンナ</t>
    </rPh>
    <phoneticPr fontId="2"/>
  </si>
  <si>
    <t>高校・一般女子走幅跳</t>
    <rPh sb="0" eb="2">
      <t>コウコウ</t>
    </rPh>
    <rPh sb="3" eb="5">
      <t>イッパン</t>
    </rPh>
    <rPh sb="5" eb="7">
      <t>ジョシ</t>
    </rPh>
    <rPh sb="7" eb="10">
      <t>ハシリハバトビ</t>
    </rPh>
    <phoneticPr fontId="2"/>
  </si>
  <si>
    <t>高校・一般女子砲丸投(4㎏)</t>
    <rPh sb="0" eb="2">
      <t>コウコウ</t>
    </rPh>
    <rPh sb="3" eb="5">
      <t>イッパン</t>
    </rPh>
    <rPh sb="5" eb="7">
      <t>ジョシ</t>
    </rPh>
    <rPh sb="7" eb="10">
      <t>ホウガンナ</t>
    </rPh>
    <phoneticPr fontId="2"/>
  </si>
  <si>
    <t>選手</t>
    <rPh sb="0" eb="2">
      <t>センシュ</t>
    </rPh>
    <phoneticPr fontId="2"/>
  </si>
  <si>
    <t>ﾅﾝﾊﾞｰｶｰﾄﾞ</t>
    <phoneticPr fontId="2"/>
  </si>
  <si>
    <t>氏名</t>
    <rPh sb="0" eb="2">
      <t>シメイ</t>
    </rPh>
    <phoneticPr fontId="2"/>
  </si>
  <si>
    <t>401</t>
  </si>
  <si>
    <t>増位</t>
  </si>
  <si>
    <t>姫路市増位新町2丁目4-1</t>
  </si>
  <si>
    <t>079-224-9110</t>
  </si>
  <si>
    <t>079-282-6670</t>
  </si>
  <si>
    <t>402</t>
  </si>
  <si>
    <t>姫路広嶺</t>
  </si>
  <si>
    <t>姫路市峰南町2-43</t>
  </si>
  <si>
    <t>079-222-2756</t>
  </si>
  <si>
    <t>079-282-6692</t>
  </si>
  <si>
    <t>403</t>
  </si>
  <si>
    <t>姫路高丘</t>
  </si>
  <si>
    <t>姫路市山吹1丁目4番13号</t>
  </si>
  <si>
    <t>079-298-2090</t>
  </si>
  <si>
    <t>079-295-9658</t>
  </si>
  <si>
    <t>404</t>
  </si>
  <si>
    <t>大白書</t>
  </si>
  <si>
    <t>姫路市飾西652</t>
  </si>
  <si>
    <t>079-266-0154</t>
  </si>
  <si>
    <t>079-267-3984</t>
  </si>
  <si>
    <t>405</t>
  </si>
  <si>
    <t>東光</t>
  </si>
  <si>
    <t>姫路市国分寺町80</t>
  </si>
  <si>
    <t>079-224-9927</t>
  </si>
  <si>
    <t>079-282-6693</t>
  </si>
  <si>
    <t>406</t>
  </si>
  <si>
    <t>白鷺</t>
  </si>
  <si>
    <t>姫路市本町68</t>
  </si>
  <si>
    <t>079-222-5588</t>
  </si>
  <si>
    <t/>
  </si>
  <si>
    <t>407</t>
  </si>
  <si>
    <t>琴陵</t>
  </si>
  <si>
    <t>姫路市山畑新田525</t>
  </si>
  <si>
    <t>079-292-5425</t>
  </si>
  <si>
    <t>079-295-9653</t>
  </si>
  <si>
    <t>408</t>
  </si>
  <si>
    <t>山陽</t>
  </si>
  <si>
    <t>姫路市延末103</t>
  </si>
  <si>
    <t>079-297-1610</t>
  </si>
  <si>
    <t>079-295-9652</t>
  </si>
  <si>
    <t>409</t>
  </si>
  <si>
    <t>姫路灘</t>
  </si>
  <si>
    <t>姫路市白浜町神田1丁目33</t>
  </si>
  <si>
    <t>079-245-0226</t>
  </si>
  <si>
    <t>079-245-9668</t>
  </si>
  <si>
    <t>飾磨東</t>
  </si>
  <si>
    <t>姫路市飾磨区三和町26番地</t>
  </si>
  <si>
    <t>079-235-5875</t>
  </si>
  <si>
    <t>079-233-3153</t>
  </si>
  <si>
    <t>411</t>
  </si>
  <si>
    <t>飾磨中部</t>
  </si>
  <si>
    <t>姫路市飾磨区細江206</t>
  </si>
  <si>
    <t>079-235-5872</t>
  </si>
  <si>
    <t>079-233-3154</t>
  </si>
  <si>
    <t>412</t>
  </si>
  <si>
    <t>飾磨西</t>
  </si>
  <si>
    <t>姫路市飾磨区構2丁目93番地</t>
  </si>
  <si>
    <t>079-235-5878</t>
  </si>
  <si>
    <t>079-233-3155</t>
  </si>
  <si>
    <t>413</t>
  </si>
  <si>
    <t>広畑</t>
  </si>
  <si>
    <t>姫路市広畑区小松3丁目83</t>
  </si>
  <si>
    <t>079-236-5935</t>
  </si>
  <si>
    <t>079-238-1554</t>
  </si>
  <si>
    <t>414</t>
  </si>
  <si>
    <t>網干</t>
  </si>
  <si>
    <t>姫路市網干区新在家1320番地の4</t>
  </si>
  <si>
    <t>079-273-6087</t>
  </si>
  <si>
    <t>079-274-5162</t>
  </si>
  <si>
    <t>415</t>
  </si>
  <si>
    <t>朝日</t>
  </si>
  <si>
    <t>姫路市網干区坂出1番地の1</t>
  </si>
  <si>
    <t>079-273-5533</t>
  </si>
  <si>
    <t>079-274-5271</t>
  </si>
  <si>
    <t>416</t>
  </si>
  <si>
    <t>神南</t>
  </si>
  <si>
    <t>姫路市船津町3937番地</t>
  </si>
  <si>
    <t>079-232-0008</t>
  </si>
  <si>
    <t>079-232-8439</t>
  </si>
  <si>
    <t>417</t>
  </si>
  <si>
    <t>豊富</t>
  </si>
  <si>
    <t>姫路市豊富町御蔭944</t>
  </si>
  <si>
    <t>079-264-0039</t>
  </si>
  <si>
    <t>079-264-0389</t>
  </si>
  <si>
    <t>418</t>
  </si>
  <si>
    <t>城山</t>
  </si>
  <si>
    <t>姫路市飾東町豊国1163番地の5</t>
  </si>
  <si>
    <t>079-253-1047</t>
  </si>
  <si>
    <t>079-253-0736</t>
  </si>
  <si>
    <t>419</t>
  </si>
  <si>
    <t>花田</t>
  </si>
  <si>
    <t>姫路市花田町小川1246番地の1</t>
  </si>
  <si>
    <t>079-253-7475</t>
  </si>
  <si>
    <t>079-253-0746</t>
  </si>
  <si>
    <t>420</t>
  </si>
  <si>
    <t>四郷</t>
  </si>
  <si>
    <t>姫路市四郷町坂元３４５の２</t>
  </si>
  <si>
    <t>079-252-1467</t>
  </si>
  <si>
    <t>079-253-0719</t>
  </si>
  <si>
    <t>424</t>
  </si>
  <si>
    <t>福崎西</t>
  </si>
  <si>
    <t>神崎郡福崎町福田597</t>
  </si>
  <si>
    <t>0790-22-0157</t>
  </si>
  <si>
    <t>0790-22-7663</t>
  </si>
  <si>
    <t>425</t>
  </si>
  <si>
    <t>神崎</t>
  </si>
  <si>
    <t>神崎郡神河町栗賀町611</t>
  </si>
  <si>
    <t>0790-32-0148</t>
  </si>
  <si>
    <t>0790-32-2011</t>
  </si>
  <si>
    <t>427</t>
  </si>
  <si>
    <t>鶴居</t>
  </si>
  <si>
    <t>428</t>
  </si>
  <si>
    <t>市川</t>
  </si>
  <si>
    <t>神崎郡市川町甘地836番地</t>
  </si>
  <si>
    <t>0790-26-0030</t>
  </si>
  <si>
    <t>0790-26-2967</t>
  </si>
  <si>
    <t>429</t>
  </si>
  <si>
    <t>瀬加</t>
  </si>
  <si>
    <t>神崎郡市川町上瀬加841</t>
  </si>
  <si>
    <t>0790-27-0040</t>
  </si>
  <si>
    <t>0790-27-0217</t>
  </si>
  <si>
    <t>430</t>
  </si>
  <si>
    <t>福崎東</t>
  </si>
  <si>
    <t>神崎郡福崎町南田原1200-1</t>
  </si>
  <si>
    <t>0790-22-0208</t>
  </si>
  <si>
    <t>0790-22-7661</t>
  </si>
  <si>
    <t>432</t>
  </si>
  <si>
    <t>香寺</t>
  </si>
  <si>
    <t>姫路市香寺町岩部293</t>
  </si>
  <si>
    <t>079-232-1231</t>
  </si>
  <si>
    <t>079-232-1232</t>
  </si>
  <si>
    <t>434</t>
  </si>
  <si>
    <t>大河内</t>
  </si>
  <si>
    <t>神崎郡神河町寺前93</t>
  </si>
  <si>
    <t>0790-34-0030</t>
  </si>
  <si>
    <t>0790-34-1355</t>
  </si>
  <si>
    <t>435</t>
  </si>
  <si>
    <t>神河</t>
  </si>
  <si>
    <t>436</t>
  </si>
  <si>
    <t>家島</t>
  </si>
  <si>
    <t>姫路市家島町宮1877番地の2</t>
  </si>
  <si>
    <t>07932-5-0049</t>
  </si>
  <si>
    <t>07932-5-2575</t>
  </si>
  <si>
    <t>437</t>
  </si>
  <si>
    <t>坊勢</t>
  </si>
  <si>
    <t>姫路市家島町坊勢430-1</t>
  </si>
  <si>
    <t>07932-6-0033</t>
  </si>
  <si>
    <t>07932-7-1118</t>
  </si>
  <si>
    <t>438</t>
  </si>
  <si>
    <t>置塩</t>
  </si>
  <si>
    <t>姫路市夢前町又坂50</t>
  </si>
  <si>
    <t>07933-5-0279</t>
  </si>
  <si>
    <t>07933-5-3295</t>
  </si>
  <si>
    <t>439</t>
  </si>
  <si>
    <t>鹿谷</t>
  </si>
  <si>
    <t>姫路市夢前町前之庄2860</t>
  </si>
  <si>
    <t>07933-6-0258</t>
  </si>
  <si>
    <t>07933-6-0768</t>
  </si>
  <si>
    <t>440</t>
  </si>
  <si>
    <t>菅野</t>
  </si>
  <si>
    <t>姫路市夢前町護持29-1</t>
  </si>
  <si>
    <t>07933-5-0007</t>
  </si>
  <si>
    <t>07933-5-3293</t>
  </si>
  <si>
    <t>451</t>
  </si>
  <si>
    <t>賢明</t>
  </si>
  <si>
    <t>079-223-8456</t>
  </si>
  <si>
    <t>452</t>
  </si>
  <si>
    <t>淳心</t>
  </si>
  <si>
    <t>079-222-3581</t>
  </si>
  <si>
    <t>079-222-3587</t>
  </si>
  <si>
    <t>453</t>
  </si>
  <si>
    <t>東洋大姫路</t>
  </si>
  <si>
    <t>454</t>
  </si>
  <si>
    <t>林田</t>
  </si>
  <si>
    <t>455</t>
  </si>
  <si>
    <t>夢前</t>
  </si>
  <si>
    <t>姫路市広畑区才226番地の1</t>
  </si>
  <si>
    <t>079-236-6131</t>
  </si>
  <si>
    <t>079-238-1495</t>
  </si>
  <si>
    <t>456</t>
  </si>
  <si>
    <t>姫路東</t>
  </si>
  <si>
    <t>姫路市別所町別所30番地の2</t>
  </si>
  <si>
    <t>079-252-6210</t>
  </si>
  <si>
    <t>079-253-0695</t>
  </si>
  <si>
    <t>457</t>
  </si>
  <si>
    <t>城乾</t>
  </si>
  <si>
    <t>姫路市南八代町6-1</t>
  </si>
  <si>
    <t>0792-94-2151</t>
  </si>
  <si>
    <t>0792-95-9654</t>
  </si>
  <si>
    <t>458</t>
  </si>
  <si>
    <t>大的</t>
  </si>
  <si>
    <t>姫路市大塩町2213番地の2</t>
  </si>
  <si>
    <t>079-254-5230</t>
  </si>
  <si>
    <t>079-254-2469</t>
  </si>
  <si>
    <t>459</t>
  </si>
  <si>
    <t>安室</t>
  </si>
  <si>
    <t>姫路市田寺東2丁目6の1</t>
  </si>
  <si>
    <t>079-293-2761</t>
  </si>
  <si>
    <t>079-295-9661</t>
  </si>
  <si>
    <t>460</t>
  </si>
  <si>
    <t>書写</t>
  </si>
  <si>
    <t>461</t>
  </si>
  <si>
    <t>大津</t>
  </si>
  <si>
    <t>姫路市大津区長松229</t>
  </si>
  <si>
    <t>079-236-9282</t>
  </si>
  <si>
    <t>079-238-1557</t>
  </si>
  <si>
    <t>462</t>
  </si>
  <si>
    <t>安富</t>
  </si>
  <si>
    <t>中学生</t>
    <rPh sb="0" eb="3">
      <t>チュウガクセイ</t>
    </rPh>
    <phoneticPr fontId="2"/>
  </si>
  <si>
    <t>000</t>
    <phoneticPr fontId="2"/>
  </si>
  <si>
    <t>その他</t>
    <rPh sb="2" eb="3">
      <t>タ</t>
    </rPh>
    <phoneticPr fontId="2"/>
  </si>
  <si>
    <t>参加人数</t>
    <rPh sb="0" eb="2">
      <t>サンカ</t>
    </rPh>
    <rPh sb="2" eb="4">
      <t>ニンズウ</t>
    </rPh>
    <phoneticPr fontId="2"/>
  </si>
  <si>
    <t>姫路市チャレンジ記録会　参加申し込み書　(中学校用)</t>
    <rPh sb="0" eb="3">
      <t>ヒメジシ</t>
    </rPh>
    <rPh sb="8" eb="11">
      <t>キロクカイ</t>
    </rPh>
    <rPh sb="12" eb="14">
      <t>サンカ</t>
    </rPh>
    <rPh sb="14" eb="15">
      <t>モウ</t>
    </rPh>
    <rPh sb="16" eb="17">
      <t>コ</t>
    </rPh>
    <rPh sb="18" eb="19">
      <t>ショ</t>
    </rPh>
    <rPh sb="21" eb="25">
      <t>チュウガッコウヨウ</t>
    </rPh>
    <phoneticPr fontId="2"/>
  </si>
  <si>
    <t>中学男子１００ｍ</t>
    <rPh sb="0" eb="2">
      <t>チュウガク</t>
    </rPh>
    <rPh sb="2" eb="4">
      <t>ダンシ</t>
    </rPh>
    <phoneticPr fontId="2"/>
  </si>
  <si>
    <t>中学男子１５００ｍ</t>
    <rPh sb="0" eb="2">
      <t>チュウガク</t>
    </rPh>
    <rPh sb="2" eb="4">
      <t>ダンシ</t>
    </rPh>
    <phoneticPr fontId="2"/>
  </si>
  <si>
    <t>中学男子走幅跳</t>
    <rPh sb="0" eb="2">
      <t>チュウガク</t>
    </rPh>
    <rPh sb="2" eb="4">
      <t>ダンシ</t>
    </rPh>
    <rPh sb="4" eb="5">
      <t>ソウ</t>
    </rPh>
    <rPh sb="5" eb="7">
      <t>ハバトビ</t>
    </rPh>
    <phoneticPr fontId="2"/>
  </si>
  <si>
    <t>中学女子１００ｍ</t>
    <rPh sb="0" eb="2">
      <t>チュウガク</t>
    </rPh>
    <rPh sb="2" eb="4">
      <t>ジョシ</t>
    </rPh>
    <phoneticPr fontId="2"/>
  </si>
  <si>
    <t>中学女子８００ｍ</t>
    <rPh sb="0" eb="2">
      <t>チュウガク</t>
    </rPh>
    <rPh sb="2" eb="4">
      <t>ジョシ</t>
    </rPh>
    <phoneticPr fontId="2"/>
  </si>
  <si>
    <t>中学女子走幅跳</t>
    <rPh sb="0" eb="2">
      <t>チュウガク</t>
    </rPh>
    <rPh sb="4" eb="7">
      <t>ハシリハバトビ</t>
    </rPh>
    <phoneticPr fontId="2"/>
  </si>
  <si>
    <t>高校・一般男子１００ｍ</t>
    <rPh sb="0" eb="2">
      <t>コウコウ</t>
    </rPh>
    <rPh sb="3" eb="5">
      <t>イッパン</t>
    </rPh>
    <rPh sb="5" eb="7">
      <t>ダンシ</t>
    </rPh>
    <phoneticPr fontId="2"/>
  </si>
  <si>
    <t>高校・一般男子１５００ｍ</t>
    <rPh sb="0" eb="2">
      <t>コウコウ</t>
    </rPh>
    <rPh sb="3" eb="5">
      <t>イッパン</t>
    </rPh>
    <rPh sb="5" eb="7">
      <t>ダンシ</t>
    </rPh>
    <phoneticPr fontId="2"/>
  </si>
  <si>
    <t>高校・一般女子１００ｍ</t>
    <rPh sb="0" eb="2">
      <t>コウコウ</t>
    </rPh>
    <rPh sb="3" eb="5">
      <t>イッパン</t>
    </rPh>
    <rPh sb="5" eb="7">
      <t>ジョシ</t>
    </rPh>
    <phoneticPr fontId="2"/>
  </si>
  <si>
    <t>高校・一般女子８００ｍ</t>
    <rPh sb="0" eb="2">
      <t>コウコウ</t>
    </rPh>
    <rPh sb="3" eb="5">
      <t>イッパン</t>
    </rPh>
    <rPh sb="5" eb="7">
      <t>ジョシ</t>
    </rPh>
    <phoneticPr fontId="2"/>
  </si>
  <si>
    <t>ﾅﾝﾊﾞｰ
ｶｰﾄﾞ</t>
    <phoneticPr fontId="2"/>
  </si>
  <si>
    <t>小学１～３年生男子５０ｍ</t>
    <rPh sb="0" eb="2">
      <t>ショウガク</t>
    </rPh>
    <rPh sb="5" eb="7">
      <t>ネンセイ</t>
    </rPh>
    <rPh sb="7" eb="9">
      <t>ダンシ</t>
    </rPh>
    <phoneticPr fontId="2"/>
  </si>
  <si>
    <t>710</t>
    <phoneticPr fontId="2"/>
  </si>
  <si>
    <t>小学５．６年生男子三種競技</t>
    <rPh sb="0" eb="2">
      <t>ショウガク</t>
    </rPh>
    <rPh sb="5" eb="7">
      <t>ネンセイ</t>
    </rPh>
    <rPh sb="7" eb="9">
      <t>ダンシ</t>
    </rPh>
    <rPh sb="9" eb="10">
      <t>3</t>
    </rPh>
    <rPh sb="10" eb="11">
      <t>シュ</t>
    </rPh>
    <rPh sb="11" eb="13">
      <t>キョウギ</t>
    </rPh>
    <phoneticPr fontId="2"/>
  </si>
  <si>
    <t>001</t>
    <phoneticPr fontId="2"/>
  </si>
  <si>
    <t>小学１～３年生女子５０ｍ</t>
    <rPh sb="0" eb="2">
      <t>ショウガク</t>
    </rPh>
    <rPh sb="5" eb="7">
      <t>ネンセイ</t>
    </rPh>
    <rPh sb="7" eb="9">
      <t>ジョシ</t>
    </rPh>
    <phoneticPr fontId="2"/>
  </si>
  <si>
    <t>760</t>
    <phoneticPr fontId="2"/>
  </si>
  <si>
    <t>小学５．６年生女子三種競技</t>
    <rPh sb="0" eb="2">
      <t>ショウガク</t>
    </rPh>
    <rPh sb="5" eb="7">
      <t>ネンセイ</t>
    </rPh>
    <rPh sb="7" eb="9">
      <t>ジョシ</t>
    </rPh>
    <rPh sb="9" eb="10">
      <t>3</t>
    </rPh>
    <rPh sb="10" eb="11">
      <t>シュ</t>
    </rPh>
    <rPh sb="11" eb="13">
      <t>キョウギ</t>
    </rPh>
    <phoneticPr fontId="2"/>
  </si>
  <si>
    <t>001</t>
    <phoneticPr fontId="2"/>
  </si>
  <si>
    <t>015</t>
    <phoneticPr fontId="2"/>
  </si>
  <si>
    <t>530</t>
    <phoneticPr fontId="2"/>
  </si>
  <si>
    <t>562</t>
    <phoneticPr fontId="2"/>
  </si>
  <si>
    <t>中学男子砲丸投（5㎏）</t>
    <rPh sb="0" eb="2">
      <t>チュウガク</t>
    </rPh>
    <rPh sb="2" eb="4">
      <t>ダンシ</t>
    </rPh>
    <rPh sb="4" eb="7">
      <t>ホウガンナ</t>
    </rPh>
    <phoneticPr fontId="2"/>
  </si>
  <si>
    <t>008</t>
    <phoneticPr fontId="2"/>
  </si>
  <si>
    <t>560</t>
    <phoneticPr fontId="2"/>
  </si>
  <si>
    <t>中学女子砲丸投（2.7㎏）</t>
    <rPh sb="0" eb="2">
      <t>チュウガク</t>
    </rPh>
    <rPh sb="2" eb="4">
      <t>ジョシ</t>
    </rPh>
    <rPh sb="4" eb="7">
      <t>ホウガンナ</t>
    </rPh>
    <phoneticPr fontId="2"/>
  </si>
  <si>
    <t>100</t>
    <phoneticPr fontId="2"/>
  </si>
  <si>
    <t>563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</si>
</sst>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_ #,##0;[Red]_ \-#,##0"/>
    <numFmt numFmtId="177" formatCode="000"/>
    <numFmt numFmtId="178" formatCode="0.00_ "/>
    <numFmt numFmtId="179" formatCode="#&quot;年&quot;"/>
    <numFmt numFmtId="180" formatCode="00"/>
  </numFmts>
  <fonts count="22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9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EFE975"/>
        <bgColor indexed="64"/>
      </patternFill>
    </fill>
    <fill>
      <patternFill patternType="solid">
        <fgColor rgb="FF66FF66"/>
        <bgColor indexed="64"/>
      </patternFill>
    </fill>
  </fills>
  <borders count="7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double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8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</cellStyleXfs>
  <cellXfs count="162">
    <xf numFmtId="0" fontId="0" fillId="0" borderId="0" xfId="0">
      <alignment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3" fillId="0" borderId="0" xfId="0" applyFont="1">
      <alignment vertical="center"/>
    </xf>
    <xf numFmtId="0" fontId="4" fillId="3" borderId="0" xfId="1" applyFill="1" applyProtection="1"/>
    <xf numFmtId="0" fontId="5" fillId="3" borderId="0" xfId="1" applyFont="1" applyFill="1" applyProtection="1"/>
    <xf numFmtId="176" fontId="7" fillId="4" borderId="3" xfId="1" applyNumberFormat="1" applyFont="1" applyFill="1" applyBorder="1" applyAlignment="1" applyProtection="1">
      <alignment horizontal="center" vertical="center"/>
    </xf>
    <xf numFmtId="176" fontId="7" fillId="4" borderId="4" xfId="1" applyNumberFormat="1" applyFont="1" applyFill="1" applyBorder="1" applyAlignment="1" applyProtection="1">
      <alignment horizontal="center" vertical="center"/>
    </xf>
    <xf numFmtId="176" fontId="4" fillId="0" borderId="5" xfId="1" applyNumberFormat="1" applyFill="1" applyBorder="1" applyProtection="1"/>
    <xf numFmtId="176" fontId="0" fillId="0" borderId="6" xfId="1" applyNumberFormat="1" applyFont="1" applyFill="1" applyBorder="1" applyProtection="1"/>
    <xf numFmtId="0" fontId="0" fillId="3" borderId="0" xfId="1" applyFont="1" applyFill="1" applyProtection="1"/>
    <xf numFmtId="176" fontId="4" fillId="0" borderId="6" xfId="1" applyNumberFormat="1" applyFill="1" applyBorder="1" applyProtection="1"/>
    <xf numFmtId="176" fontId="4" fillId="0" borderId="7" xfId="1" applyNumberFormat="1" applyFill="1" applyBorder="1" applyProtection="1"/>
    <xf numFmtId="176" fontId="4" fillId="0" borderId="8" xfId="1" quotePrefix="1" applyNumberFormat="1" applyFill="1" applyBorder="1" applyProtection="1"/>
    <xf numFmtId="177" fontId="4" fillId="0" borderId="5" xfId="1" applyNumberFormat="1" applyFill="1" applyBorder="1" applyProtection="1"/>
    <xf numFmtId="0" fontId="8" fillId="3" borderId="0" xfId="1" applyFont="1" applyFill="1" applyProtection="1"/>
    <xf numFmtId="177" fontId="4" fillId="0" borderId="7" xfId="1" applyNumberFormat="1" applyFill="1" applyBorder="1" applyProtection="1"/>
    <xf numFmtId="176" fontId="0" fillId="0" borderId="8" xfId="1" applyNumberFormat="1" applyFont="1" applyFill="1" applyBorder="1" applyProtection="1"/>
    <xf numFmtId="176" fontId="4" fillId="0" borderId="8" xfId="1" applyNumberFormat="1" applyFill="1" applyBorder="1" applyProtection="1"/>
    <xf numFmtId="0" fontId="7" fillId="4" borderId="3" xfId="1" applyFont="1" applyFill="1" applyBorder="1" applyAlignment="1" applyProtection="1">
      <alignment horizontal="center" vertical="center"/>
    </xf>
    <xf numFmtId="0" fontId="7" fillId="4" borderId="9" xfId="1" applyFont="1" applyFill="1" applyBorder="1" applyAlignment="1" applyProtection="1">
      <alignment horizontal="center" vertical="center"/>
    </xf>
    <xf numFmtId="0" fontId="7" fillId="4" borderId="4" xfId="1" applyFont="1" applyFill="1" applyBorder="1" applyAlignment="1" applyProtection="1">
      <alignment horizontal="center" vertical="center"/>
    </xf>
    <xf numFmtId="0" fontId="4" fillId="0" borderId="5" xfId="1" applyFill="1" applyBorder="1" applyProtection="1"/>
    <xf numFmtId="0" fontId="4" fillId="0" borderId="10" xfId="1" applyFill="1" applyBorder="1" applyProtection="1"/>
    <xf numFmtId="0" fontId="4" fillId="0" borderId="6" xfId="1" applyFill="1" applyBorder="1" applyProtection="1"/>
    <xf numFmtId="0" fontId="4" fillId="0" borderId="7" xfId="1" applyFill="1" applyBorder="1" applyProtection="1"/>
    <xf numFmtId="0" fontId="4" fillId="0" borderId="11" xfId="1" applyFill="1" applyBorder="1" applyProtection="1"/>
    <xf numFmtId="0" fontId="4" fillId="0" borderId="8" xfId="1" applyFill="1" applyBorder="1" applyProtection="1"/>
    <xf numFmtId="0" fontId="4" fillId="0" borderId="13" xfId="1" applyFill="1" applyBorder="1" applyProtection="1"/>
    <xf numFmtId="0" fontId="4" fillId="0" borderId="13" xfId="1" applyFont="1" applyFill="1" applyBorder="1" applyProtection="1"/>
    <xf numFmtId="49" fontId="4" fillId="0" borderId="13" xfId="1" applyNumberFormat="1" applyFont="1" applyFill="1" applyBorder="1" applyProtection="1"/>
    <xf numFmtId="49" fontId="4" fillId="0" borderId="14" xfId="1" applyNumberFormat="1" applyFill="1" applyBorder="1" applyProtection="1"/>
    <xf numFmtId="0" fontId="4" fillId="0" borderId="15" xfId="1" applyFill="1" applyBorder="1" applyProtection="1"/>
    <xf numFmtId="178" fontId="4" fillId="3" borderId="0" xfId="1" applyNumberFormat="1" applyFill="1" applyAlignment="1" applyProtection="1"/>
    <xf numFmtId="49" fontId="4" fillId="0" borderId="16" xfId="1" applyNumberFormat="1" applyFill="1" applyBorder="1" applyProtection="1"/>
    <xf numFmtId="0" fontId="4" fillId="0" borderId="17" xfId="1" applyFill="1" applyBorder="1" applyProtection="1"/>
    <xf numFmtId="49" fontId="0" fillId="0" borderId="16" xfId="1" applyNumberFormat="1" applyFont="1" applyFill="1" applyBorder="1" applyProtection="1"/>
    <xf numFmtId="0" fontId="0" fillId="0" borderId="17" xfId="1" applyFont="1" applyFill="1" applyBorder="1" applyProtection="1"/>
    <xf numFmtId="49" fontId="4" fillId="0" borderId="18" xfId="1" applyNumberFormat="1" applyFill="1" applyBorder="1" applyProtection="1"/>
    <xf numFmtId="0" fontId="4" fillId="0" borderId="19" xfId="1" applyFill="1" applyBorder="1" applyProtection="1"/>
    <xf numFmtId="0" fontId="10" fillId="0" borderId="14" xfId="3" applyNumberFormat="1" applyFont="1" applyFill="1" applyBorder="1" applyAlignment="1">
      <alignment wrapText="1"/>
    </xf>
    <xf numFmtId="0" fontId="4" fillId="0" borderId="15" xfId="1" applyBorder="1"/>
    <xf numFmtId="0" fontId="11" fillId="0" borderId="18" xfId="3" applyNumberFormat="1" applyFont="1" applyFill="1" applyBorder="1" applyAlignment="1">
      <alignment wrapText="1"/>
    </xf>
    <xf numFmtId="0" fontId="4" fillId="0" borderId="19" xfId="1" applyBorder="1"/>
    <xf numFmtId="0" fontId="4" fillId="0" borderId="0" xfId="2">
      <alignment vertical="center"/>
    </xf>
    <xf numFmtId="0" fontId="11" fillId="0" borderId="20" xfId="4" applyFont="1" applyFill="1" applyBorder="1" applyAlignment="1">
      <alignment wrapText="1"/>
    </xf>
    <xf numFmtId="0" fontId="11" fillId="5" borderId="21" xfId="4" applyFont="1" applyFill="1" applyBorder="1" applyAlignment="1">
      <alignment horizontal="center"/>
    </xf>
    <xf numFmtId="0" fontId="11" fillId="0" borderId="20" xfId="4" applyFont="1" applyFill="1" applyBorder="1" applyAlignment="1">
      <alignment horizontal="right" wrapText="1"/>
    </xf>
    <xf numFmtId="0" fontId="11" fillId="0" borderId="20" xfId="4" applyNumberFormat="1" applyFont="1" applyFill="1" applyBorder="1" applyAlignment="1">
      <alignment horizontal="right" wrapText="1"/>
    </xf>
    <xf numFmtId="0" fontId="11" fillId="0" borderId="22" xfId="4" applyNumberFormat="1" applyFont="1" applyFill="1" applyBorder="1" applyAlignment="1">
      <alignment horizontal="right" wrapText="1"/>
    </xf>
    <xf numFmtId="49" fontId="11" fillId="0" borderId="20" xfId="4" applyNumberFormat="1" applyFont="1" applyFill="1" applyBorder="1" applyAlignment="1">
      <alignment wrapText="1"/>
    </xf>
    <xf numFmtId="49" fontId="4" fillId="0" borderId="0" xfId="2" applyNumberFormat="1">
      <alignment vertical="center"/>
    </xf>
    <xf numFmtId="49" fontId="11" fillId="5" borderId="21" xfId="4" applyNumberFormat="1" applyFont="1" applyFill="1" applyBorder="1" applyAlignment="1">
      <alignment horizontal="center"/>
    </xf>
    <xf numFmtId="0" fontId="0" fillId="6" borderId="0" xfId="0" applyFill="1">
      <alignment vertical="center"/>
    </xf>
    <xf numFmtId="0" fontId="3" fillId="6" borderId="0" xfId="0" applyFont="1" applyFill="1">
      <alignment vertical="center"/>
    </xf>
    <xf numFmtId="0" fontId="14" fillId="0" borderId="0" xfId="0" applyFont="1">
      <alignment vertical="center"/>
    </xf>
    <xf numFmtId="0" fontId="0" fillId="6" borderId="0" xfId="0" applyFill="1" applyProtection="1">
      <alignment vertical="center"/>
    </xf>
    <xf numFmtId="0" fontId="3" fillId="6" borderId="0" xfId="0" applyFont="1" applyFill="1" applyProtection="1">
      <alignment vertical="center"/>
    </xf>
    <xf numFmtId="0" fontId="3" fillId="6" borderId="0" xfId="0" applyFont="1" applyFill="1" applyAlignment="1" applyProtection="1">
      <alignment horizontal="distributed" vertical="center" justifyLastLine="1"/>
    </xf>
    <xf numFmtId="0" fontId="0" fillId="0" borderId="35" xfId="0" applyFill="1" applyBorder="1" applyProtection="1">
      <alignment vertical="center"/>
      <protection hidden="1"/>
    </xf>
    <xf numFmtId="0" fontId="0" fillId="0" borderId="36" xfId="0" applyFill="1" applyBorder="1" applyProtection="1">
      <alignment vertical="center"/>
      <protection hidden="1"/>
    </xf>
    <xf numFmtId="0" fontId="0" fillId="0" borderId="37" xfId="0" applyFill="1" applyBorder="1" applyAlignment="1" applyProtection="1">
      <alignment vertical="center" shrinkToFit="1"/>
      <protection hidden="1"/>
    </xf>
    <xf numFmtId="0" fontId="0" fillId="0" borderId="37" xfId="0" applyFill="1" applyBorder="1" applyAlignment="1" applyProtection="1">
      <alignment horizontal="center" vertical="center"/>
      <protection hidden="1"/>
    </xf>
    <xf numFmtId="0" fontId="0" fillId="0" borderId="38" xfId="0" applyFill="1" applyBorder="1" applyProtection="1">
      <alignment vertical="center"/>
      <protection hidden="1"/>
    </xf>
    <xf numFmtId="0" fontId="0" fillId="0" borderId="32" xfId="0" applyFill="1" applyBorder="1" applyProtection="1">
      <alignment vertical="center"/>
      <protection hidden="1"/>
    </xf>
    <xf numFmtId="0" fontId="0" fillId="0" borderId="23" xfId="0" applyFill="1" applyBorder="1" applyAlignment="1" applyProtection="1">
      <alignment vertical="center" shrinkToFit="1"/>
      <protection hidden="1"/>
    </xf>
    <xf numFmtId="0" fontId="0" fillId="0" borderId="29" xfId="0" applyFill="1" applyBorder="1" applyAlignment="1" applyProtection="1">
      <alignment vertical="center" shrinkToFit="1"/>
      <protection hidden="1"/>
    </xf>
    <xf numFmtId="0" fontId="0" fillId="0" borderId="29" xfId="0" applyFill="1" applyBorder="1" applyAlignment="1" applyProtection="1">
      <alignment horizontal="center" vertical="center"/>
      <protection hidden="1"/>
    </xf>
    <xf numFmtId="0" fontId="0" fillId="0" borderId="23" xfId="0" applyFill="1" applyBorder="1" applyAlignment="1" applyProtection="1">
      <alignment horizontal="center" vertical="center"/>
      <protection hidden="1"/>
    </xf>
    <xf numFmtId="0" fontId="0" fillId="0" borderId="24" xfId="0" applyFill="1" applyBorder="1" applyProtection="1">
      <alignment vertical="center"/>
      <protection hidden="1"/>
    </xf>
    <xf numFmtId="0" fontId="0" fillId="0" borderId="45" xfId="0" applyBorder="1" applyAlignment="1">
      <alignment horizontal="distributed" vertical="center" justifyLastLine="1" shrinkToFit="1"/>
    </xf>
    <xf numFmtId="0" fontId="0" fillId="0" borderId="47" xfId="0" applyBorder="1" applyAlignment="1">
      <alignment horizontal="distributed" vertical="center" justifyLastLine="1" shrinkToFit="1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6" xfId="0" applyBorder="1">
      <alignment vertical="center"/>
    </xf>
    <xf numFmtId="0" fontId="15" fillId="0" borderId="0" xfId="0" applyFont="1">
      <alignment vertical="center"/>
    </xf>
    <xf numFmtId="0" fontId="0" fillId="0" borderId="43" xfId="0" applyBorder="1" applyProtection="1">
      <alignment vertical="center"/>
      <protection locked="0"/>
    </xf>
    <xf numFmtId="0" fontId="0" fillId="7" borderId="34" xfId="0" applyFill="1" applyBorder="1" applyAlignment="1" applyProtection="1">
      <alignment horizontal="distributed" vertical="center" justifyLastLine="1"/>
    </xf>
    <xf numFmtId="0" fontId="0" fillId="7" borderId="39" xfId="0" applyFill="1" applyBorder="1" applyAlignment="1" applyProtection="1">
      <alignment horizontal="distributed" vertical="center" justifyLastLine="1"/>
    </xf>
    <xf numFmtId="0" fontId="0" fillId="0" borderId="33" xfId="0" applyFill="1" applyBorder="1" applyProtection="1">
      <alignment vertical="center"/>
      <protection hidden="1"/>
    </xf>
    <xf numFmtId="0" fontId="0" fillId="0" borderId="25" xfId="0" applyFill="1" applyBorder="1" applyAlignment="1" applyProtection="1">
      <alignment vertical="center" shrinkToFit="1"/>
      <protection hidden="1"/>
    </xf>
    <xf numFmtId="0" fontId="0" fillId="0" borderId="30" xfId="0" applyFill="1" applyBorder="1" applyAlignment="1" applyProtection="1">
      <alignment vertical="center" shrinkToFit="1"/>
      <protection hidden="1"/>
    </xf>
    <xf numFmtId="0" fontId="0" fillId="0" borderId="30" xfId="0" applyFill="1" applyBorder="1" applyAlignment="1" applyProtection="1">
      <alignment horizontal="center" vertical="center"/>
      <protection hidden="1"/>
    </xf>
    <xf numFmtId="0" fontId="0" fillId="0" borderId="25" xfId="0" applyFill="1" applyBorder="1" applyAlignment="1" applyProtection="1">
      <alignment horizontal="center" vertical="center"/>
      <protection hidden="1"/>
    </xf>
    <xf numFmtId="0" fontId="0" fillId="0" borderId="26" xfId="0" applyFill="1" applyBorder="1" applyProtection="1">
      <alignment vertical="center"/>
      <protection hidden="1"/>
    </xf>
    <xf numFmtId="0" fontId="19" fillId="6" borderId="0" xfId="0" applyFont="1" applyFill="1" applyAlignment="1" applyProtection="1">
      <alignment horizontal="center" shrinkToFit="1"/>
    </xf>
    <xf numFmtId="0" fontId="19" fillId="6" borderId="0" xfId="0" applyFont="1" applyFill="1" applyAlignment="1" applyProtection="1">
      <alignment horizontal="distributed" justifyLastLine="1"/>
    </xf>
    <xf numFmtId="0" fontId="0" fillId="6" borderId="0" xfId="0" applyFill="1" applyProtection="1">
      <alignment vertical="center"/>
      <protection hidden="1"/>
    </xf>
    <xf numFmtId="0" fontId="0" fillId="6" borderId="0" xfId="0" applyFill="1" applyAlignment="1" applyProtection="1">
      <alignment horizontal="distributed" vertical="center"/>
      <protection hidden="1"/>
    </xf>
    <xf numFmtId="0" fontId="0" fillId="0" borderId="0" xfId="0" applyBorder="1">
      <alignment vertical="center"/>
    </xf>
    <xf numFmtId="0" fontId="3" fillId="0" borderId="73" xfId="0" applyFont="1" applyFill="1" applyBorder="1" applyAlignment="1" applyProtection="1">
      <alignment horizontal="distributed" vertical="center" justifyLastLine="1"/>
      <protection locked="0" hidden="1"/>
    </xf>
    <xf numFmtId="0" fontId="13" fillId="9" borderId="31" xfId="0" applyFont="1" applyFill="1" applyBorder="1" applyAlignment="1" applyProtection="1">
      <alignment horizontal="distributed" vertical="center" justifyLastLine="1"/>
      <protection hidden="1"/>
    </xf>
    <xf numFmtId="0" fontId="12" fillId="9" borderId="31" xfId="0" applyFont="1" applyFill="1" applyBorder="1" applyAlignment="1" applyProtection="1">
      <alignment horizontal="distributed" vertical="center" justifyLastLine="1"/>
      <protection hidden="1"/>
    </xf>
    <xf numFmtId="0" fontId="0" fillId="0" borderId="37" xfId="0" applyFill="1" applyBorder="1" applyAlignment="1" applyProtection="1">
      <alignment horizontal="center" vertical="center" shrinkToFit="1"/>
      <protection hidden="1"/>
    </xf>
    <xf numFmtId="0" fontId="0" fillId="0" borderId="29" xfId="0" applyFill="1" applyBorder="1" applyAlignment="1" applyProtection="1">
      <alignment horizontal="center" vertical="center" shrinkToFit="1"/>
      <protection hidden="1"/>
    </xf>
    <xf numFmtId="0" fontId="0" fillId="0" borderId="58" xfId="0" applyFill="1" applyBorder="1" applyAlignment="1" applyProtection="1">
      <alignment horizontal="center" vertical="center" shrinkToFit="1"/>
      <protection hidden="1"/>
    </xf>
    <xf numFmtId="180" fontId="3" fillId="0" borderId="40" xfId="0" applyNumberFormat="1" applyFont="1" applyFill="1" applyBorder="1" applyAlignment="1" applyProtection="1">
      <alignment horizontal="center" vertical="center"/>
      <protection locked="0" hidden="1"/>
    </xf>
    <xf numFmtId="0" fontId="1" fillId="0" borderId="0" xfId="0" quotePrefix="1" applyFont="1" applyAlignment="1">
      <alignment horizontal="left" vertical="center" wrapText="1"/>
    </xf>
    <xf numFmtId="0" fontId="0" fillId="0" borderId="0" xfId="0" applyProtection="1">
      <alignment vertical="center"/>
      <protection hidden="1"/>
    </xf>
    <xf numFmtId="0" fontId="11" fillId="0" borderId="0" xfId="6" applyFont="1" applyFill="1" applyBorder="1" applyAlignment="1" applyProtection="1">
      <alignment wrapText="1"/>
      <protection hidden="1"/>
    </xf>
    <xf numFmtId="0" fontId="11" fillId="0" borderId="0" xfId="6" applyFont="1" applyFill="1" applyBorder="1" applyAlignment="1" applyProtection="1">
      <alignment horizontal="right" wrapText="1"/>
      <protection hidden="1"/>
    </xf>
    <xf numFmtId="179" fontId="11" fillId="0" borderId="0" xfId="6" applyNumberFormat="1" applyFont="1" applyFill="1" applyBorder="1" applyAlignment="1" applyProtection="1">
      <alignment horizontal="right" wrapText="1"/>
      <protection hidden="1"/>
    </xf>
    <xf numFmtId="0" fontId="11" fillId="0" borderId="0" xfId="6" applyNumberFormat="1" applyFont="1" applyFill="1" applyBorder="1" applyAlignment="1" applyProtection="1">
      <alignment horizontal="right" wrapText="1"/>
      <protection hidden="1"/>
    </xf>
    <xf numFmtId="0" fontId="0" fillId="0" borderId="0" xfId="0" applyBorder="1" applyProtection="1">
      <alignment vertical="center"/>
      <protection hidden="1"/>
    </xf>
    <xf numFmtId="0" fontId="11" fillId="5" borderId="71" xfId="5" applyFont="1" applyFill="1" applyBorder="1" applyAlignment="1" applyProtection="1">
      <alignment horizontal="center"/>
      <protection hidden="1"/>
    </xf>
    <xf numFmtId="0" fontId="11" fillId="5" borderId="0" xfId="6" applyFont="1" applyFill="1" applyBorder="1" applyAlignment="1" applyProtection="1">
      <alignment horizontal="center"/>
      <protection hidden="1"/>
    </xf>
    <xf numFmtId="0" fontId="0" fillId="7" borderId="72" xfId="0" applyFill="1" applyBorder="1" applyAlignment="1" applyProtection="1">
      <alignment horizontal="distributed" vertical="center" wrapText="1"/>
    </xf>
    <xf numFmtId="0" fontId="3" fillId="0" borderId="40" xfId="0" applyFont="1" applyFill="1" applyBorder="1" applyAlignment="1" applyProtection="1">
      <alignment horizontal="center" vertical="center" shrinkToFit="1"/>
      <protection locked="0" hidden="1"/>
    </xf>
    <xf numFmtId="0" fontId="3" fillId="0" borderId="41" xfId="0" applyFont="1" applyFill="1" applyBorder="1" applyAlignment="1" applyProtection="1">
      <alignment horizontal="center" vertical="center" shrinkToFit="1"/>
      <protection locked="0" hidden="1"/>
    </xf>
    <xf numFmtId="0" fontId="3" fillId="0" borderId="42" xfId="0" applyFont="1" applyFill="1" applyBorder="1" applyAlignment="1" applyProtection="1">
      <alignment horizontal="center" vertical="center" shrinkToFit="1"/>
      <protection locked="0" hidden="1"/>
    </xf>
    <xf numFmtId="0" fontId="3" fillId="0" borderId="40" xfId="0" applyFont="1" applyBorder="1" applyAlignment="1" applyProtection="1">
      <alignment vertical="center"/>
      <protection locked="0" hidden="1"/>
    </xf>
    <xf numFmtId="0" fontId="0" fillId="0" borderId="41" xfId="0" applyBorder="1" applyAlignment="1" applyProtection="1">
      <alignment vertical="center"/>
      <protection locked="0" hidden="1"/>
    </xf>
    <xf numFmtId="0" fontId="0" fillId="0" borderId="42" xfId="0" applyBorder="1" applyAlignment="1" applyProtection="1">
      <alignment vertical="center"/>
      <protection locked="0" hidden="1"/>
    </xf>
    <xf numFmtId="0" fontId="3" fillId="0" borderId="40" xfId="0" applyFont="1" applyFill="1" applyBorder="1" applyAlignment="1" applyProtection="1">
      <alignment vertical="center"/>
      <protection locked="0" hidden="1"/>
    </xf>
    <xf numFmtId="0" fontId="3" fillId="0" borderId="40" xfId="0" applyFont="1" applyFill="1" applyBorder="1" applyAlignment="1" applyProtection="1">
      <alignment horizontal="center" vertical="center" justifyLastLine="1"/>
      <protection locked="0" hidden="1"/>
    </xf>
    <xf numFmtId="0" fontId="3" fillId="0" borderId="42" xfId="0" applyFont="1" applyFill="1" applyBorder="1" applyAlignment="1" applyProtection="1">
      <alignment horizontal="center" vertical="center" justifyLastLine="1"/>
      <protection locked="0" hidden="1"/>
    </xf>
    <xf numFmtId="0" fontId="13" fillId="9" borderId="0" xfId="0" applyFont="1" applyFill="1" applyAlignment="1" applyProtection="1">
      <alignment horizontal="distributed" vertical="center" justifyLastLine="1"/>
    </xf>
    <xf numFmtId="0" fontId="13" fillId="9" borderId="28" xfId="0" applyFont="1" applyFill="1" applyBorder="1" applyAlignment="1" applyProtection="1">
      <alignment horizontal="distributed" vertical="center" justifyLastLine="1"/>
    </xf>
    <xf numFmtId="0" fontId="12" fillId="9" borderId="0" xfId="0" applyFont="1" applyFill="1" applyAlignment="1" applyProtection="1">
      <alignment horizontal="distributed" vertical="center" justifyLastLine="1"/>
    </xf>
    <xf numFmtId="0" fontId="3" fillId="8" borderId="27" xfId="0" applyFont="1" applyFill="1" applyBorder="1" applyAlignment="1" applyProtection="1">
      <alignment horizontal="distributed" vertical="center" justifyLastLine="1"/>
    </xf>
    <xf numFmtId="0" fontId="0" fillId="0" borderId="27" xfId="0" applyBorder="1" applyAlignment="1">
      <alignment horizontal="distributed" vertical="center" justifyLastLine="1"/>
    </xf>
    <xf numFmtId="0" fontId="3" fillId="0" borderId="27" xfId="0" applyFont="1" applyFill="1" applyBorder="1" applyAlignment="1" applyProtection="1">
      <alignment horizontal="distributed" vertical="center" justifyLastLine="1"/>
      <protection locked="0" hidden="1"/>
    </xf>
    <xf numFmtId="0" fontId="0" fillId="0" borderId="27" xfId="0" applyBorder="1" applyAlignment="1" applyProtection="1">
      <alignment horizontal="distributed" vertical="center" justifyLastLine="1"/>
      <protection locked="0" hidden="1"/>
    </xf>
    <xf numFmtId="0" fontId="13" fillId="0" borderId="27" xfId="0" applyFont="1" applyFill="1" applyBorder="1" applyAlignment="1" applyProtection="1">
      <alignment horizontal="distributed" vertical="center" justifyLastLine="1"/>
      <protection locked="0" hidden="1"/>
    </xf>
    <xf numFmtId="0" fontId="0" fillId="0" borderId="27" xfId="0" applyFill="1" applyBorder="1" applyAlignment="1" applyProtection="1">
      <alignment horizontal="distributed" vertical="center" justifyLastLine="1"/>
      <protection locked="0" hidden="1"/>
    </xf>
    <xf numFmtId="0" fontId="0" fillId="0" borderId="1" xfId="1" applyFont="1" applyFill="1" applyBorder="1" applyAlignment="1" applyProtection="1">
      <alignment horizontal="center" vertical="center"/>
    </xf>
    <xf numFmtId="0" fontId="4" fillId="0" borderId="2" xfId="2" applyBorder="1" applyAlignment="1" applyProtection="1">
      <alignment horizontal="center" vertical="center"/>
    </xf>
    <xf numFmtId="176" fontId="7" fillId="4" borderId="3" xfId="1" applyNumberFormat="1" applyFont="1" applyFill="1" applyBorder="1" applyAlignment="1" applyProtection="1">
      <alignment horizontal="center" vertical="center"/>
    </xf>
    <xf numFmtId="0" fontId="4" fillId="0" borderId="12" xfId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61" xfId="0" applyBorder="1" applyAlignment="1">
      <alignment horizontal="distributed" vertical="center"/>
    </xf>
    <xf numFmtId="0" fontId="0" fillId="0" borderId="62" xfId="0" applyBorder="1" applyAlignment="1">
      <alignment horizontal="distributed" vertical="center"/>
    </xf>
    <xf numFmtId="0" fontId="0" fillId="0" borderId="65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0" fillId="0" borderId="67" xfId="0" applyBorder="1" applyAlignment="1">
      <alignment horizontal="distributed" vertical="center"/>
    </xf>
    <xf numFmtId="0" fontId="0" fillId="0" borderId="68" xfId="0" applyBorder="1" applyAlignment="1">
      <alignment horizontal="distributed"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9" xfId="0" applyBorder="1" applyAlignment="1" applyProtection="1">
      <alignment vertical="center"/>
      <protection locked="0"/>
    </xf>
    <xf numFmtId="0" fontId="0" fillId="0" borderId="70" xfId="0" applyBorder="1" applyAlignment="1" applyProtection="1">
      <alignment vertical="center"/>
      <protection locked="0"/>
    </xf>
    <xf numFmtId="0" fontId="0" fillId="0" borderId="55" xfId="0" applyBorder="1" applyAlignment="1">
      <alignment horizontal="distributed" vertical="center" justifyLastLine="1"/>
    </xf>
    <xf numFmtId="0" fontId="0" fillId="0" borderId="56" xfId="0" applyBorder="1" applyAlignment="1">
      <alignment horizontal="distributed" vertical="center" justifyLastLine="1"/>
    </xf>
    <xf numFmtId="0" fontId="0" fillId="0" borderId="59" xfId="0" applyBorder="1" applyAlignment="1">
      <alignment horizontal="distributed" vertical="center" wrapText="1" justifyLastLine="1"/>
    </xf>
    <xf numFmtId="0" fontId="0" fillId="0" borderId="60" xfId="0" applyBorder="1" applyAlignment="1">
      <alignment horizontal="distributed" vertical="center" wrapText="1" justifyLastLine="1"/>
    </xf>
    <xf numFmtId="0" fontId="0" fillId="0" borderId="45" xfId="0" applyBorder="1" applyAlignment="1">
      <alignment horizontal="center" vertical="center" wrapText="1" shrinkToFit="1"/>
    </xf>
    <xf numFmtId="0" fontId="0" fillId="0" borderId="47" xfId="0" applyBorder="1" applyAlignment="1">
      <alignment horizontal="center" vertical="center" wrapText="1" shrinkToFit="1"/>
    </xf>
    <xf numFmtId="0" fontId="0" fillId="0" borderId="45" xfId="0" applyBorder="1" applyAlignment="1">
      <alignment horizontal="distributed" vertical="center" wrapText="1" justifyLastLine="1"/>
    </xf>
    <xf numFmtId="0" fontId="0" fillId="0" borderId="47" xfId="0" applyBorder="1" applyAlignment="1">
      <alignment horizontal="distributed" vertical="center" wrapText="1" justifyLastLine="1"/>
    </xf>
    <xf numFmtId="0" fontId="0" fillId="0" borderId="51" xfId="0" applyBorder="1" applyAlignment="1">
      <alignment horizontal="distributed" vertical="center" wrapText="1" justifyLastLine="1"/>
    </xf>
    <xf numFmtId="0" fontId="0" fillId="0" borderId="52" xfId="0" applyBorder="1" applyAlignment="1">
      <alignment horizontal="distributed" vertical="center" wrapText="1" justifyLastLine="1"/>
    </xf>
    <xf numFmtId="0" fontId="0" fillId="0" borderId="53" xfId="0" applyBorder="1" applyAlignment="1">
      <alignment horizontal="center" vertical="center" wrapText="1" shrinkToFit="1"/>
    </xf>
    <xf numFmtId="0" fontId="0" fillId="0" borderId="54" xfId="0" applyBorder="1" applyAlignment="1">
      <alignment horizontal="center" vertical="center" wrapText="1" shrinkToFit="1"/>
    </xf>
    <xf numFmtId="0" fontId="0" fillId="0" borderId="51" xfId="0" applyBorder="1" applyAlignment="1">
      <alignment horizontal="center" vertical="center" wrapText="1" shrinkToFit="1"/>
    </xf>
    <xf numFmtId="0" fontId="0" fillId="0" borderId="52" xfId="0" applyBorder="1" applyAlignment="1">
      <alignment horizontal="center" vertical="center" wrapText="1" shrinkToFit="1"/>
    </xf>
    <xf numFmtId="0" fontId="0" fillId="0" borderId="57" xfId="0" applyBorder="1" applyAlignment="1">
      <alignment horizontal="distributed" vertical="center" wrapText="1" justifyLastLine="1"/>
    </xf>
    <xf numFmtId="0" fontId="0" fillId="0" borderId="58" xfId="0" applyBorder="1" applyAlignment="1">
      <alignment horizontal="distributed" vertical="center" wrapText="1" justifyLastLine="1"/>
    </xf>
    <xf numFmtId="0" fontId="0" fillId="0" borderId="46" xfId="0" applyBorder="1" applyAlignment="1">
      <alignment horizontal="center" vertical="center" wrapText="1" shrinkToFit="1"/>
    </xf>
    <xf numFmtId="0" fontId="0" fillId="0" borderId="48" xfId="0" applyBorder="1" applyAlignment="1">
      <alignment horizontal="center" vertical="center" wrapText="1" shrinkToFit="1"/>
    </xf>
    <xf numFmtId="0" fontId="0" fillId="0" borderId="55" xfId="0" applyBorder="1" applyAlignment="1">
      <alignment horizontal="center" vertical="center" wrapText="1" shrinkToFit="1"/>
    </xf>
    <xf numFmtId="0" fontId="0" fillId="0" borderId="56" xfId="0" applyBorder="1" applyAlignment="1">
      <alignment horizontal="center" vertical="center" wrapText="1" shrinkToFit="1"/>
    </xf>
  </cellXfs>
  <cellStyles count="7">
    <cellStyle name="標準" xfId="0" builtinId="0"/>
    <cellStyle name="標準 2" xfId="2"/>
    <cellStyle name="標準_2007部員名簿" xfId="1"/>
    <cellStyle name="標準_Sheet2" xfId="3"/>
    <cellStyle name="標準_送信データ" xfId="6"/>
    <cellStyle name="標準_送信用データ" xfId="5"/>
    <cellStyle name="標準_大会データ" xfId="4"/>
  </cellStyles>
  <dxfs count="1">
    <dxf>
      <font>
        <b/>
        <i val="0"/>
        <color rgb="FFFF0000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66FF66"/>
      <color rgb="FFCCFF66"/>
      <color rgb="FFCCFF33"/>
      <color rgb="FFEFE97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556260</xdr:colOff>
          <xdr:row>1</xdr:row>
          <xdr:rowOff>182880</xdr:rowOff>
        </xdr:from>
        <xdr:to>
          <xdr:col>10</xdr:col>
          <xdr:colOff>0</xdr:colOff>
          <xdr:row>3</xdr:row>
          <xdr:rowOff>228600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200" b="0" i="0" u="none" strike="noStrike" baseline="0">
                  <a:solidFill>
                    <a:srgbClr val="FF0000"/>
                  </a:solidFill>
                  <a:latin typeface="ＭＳ Ｐゴシック"/>
                  <a:ea typeface="ＭＳ Ｐゴシック"/>
                </a:rPr>
                <a:t>登録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198120</xdr:colOff>
          <xdr:row>1</xdr:row>
          <xdr:rowOff>190500</xdr:rowOff>
        </xdr:from>
        <xdr:to>
          <xdr:col>11</xdr:col>
          <xdr:colOff>0</xdr:colOff>
          <xdr:row>3</xdr:row>
          <xdr:rowOff>236220</xdr:rowOff>
        </xdr:to>
        <xdr:sp macro="" textlink="">
          <xdr:nvSpPr>
            <xdr:cNvPr id="1033" name="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①並べ替え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213360</xdr:colOff>
          <xdr:row>5</xdr:row>
          <xdr:rowOff>45720</xdr:rowOff>
        </xdr:from>
        <xdr:to>
          <xdr:col>11</xdr:col>
          <xdr:colOff>0</xdr:colOff>
          <xdr:row>7</xdr:row>
          <xdr:rowOff>22860</xdr:rowOff>
        </xdr:to>
        <xdr:sp macro="" textlink="">
          <xdr:nvSpPr>
            <xdr:cNvPr id="1036" name="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②　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213360</xdr:colOff>
          <xdr:row>7</xdr:row>
          <xdr:rowOff>213360</xdr:rowOff>
        </xdr:from>
        <xdr:to>
          <xdr:col>11</xdr:col>
          <xdr:colOff>0</xdr:colOff>
          <xdr:row>9</xdr:row>
          <xdr:rowOff>259080</xdr:rowOff>
        </xdr:to>
        <xdr:sp macro="" textlink="">
          <xdr:nvSpPr>
            <xdr:cNvPr id="1039" name="Butto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③送信データ</a:t>
              </a:r>
            </a:p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作成</a:t>
              </a:r>
            </a:p>
            <a:p>
              <a:pPr algn="ctr" rtl="0">
                <a:defRPr sz="1000"/>
              </a:pPr>
              <a:endPara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  <a:p>
              <a:pPr algn="ctr" rtl="0">
                <a:defRPr sz="1000"/>
              </a:pPr>
              <a:endPara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  <a:p>
              <a:pPr algn="ctr" rtl="0">
                <a:defRPr sz="1000"/>
              </a:pPr>
              <a:endPara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  <a:p>
              <a:pPr algn="ctr" rtl="0">
                <a:defRPr sz="1000"/>
              </a:pPr>
              <a:endPara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</xdr:txBody>
        </xdr:sp>
        <xdr:clientData fPrintsWithSheet="0"/>
      </xdr:twoCellAnchor>
    </mc:Choice>
    <mc:Fallback/>
  </mc:AlternateContent>
  <xdr:twoCellAnchor editAs="oneCell">
    <xdr:from>
      <xdr:col>11</xdr:col>
      <xdr:colOff>161925</xdr:colOff>
      <xdr:row>1</xdr:row>
      <xdr:rowOff>85724</xdr:rowOff>
    </xdr:from>
    <xdr:to>
      <xdr:col>11</xdr:col>
      <xdr:colOff>676275</xdr:colOff>
      <xdr:row>4</xdr:row>
      <xdr:rowOff>60960</xdr:rowOff>
    </xdr:to>
    <xdr:sp macro="[0]!データ訂正" textlink="">
      <xdr:nvSpPr>
        <xdr:cNvPr id="2" name="角丸四角形 1"/>
        <xdr:cNvSpPr/>
      </xdr:nvSpPr>
      <xdr:spPr>
        <a:xfrm>
          <a:off x="10509885" y="169544"/>
          <a:ext cx="514350" cy="630556"/>
        </a:xfrm>
        <a:prstGeom prst="roundRect">
          <a:avLst/>
        </a:prstGeom>
        <a:solidFill>
          <a:srgbClr val="FFC000"/>
        </a:solidFill>
        <a:ln>
          <a:solidFill>
            <a:schemeClr val="accent6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訂正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160020</xdr:colOff>
          <xdr:row>5</xdr:row>
          <xdr:rowOff>236220</xdr:rowOff>
        </xdr:from>
        <xdr:to>
          <xdr:col>11</xdr:col>
          <xdr:colOff>716280</xdr:colOff>
          <xdr:row>9</xdr:row>
          <xdr:rowOff>251460</xdr:rowOff>
        </xdr:to>
        <xdr:sp macro="" textlink="">
          <xdr:nvSpPr>
            <xdr:cNvPr id="1044" name="Butto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FF0000"/>
                  </a:solidFill>
                  <a:latin typeface="ＭＳ Ｐゴシック"/>
                  <a:ea typeface="ＭＳ Ｐゴシック"/>
                </a:rPr>
                <a:t>終了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314325</xdr:colOff>
      <xdr:row>1</xdr:row>
      <xdr:rowOff>171450</xdr:rowOff>
    </xdr:from>
    <xdr:to>
      <xdr:col>13</xdr:col>
      <xdr:colOff>1304925</xdr:colOff>
      <xdr:row>5</xdr:row>
      <xdr:rowOff>219075</xdr:rowOff>
    </xdr:to>
    <xdr:sp macro="[0]!角丸四角形1_Click" textlink="">
      <xdr:nvSpPr>
        <xdr:cNvPr id="2" name="角丸四角形 1"/>
        <xdr:cNvSpPr/>
      </xdr:nvSpPr>
      <xdr:spPr>
        <a:xfrm>
          <a:off x="6981825" y="257175"/>
          <a:ext cx="3324225" cy="1123950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責任者氏名・連絡先を入力</a:t>
          </a:r>
          <a:r>
            <a:rPr kumimoji="1" lang="ja-JP" altLang="en-US" sz="1400">
              <a:solidFill>
                <a:sysClr val="windowText" lastClr="000000"/>
              </a:solidFill>
            </a:rPr>
            <a:t>して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</a:rPr>
            <a:t>このボタン</a:t>
          </a:r>
          <a:r>
            <a:rPr kumimoji="1" lang="ja-JP" altLang="en-US" sz="1400">
              <a:solidFill>
                <a:sysClr val="windowText" lastClr="000000"/>
              </a:solidFill>
            </a:rPr>
            <a:t>を押してください</a:t>
          </a:r>
          <a:r>
            <a:rPr kumimoji="1" lang="ja-JP" altLang="en-US" sz="1400">
              <a:solidFill>
                <a:srgbClr val="FF0000"/>
              </a:solidFill>
            </a:rPr>
            <a:t>。</a:t>
          </a:r>
          <a:endParaRPr kumimoji="1" lang="en-US" altLang="ja-JP" sz="1400">
            <a:solidFill>
              <a:srgbClr val="FF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印刷が始まります。（用紙は</a:t>
          </a:r>
          <a:r>
            <a:rPr kumimoji="1" lang="en-US" altLang="ja-JP" sz="1400">
              <a:solidFill>
                <a:srgbClr val="FF0000"/>
              </a:solidFill>
            </a:rPr>
            <a:t>A4</a:t>
          </a:r>
          <a:r>
            <a:rPr kumimoji="1" lang="ja-JP" altLang="en-US" sz="1400">
              <a:solidFill>
                <a:srgbClr val="FF0000"/>
              </a:solidFill>
            </a:rPr>
            <a:t>横</a:t>
          </a:r>
          <a:r>
            <a:rPr kumimoji="1" lang="ja-JP" altLang="en-US" sz="1400">
              <a:solidFill>
                <a:sysClr val="windowText" lastClr="000000"/>
              </a:solidFill>
            </a:rPr>
            <a:t>です）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 fPrintsWithSheet="0"/>
  </xdr:twoCellAnchor>
  <xdr:twoCellAnchor editAs="oneCell">
    <xdr:from>
      <xdr:col>15</xdr:col>
      <xdr:colOff>95250</xdr:colOff>
      <xdr:row>3</xdr:row>
      <xdr:rowOff>304800</xdr:rowOff>
    </xdr:from>
    <xdr:to>
      <xdr:col>31</xdr:col>
      <xdr:colOff>47625</xdr:colOff>
      <xdr:row>5</xdr:row>
      <xdr:rowOff>142875</xdr:rowOff>
    </xdr:to>
    <xdr:sp macro="[0]!メニューへ" textlink="">
      <xdr:nvSpPr>
        <xdr:cNvPr id="3" name="角丸四角形 2"/>
        <xdr:cNvSpPr/>
      </xdr:nvSpPr>
      <xdr:spPr>
        <a:xfrm>
          <a:off x="10877550" y="704850"/>
          <a:ext cx="638175" cy="600075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solidFill>
            <a:schemeClr val="accent3">
              <a:lumMod val="60000"/>
              <a:lumOff val="40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戻る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outlinePr showOutlineSymbols="0"/>
    <pageSetUpPr autoPageBreaks="0"/>
  </sheetPr>
  <dimension ref="A1:AD401"/>
  <sheetViews>
    <sheetView showGridLines="0" showRowColHeaders="0" tabSelected="1" showOutlineSymbols="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E10" sqref="E10:F10"/>
    </sheetView>
  </sheetViews>
  <sheetFormatPr defaultRowHeight="13.2"/>
  <cols>
    <col min="1" max="1" width="2.44140625" customWidth="1"/>
    <col min="2" max="2" width="4.77734375" style="90" customWidth="1"/>
    <col min="3" max="3" width="7.77734375" customWidth="1"/>
    <col min="4" max="4" width="20" customWidth="1"/>
    <col min="5" max="5" width="10" customWidth="1"/>
    <col min="6" max="6" width="23.88671875" customWidth="1"/>
    <col min="7" max="7" width="24.33203125" customWidth="1"/>
    <col min="8" max="8" width="5.44140625" customWidth="1"/>
    <col min="9" max="9" width="14.21875" customWidth="1"/>
    <col min="10" max="10" width="22.109375" customWidth="1"/>
    <col min="11" max="13" width="15.88671875" customWidth="1"/>
    <col min="14" max="22" width="9" hidden="1" customWidth="1"/>
    <col min="23" max="24" width="9" customWidth="1"/>
    <col min="30" max="30" width="79" customWidth="1"/>
  </cols>
  <sheetData>
    <row r="1" spans="1:30" ht="6.7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4"/>
      <c r="Y1" s="54"/>
      <c r="Z1" s="54"/>
      <c r="AA1" s="54"/>
      <c r="AB1" s="54"/>
      <c r="AC1" s="54"/>
      <c r="AD1" s="54"/>
    </row>
    <row r="2" spans="1:30" ht="22.5" customHeight="1" thickBot="1">
      <c r="A2" s="57"/>
      <c r="B2" s="117" t="s">
        <v>0</v>
      </c>
      <c r="C2" s="117"/>
      <c r="D2" s="118"/>
      <c r="E2" s="120" t="s">
        <v>384</v>
      </c>
      <c r="F2" s="121"/>
      <c r="G2" s="88"/>
      <c r="H2" s="57"/>
      <c r="I2" s="57"/>
      <c r="J2" s="57"/>
      <c r="K2" s="57"/>
      <c r="L2" s="57"/>
      <c r="M2" s="57"/>
      <c r="N2" s="57" t="str">
        <f>LEFT(E2,1)</f>
        <v>中</v>
      </c>
      <c r="O2" s="57"/>
      <c r="P2" s="57"/>
      <c r="Q2" s="57"/>
      <c r="R2" s="57"/>
      <c r="S2" s="57"/>
      <c r="T2" s="57"/>
      <c r="U2" s="57"/>
      <c r="V2" s="57"/>
      <c r="W2" s="57"/>
      <c r="X2" s="54"/>
      <c r="Y2" s="54"/>
      <c r="Z2" s="54"/>
      <c r="AA2" s="54"/>
      <c r="AB2" s="54"/>
      <c r="AC2" s="54"/>
      <c r="AD2" s="54"/>
    </row>
    <row r="3" spans="1:30" ht="7.5" customHeight="1" thickBot="1">
      <c r="A3" s="57"/>
      <c r="B3" s="57"/>
      <c r="C3" s="57"/>
      <c r="D3" s="57"/>
      <c r="E3" s="57"/>
      <c r="F3" s="57"/>
      <c r="G3" s="88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4"/>
      <c r="Y3" s="54"/>
      <c r="Z3" s="54"/>
      <c r="AA3" s="54"/>
      <c r="AB3" s="54"/>
      <c r="AC3" s="54"/>
      <c r="AD3" s="54"/>
    </row>
    <row r="4" spans="1:30" ht="22.5" customHeight="1" thickBot="1">
      <c r="A4" s="57"/>
      <c r="B4" s="119" t="s">
        <v>6</v>
      </c>
      <c r="C4" s="119"/>
      <c r="D4" s="118"/>
      <c r="E4" s="122"/>
      <c r="F4" s="123"/>
      <c r="G4" s="93" t="s">
        <v>8</v>
      </c>
      <c r="H4" s="115"/>
      <c r="I4" s="116"/>
      <c r="J4" s="57"/>
      <c r="K4" s="57"/>
      <c r="L4" s="57"/>
      <c r="M4" s="57"/>
      <c r="N4" s="57">
        <f>Inp_Nen</f>
        <v>0</v>
      </c>
      <c r="O4" s="57"/>
      <c r="P4" s="57"/>
      <c r="Q4" s="57"/>
      <c r="R4" s="57"/>
      <c r="S4" s="57"/>
      <c r="T4" s="57"/>
      <c r="U4" s="57"/>
      <c r="V4" s="57"/>
      <c r="W4" s="57"/>
      <c r="X4" s="54"/>
      <c r="Y4" s="54"/>
      <c r="Z4" s="54"/>
      <c r="AA4" s="54"/>
      <c r="AB4" s="54"/>
      <c r="AC4" s="54"/>
      <c r="AD4" s="54"/>
    </row>
    <row r="5" spans="1:30" ht="7.5" customHeight="1" thickBot="1">
      <c r="A5" s="57"/>
      <c r="B5" s="57"/>
      <c r="C5" s="57"/>
      <c r="D5" s="57"/>
      <c r="E5" s="57"/>
      <c r="F5" s="57"/>
      <c r="G5" s="89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4"/>
      <c r="Y5" s="54"/>
      <c r="Z5" s="54"/>
      <c r="AA5" s="54"/>
      <c r="AB5" s="54"/>
      <c r="AC5" s="54"/>
      <c r="AD5" s="54"/>
    </row>
    <row r="6" spans="1:30" s="4" customFormat="1" ht="22.5" customHeight="1" thickBot="1">
      <c r="A6" s="58"/>
      <c r="B6" s="119" t="s">
        <v>129</v>
      </c>
      <c r="C6" s="119"/>
      <c r="D6" s="118"/>
      <c r="E6" s="124"/>
      <c r="F6" s="125"/>
      <c r="G6" s="92" t="s">
        <v>4</v>
      </c>
      <c r="H6" s="108"/>
      <c r="I6" s="109"/>
      <c r="J6" s="110"/>
      <c r="K6" s="58"/>
      <c r="L6" s="58"/>
      <c r="M6" s="58"/>
      <c r="N6" s="58">
        <f>H4</f>
        <v>0</v>
      </c>
      <c r="O6" s="58"/>
      <c r="P6" s="58" t="s">
        <v>130</v>
      </c>
      <c r="Q6" s="58" t="e">
        <f>VLOOKUP(R6,大会データ!$F$5:$I$100,4,FALSE)</f>
        <v>#N/A</v>
      </c>
      <c r="R6" s="58">
        <f>H6</f>
        <v>0</v>
      </c>
      <c r="S6" s="58" t="str">
        <f>IF(E8="","",E8)</f>
        <v/>
      </c>
      <c r="T6" s="58">
        <f>F8</f>
        <v>0</v>
      </c>
      <c r="U6" s="58">
        <f>H8</f>
        <v>0</v>
      </c>
      <c r="V6" s="58">
        <f>E6</f>
        <v>0</v>
      </c>
      <c r="W6" s="58" t="str">
        <f>IF(E10="","",E10)</f>
        <v/>
      </c>
      <c r="X6" s="55" t="str">
        <f>IF(H10="","",H10)</f>
        <v/>
      </c>
      <c r="Y6" s="54"/>
      <c r="Z6" s="54"/>
      <c r="AA6" s="54"/>
      <c r="AB6" s="54"/>
      <c r="AC6" s="54"/>
      <c r="AD6" s="54"/>
    </row>
    <row r="7" spans="1:30" s="4" customFormat="1" ht="13.5" customHeight="1" thickBot="1">
      <c r="A7" s="58"/>
      <c r="B7" s="58"/>
      <c r="C7" s="58"/>
      <c r="D7" s="58"/>
      <c r="E7" s="86" t="s">
        <v>174</v>
      </c>
      <c r="F7" s="87" t="s">
        <v>175</v>
      </c>
      <c r="G7" s="89"/>
      <c r="H7" s="58"/>
      <c r="I7" s="58"/>
      <c r="J7" s="59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5"/>
      <c r="Y7" s="55"/>
      <c r="Z7" s="55"/>
      <c r="AA7" s="55"/>
      <c r="AB7" s="55"/>
      <c r="AC7" s="55"/>
      <c r="AD7" s="55"/>
    </row>
    <row r="8" spans="1:30" s="4" customFormat="1" ht="22.5" customHeight="1" thickBot="1">
      <c r="A8" s="58"/>
      <c r="B8" s="119" t="s">
        <v>173</v>
      </c>
      <c r="C8" s="119"/>
      <c r="D8" s="118"/>
      <c r="E8" s="97"/>
      <c r="F8" s="91"/>
      <c r="G8" s="92" t="s">
        <v>139</v>
      </c>
      <c r="H8" s="111"/>
      <c r="I8" s="112"/>
      <c r="J8" s="113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5"/>
      <c r="Y8" s="55"/>
      <c r="Z8" s="55"/>
      <c r="AA8" s="55"/>
      <c r="AB8" s="55"/>
      <c r="AC8" s="55"/>
      <c r="AD8" s="55"/>
    </row>
    <row r="9" spans="1:30" s="4" customFormat="1" ht="7.5" customHeight="1" thickBot="1">
      <c r="A9" s="58"/>
      <c r="B9" s="58"/>
      <c r="C9" s="58"/>
      <c r="D9" s="58"/>
      <c r="E9" s="58"/>
      <c r="F9" s="58"/>
      <c r="G9" s="89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5"/>
      <c r="Y9" s="55"/>
      <c r="Z9" s="55"/>
      <c r="AA9" s="55"/>
      <c r="AB9" s="55"/>
      <c r="AC9" s="55"/>
      <c r="AD9" s="55"/>
    </row>
    <row r="10" spans="1:30" s="4" customFormat="1" ht="22.5" customHeight="1" thickBot="1">
      <c r="A10" s="58"/>
      <c r="B10" s="119" t="s">
        <v>2</v>
      </c>
      <c r="C10" s="119"/>
      <c r="D10" s="118"/>
      <c r="E10" s="124"/>
      <c r="F10" s="125"/>
      <c r="G10" s="92" t="s">
        <v>132</v>
      </c>
      <c r="H10" s="114"/>
      <c r="I10" s="112"/>
      <c r="J10" s="113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5"/>
      <c r="Y10" s="55"/>
      <c r="Z10" s="55"/>
      <c r="AA10" s="55"/>
      <c r="AB10" s="55"/>
      <c r="AC10" s="55"/>
      <c r="AD10" s="55"/>
    </row>
    <row r="11" spans="1:30" ht="7.5" customHeight="1">
      <c r="A11" s="54"/>
      <c r="B11" s="57"/>
      <c r="C11" s="57"/>
      <c r="D11" s="57"/>
      <c r="E11" s="57"/>
      <c r="F11" s="57"/>
      <c r="G11" s="88"/>
      <c r="H11" s="57"/>
      <c r="I11" s="57"/>
      <c r="J11" s="57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</row>
    <row r="12" spans="1:30" ht="24.75" customHeight="1">
      <c r="A12" s="54"/>
      <c r="B12" s="78" t="s">
        <v>3</v>
      </c>
      <c r="C12" s="78" t="s">
        <v>137</v>
      </c>
      <c r="D12" s="78" t="s">
        <v>4</v>
      </c>
      <c r="E12" s="107" t="s">
        <v>399</v>
      </c>
      <c r="F12" s="78" t="s">
        <v>5</v>
      </c>
      <c r="G12" s="79" t="s">
        <v>138</v>
      </c>
      <c r="H12" s="78" t="s">
        <v>129</v>
      </c>
      <c r="I12" s="78" t="s">
        <v>1</v>
      </c>
      <c r="J12" s="78" t="s">
        <v>10</v>
      </c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</row>
    <row r="13" spans="1:30">
      <c r="A13" s="54"/>
      <c r="B13" s="60"/>
      <c r="C13" s="61"/>
      <c r="D13" s="62"/>
      <c r="E13" s="94"/>
      <c r="F13" s="62"/>
      <c r="G13" s="62"/>
      <c r="H13" s="63"/>
      <c r="I13" s="63"/>
      <c r="J13" s="6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</row>
    <row r="14" spans="1:30">
      <c r="A14" s="54"/>
      <c r="B14" s="60"/>
      <c r="C14" s="65"/>
      <c r="D14" s="66"/>
      <c r="E14" s="95"/>
      <c r="F14" s="66"/>
      <c r="G14" s="67"/>
      <c r="H14" s="68"/>
      <c r="I14" s="69"/>
      <c r="J14" s="70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</row>
    <row r="15" spans="1:30">
      <c r="A15" s="54"/>
      <c r="B15" s="60"/>
      <c r="C15" s="65"/>
      <c r="D15" s="66"/>
      <c r="E15" s="95"/>
      <c r="F15" s="66"/>
      <c r="G15" s="67"/>
      <c r="H15" s="68"/>
      <c r="I15" s="69"/>
      <c r="J15" s="70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</row>
    <row r="16" spans="1:30">
      <c r="A16" s="54"/>
      <c r="B16" s="60"/>
      <c r="C16" s="65"/>
      <c r="D16" s="66"/>
      <c r="E16" s="95"/>
      <c r="F16" s="66"/>
      <c r="G16" s="67"/>
      <c r="H16" s="68"/>
      <c r="I16" s="69"/>
      <c r="J16" s="70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</row>
    <row r="17" spans="1:30">
      <c r="A17" s="54"/>
      <c r="B17" s="60"/>
      <c r="C17" s="65"/>
      <c r="D17" s="66"/>
      <c r="E17" s="95"/>
      <c r="F17" s="66"/>
      <c r="G17" s="67"/>
      <c r="H17" s="68"/>
      <c r="I17" s="69"/>
      <c r="J17" s="70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</row>
    <row r="18" spans="1:30">
      <c r="A18" s="54"/>
      <c r="B18" s="60"/>
      <c r="C18" s="65"/>
      <c r="D18" s="66"/>
      <c r="E18" s="95"/>
      <c r="F18" s="66"/>
      <c r="G18" s="67"/>
      <c r="H18" s="68"/>
      <c r="I18" s="69"/>
      <c r="J18" s="70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</row>
    <row r="19" spans="1:30">
      <c r="A19" s="54"/>
      <c r="B19" s="60"/>
      <c r="C19" s="65"/>
      <c r="D19" s="66"/>
      <c r="E19" s="95"/>
      <c r="F19" s="66"/>
      <c r="G19" s="67"/>
      <c r="H19" s="68"/>
      <c r="I19" s="69"/>
      <c r="J19" s="70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</row>
    <row r="20" spans="1:30">
      <c r="A20" s="54"/>
      <c r="B20" s="60"/>
      <c r="C20" s="65"/>
      <c r="D20" s="66"/>
      <c r="E20" s="95"/>
      <c r="F20" s="66"/>
      <c r="G20" s="67"/>
      <c r="H20" s="68"/>
      <c r="I20" s="69"/>
      <c r="J20" s="70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</row>
    <row r="21" spans="1:30">
      <c r="A21" s="54"/>
      <c r="B21" s="60"/>
      <c r="C21" s="65"/>
      <c r="D21" s="66"/>
      <c r="E21" s="95"/>
      <c r="F21" s="66"/>
      <c r="G21" s="67"/>
      <c r="H21" s="68"/>
      <c r="I21" s="69"/>
      <c r="J21" s="70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</row>
    <row r="22" spans="1:30">
      <c r="A22" s="54"/>
      <c r="B22" s="60"/>
      <c r="C22" s="65"/>
      <c r="D22" s="66"/>
      <c r="E22" s="95"/>
      <c r="F22" s="66"/>
      <c r="G22" s="67"/>
      <c r="H22" s="68"/>
      <c r="I22" s="69"/>
      <c r="J22" s="70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</row>
    <row r="23" spans="1:30">
      <c r="A23" s="54"/>
      <c r="B23" s="60"/>
      <c r="C23" s="65"/>
      <c r="D23" s="66"/>
      <c r="E23" s="95"/>
      <c r="F23" s="66"/>
      <c r="G23" s="67"/>
      <c r="H23" s="68"/>
      <c r="I23" s="69"/>
      <c r="J23" s="70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</row>
    <row r="24" spans="1:30">
      <c r="A24" s="54"/>
      <c r="B24" s="60"/>
      <c r="C24" s="65"/>
      <c r="D24" s="66"/>
      <c r="E24" s="95"/>
      <c r="F24" s="66"/>
      <c r="G24" s="67"/>
      <c r="H24" s="68"/>
      <c r="I24" s="69"/>
      <c r="J24" s="70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</row>
    <row r="25" spans="1:30">
      <c r="A25" s="54"/>
      <c r="B25" s="60"/>
      <c r="C25" s="65"/>
      <c r="D25" s="66"/>
      <c r="E25" s="95"/>
      <c r="F25" s="66"/>
      <c r="G25" s="67"/>
      <c r="H25" s="68"/>
      <c r="I25" s="69"/>
      <c r="J25" s="70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</row>
    <row r="26" spans="1:30">
      <c r="A26" s="54"/>
      <c r="B26" s="60"/>
      <c r="C26" s="65"/>
      <c r="D26" s="66"/>
      <c r="E26" s="95"/>
      <c r="F26" s="66"/>
      <c r="G26" s="67"/>
      <c r="H26" s="68"/>
      <c r="I26" s="69"/>
      <c r="J26" s="70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</row>
    <row r="27" spans="1:30">
      <c r="A27" s="54"/>
      <c r="B27" s="60"/>
      <c r="C27" s="65"/>
      <c r="D27" s="66"/>
      <c r="E27" s="95"/>
      <c r="F27" s="66"/>
      <c r="G27" s="67"/>
      <c r="H27" s="68"/>
      <c r="I27" s="69"/>
      <c r="J27" s="70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</row>
    <row r="28" spans="1:30">
      <c r="A28" s="54"/>
      <c r="B28" s="60"/>
      <c r="C28" s="65"/>
      <c r="D28" s="66"/>
      <c r="E28" s="95"/>
      <c r="F28" s="66"/>
      <c r="G28" s="67"/>
      <c r="H28" s="68"/>
      <c r="I28" s="69"/>
      <c r="J28" s="70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</row>
    <row r="29" spans="1:30">
      <c r="A29" s="54"/>
      <c r="B29" s="60"/>
      <c r="C29" s="65"/>
      <c r="D29" s="66"/>
      <c r="E29" s="95"/>
      <c r="F29" s="66"/>
      <c r="G29" s="67"/>
      <c r="H29" s="68"/>
      <c r="I29" s="69"/>
      <c r="J29" s="70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</row>
    <row r="30" spans="1:30">
      <c r="A30" s="54"/>
      <c r="B30" s="60"/>
      <c r="C30" s="65"/>
      <c r="D30" s="66"/>
      <c r="E30" s="95"/>
      <c r="F30" s="66"/>
      <c r="G30" s="67"/>
      <c r="H30" s="68"/>
      <c r="I30" s="69"/>
      <c r="J30" s="70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</row>
    <row r="31" spans="1:30">
      <c r="A31" s="54"/>
      <c r="B31" s="60"/>
      <c r="C31" s="65"/>
      <c r="D31" s="66"/>
      <c r="E31" s="95"/>
      <c r="F31" s="66"/>
      <c r="G31" s="67"/>
      <c r="H31" s="68"/>
      <c r="I31" s="69"/>
      <c r="J31" s="70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</row>
    <row r="32" spans="1:30">
      <c r="A32" s="54"/>
      <c r="B32" s="60"/>
      <c r="C32" s="65"/>
      <c r="D32" s="66"/>
      <c r="E32" s="95"/>
      <c r="F32" s="66"/>
      <c r="G32" s="67"/>
      <c r="H32" s="68"/>
      <c r="I32" s="69"/>
      <c r="J32" s="70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</row>
    <row r="33" spans="1:30">
      <c r="A33" s="54"/>
      <c r="B33" s="60"/>
      <c r="C33" s="65"/>
      <c r="D33" s="66"/>
      <c r="E33" s="95"/>
      <c r="F33" s="66"/>
      <c r="G33" s="67"/>
      <c r="H33" s="68"/>
      <c r="I33" s="69"/>
      <c r="J33" s="70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</row>
    <row r="34" spans="1:30">
      <c r="A34" s="54"/>
      <c r="B34" s="60"/>
      <c r="C34" s="65"/>
      <c r="D34" s="66"/>
      <c r="E34" s="95"/>
      <c r="F34" s="66"/>
      <c r="G34" s="67"/>
      <c r="H34" s="68"/>
      <c r="I34" s="69"/>
      <c r="J34" s="70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</row>
    <row r="35" spans="1:30">
      <c r="A35" s="54"/>
      <c r="B35" s="60"/>
      <c r="C35" s="65"/>
      <c r="D35" s="66"/>
      <c r="E35" s="95"/>
      <c r="F35" s="66"/>
      <c r="G35" s="67"/>
      <c r="H35" s="68"/>
      <c r="I35" s="69"/>
      <c r="J35" s="70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</row>
    <row r="36" spans="1:30">
      <c r="A36" s="54"/>
      <c r="B36" s="60"/>
      <c r="C36" s="65"/>
      <c r="D36" s="66"/>
      <c r="E36" s="95"/>
      <c r="F36" s="66"/>
      <c r="G36" s="67"/>
      <c r="H36" s="68"/>
      <c r="I36" s="69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</row>
    <row r="37" spans="1:30">
      <c r="A37" s="54"/>
      <c r="B37" s="60"/>
      <c r="C37" s="65"/>
      <c r="D37" s="66"/>
      <c r="E37" s="95"/>
      <c r="F37" s="66"/>
      <c r="G37" s="67"/>
      <c r="H37" s="68"/>
      <c r="I37" s="69"/>
      <c r="J37" s="70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</row>
    <row r="38" spans="1:30">
      <c r="A38" s="54"/>
      <c r="B38" s="60"/>
      <c r="C38" s="65"/>
      <c r="D38" s="66"/>
      <c r="E38" s="95"/>
      <c r="F38" s="66"/>
      <c r="G38" s="67"/>
      <c r="H38" s="68"/>
      <c r="I38" s="69"/>
      <c r="J38" s="70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</row>
    <row r="39" spans="1:30">
      <c r="A39" s="54"/>
      <c r="B39" s="60"/>
      <c r="C39" s="65"/>
      <c r="D39" s="66"/>
      <c r="E39" s="95"/>
      <c r="F39" s="66"/>
      <c r="G39" s="67"/>
      <c r="H39" s="68"/>
      <c r="I39" s="69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</row>
    <row r="40" spans="1:30">
      <c r="A40" s="54"/>
      <c r="B40" s="60"/>
      <c r="C40" s="65"/>
      <c r="D40" s="66"/>
      <c r="E40" s="95"/>
      <c r="F40" s="66"/>
      <c r="G40" s="67"/>
      <c r="H40" s="68"/>
      <c r="I40" s="69"/>
      <c r="J40" s="70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</row>
    <row r="41" spans="1:30">
      <c r="A41" s="54"/>
      <c r="B41" s="60"/>
      <c r="C41" s="65"/>
      <c r="D41" s="66"/>
      <c r="E41" s="95"/>
      <c r="F41" s="66"/>
      <c r="G41" s="67"/>
      <c r="H41" s="68"/>
      <c r="I41" s="69"/>
      <c r="J41" s="70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</row>
    <row r="42" spans="1:30">
      <c r="A42" s="54"/>
      <c r="B42" s="60"/>
      <c r="C42" s="65"/>
      <c r="D42" s="66"/>
      <c r="E42" s="95"/>
      <c r="F42" s="66"/>
      <c r="G42" s="67"/>
      <c r="H42" s="68"/>
      <c r="I42" s="69"/>
      <c r="J42" s="70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</row>
    <row r="43" spans="1:30">
      <c r="A43" s="54"/>
      <c r="B43" s="60"/>
      <c r="C43" s="65"/>
      <c r="D43" s="66"/>
      <c r="E43" s="95"/>
      <c r="F43" s="66"/>
      <c r="G43" s="67"/>
      <c r="H43" s="68"/>
      <c r="I43" s="69"/>
      <c r="J43" s="70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</row>
    <row r="44" spans="1:30">
      <c r="A44" s="54"/>
      <c r="B44" s="60"/>
      <c r="C44" s="65"/>
      <c r="D44" s="66"/>
      <c r="E44" s="95"/>
      <c r="F44" s="66"/>
      <c r="G44" s="67"/>
      <c r="H44" s="68"/>
      <c r="I44" s="69"/>
      <c r="J44" s="70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</row>
    <row r="45" spans="1:30">
      <c r="A45" s="54"/>
      <c r="B45" s="60"/>
      <c r="C45" s="65"/>
      <c r="D45" s="66"/>
      <c r="E45" s="95"/>
      <c r="F45" s="66"/>
      <c r="G45" s="67"/>
      <c r="H45" s="68"/>
      <c r="I45" s="69"/>
      <c r="J45" s="70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</row>
    <row r="46" spans="1:30">
      <c r="A46" s="54"/>
      <c r="B46" s="60"/>
      <c r="C46" s="65"/>
      <c r="D46" s="66"/>
      <c r="E46" s="95"/>
      <c r="F46" s="66"/>
      <c r="G46" s="67"/>
      <c r="H46" s="68"/>
      <c r="I46" s="69"/>
      <c r="J46" s="70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</row>
    <row r="47" spans="1:30">
      <c r="A47" s="54"/>
      <c r="B47" s="60"/>
      <c r="C47" s="65"/>
      <c r="D47" s="67"/>
      <c r="E47" s="95"/>
      <c r="F47" s="67"/>
      <c r="G47" s="67"/>
      <c r="H47" s="68"/>
      <c r="I47" s="68"/>
      <c r="J47" s="70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</row>
    <row r="48" spans="1:30">
      <c r="A48" s="54"/>
      <c r="B48" s="60"/>
      <c r="C48" s="65"/>
      <c r="D48" s="66"/>
      <c r="E48" s="95"/>
      <c r="F48" s="66"/>
      <c r="G48" s="67"/>
      <c r="H48" s="68"/>
      <c r="I48" s="69"/>
      <c r="J48" s="70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</row>
    <row r="49" spans="1:30">
      <c r="A49" s="54"/>
      <c r="B49" s="60"/>
      <c r="C49" s="65"/>
      <c r="D49" s="67"/>
      <c r="E49" s="95"/>
      <c r="F49" s="67"/>
      <c r="G49" s="67"/>
      <c r="H49" s="68"/>
      <c r="I49" s="68"/>
      <c r="J49" s="70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</row>
    <row r="50" spans="1:30">
      <c r="A50" s="54"/>
      <c r="B50" s="60"/>
      <c r="C50" s="65"/>
      <c r="D50" s="66"/>
      <c r="E50" s="95"/>
      <c r="F50" s="66"/>
      <c r="G50" s="67"/>
      <c r="H50" s="68"/>
      <c r="I50" s="69"/>
      <c r="J50" s="70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</row>
    <row r="51" spans="1:30">
      <c r="A51" s="54"/>
      <c r="B51" s="60"/>
      <c r="C51" s="65"/>
      <c r="D51" s="66"/>
      <c r="E51" s="95"/>
      <c r="F51" s="66"/>
      <c r="G51" s="67"/>
      <c r="H51" s="68"/>
      <c r="I51" s="69"/>
      <c r="J51" s="70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</row>
    <row r="52" spans="1:30">
      <c r="A52" s="54"/>
      <c r="B52" s="60"/>
      <c r="C52" s="65"/>
      <c r="D52" s="66"/>
      <c r="E52" s="95"/>
      <c r="F52" s="66"/>
      <c r="G52" s="67"/>
      <c r="H52" s="68"/>
      <c r="I52" s="69"/>
      <c r="J52" s="70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</row>
    <row r="53" spans="1:30">
      <c r="A53" s="54"/>
      <c r="B53" s="60"/>
      <c r="C53" s="65"/>
      <c r="D53" s="66"/>
      <c r="E53" s="95"/>
      <c r="F53" s="66"/>
      <c r="G53" s="67"/>
      <c r="H53" s="68"/>
      <c r="I53" s="69"/>
      <c r="J53" s="70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</row>
    <row r="54" spans="1:30">
      <c r="A54" s="54"/>
      <c r="B54" s="60"/>
      <c r="C54" s="65"/>
      <c r="D54" s="66"/>
      <c r="E54" s="95"/>
      <c r="F54" s="66"/>
      <c r="G54" s="67"/>
      <c r="H54" s="68"/>
      <c r="I54" s="69"/>
      <c r="J54" s="70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</row>
    <row r="55" spans="1:30">
      <c r="A55" s="54"/>
      <c r="B55" s="60"/>
      <c r="C55" s="65"/>
      <c r="D55" s="66"/>
      <c r="E55" s="95"/>
      <c r="F55" s="66"/>
      <c r="G55" s="67"/>
      <c r="H55" s="68"/>
      <c r="I55" s="69"/>
      <c r="J55" s="70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</row>
    <row r="56" spans="1:30">
      <c r="A56" s="54"/>
      <c r="B56" s="60"/>
      <c r="C56" s="65"/>
      <c r="D56" s="66"/>
      <c r="E56" s="95"/>
      <c r="F56" s="66"/>
      <c r="G56" s="67"/>
      <c r="H56" s="68"/>
      <c r="I56" s="69"/>
      <c r="J56" s="70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</row>
    <row r="57" spans="1:30">
      <c r="A57" s="54"/>
      <c r="B57" s="60"/>
      <c r="C57" s="65"/>
      <c r="D57" s="66"/>
      <c r="E57" s="95"/>
      <c r="F57" s="66"/>
      <c r="G57" s="67"/>
      <c r="H57" s="68"/>
      <c r="I57" s="69"/>
      <c r="J57" s="70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</row>
    <row r="58" spans="1:30">
      <c r="A58" s="54"/>
      <c r="B58" s="60"/>
      <c r="C58" s="65"/>
      <c r="D58" s="66"/>
      <c r="E58" s="95"/>
      <c r="F58" s="66"/>
      <c r="G58" s="67"/>
      <c r="H58" s="68"/>
      <c r="I58" s="69"/>
      <c r="J58" s="70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</row>
    <row r="59" spans="1:30">
      <c r="A59" s="54"/>
      <c r="B59" s="60"/>
      <c r="C59" s="65"/>
      <c r="D59" s="66"/>
      <c r="E59" s="95"/>
      <c r="F59" s="66"/>
      <c r="G59" s="67"/>
      <c r="H59" s="68"/>
      <c r="I59" s="69"/>
      <c r="J59" s="70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</row>
    <row r="60" spans="1:30">
      <c r="A60" s="54"/>
      <c r="B60" s="60"/>
      <c r="C60" s="65"/>
      <c r="D60" s="66"/>
      <c r="E60" s="95"/>
      <c r="F60" s="66"/>
      <c r="G60" s="67"/>
      <c r="H60" s="68"/>
      <c r="I60" s="69"/>
      <c r="J60" s="70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</row>
    <row r="61" spans="1:30">
      <c r="A61" s="54"/>
      <c r="B61" s="60"/>
      <c r="C61" s="65"/>
      <c r="D61" s="66"/>
      <c r="E61" s="95"/>
      <c r="F61" s="66"/>
      <c r="G61" s="67"/>
      <c r="H61" s="68"/>
      <c r="I61" s="69"/>
      <c r="J61" s="70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</row>
    <row r="62" spans="1:30">
      <c r="A62" s="54"/>
      <c r="B62" s="60"/>
      <c r="C62" s="65"/>
      <c r="D62" s="66"/>
      <c r="E62" s="95"/>
      <c r="F62" s="66"/>
      <c r="G62" s="67"/>
      <c r="H62" s="68"/>
      <c r="I62" s="69"/>
      <c r="J62" s="70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</row>
    <row r="63" spans="1:30">
      <c r="A63" s="54"/>
      <c r="B63" s="60"/>
      <c r="C63" s="65"/>
      <c r="D63" s="66"/>
      <c r="E63" s="95"/>
      <c r="F63" s="66"/>
      <c r="G63" s="67"/>
      <c r="H63" s="68"/>
      <c r="I63" s="69"/>
      <c r="J63" s="70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</row>
    <row r="64" spans="1:30">
      <c r="A64" s="54"/>
      <c r="B64" s="60"/>
      <c r="C64" s="65"/>
      <c r="D64" s="66"/>
      <c r="E64" s="95"/>
      <c r="F64" s="66"/>
      <c r="G64" s="67"/>
      <c r="H64" s="68"/>
      <c r="I64" s="69"/>
      <c r="J64" s="70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</row>
    <row r="65" spans="1:30">
      <c r="A65" s="54"/>
      <c r="B65" s="60"/>
      <c r="C65" s="65"/>
      <c r="D65" s="66"/>
      <c r="E65" s="95"/>
      <c r="F65" s="66"/>
      <c r="G65" s="67"/>
      <c r="H65" s="68"/>
      <c r="I65" s="69"/>
      <c r="J65" s="70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</row>
    <row r="66" spans="1:30">
      <c r="A66" s="54"/>
      <c r="B66" s="60"/>
      <c r="C66" s="65"/>
      <c r="D66" s="66"/>
      <c r="E66" s="95"/>
      <c r="F66" s="66"/>
      <c r="G66" s="67"/>
      <c r="H66" s="68"/>
      <c r="I66" s="69"/>
      <c r="J66" s="70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</row>
    <row r="67" spans="1:30">
      <c r="A67" s="54"/>
      <c r="B67" s="60"/>
      <c r="C67" s="65"/>
      <c r="D67" s="66"/>
      <c r="E67" s="95"/>
      <c r="F67" s="66"/>
      <c r="G67" s="67"/>
      <c r="H67" s="68"/>
      <c r="I67" s="69"/>
      <c r="J67" s="70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</row>
    <row r="68" spans="1:30">
      <c r="A68" s="54"/>
      <c r="B68" s="60"/>
      <c r="C68" s="65"/>
      <c r="D68" s="66"/>
      <c r="E68" s="95"/>
      <c r="F68" s="66"/>
      <c r="G68" s="67"/>
      <c r="H68" s="68"/>
      <c r="I68" s="69"/>
      <c r="J68" s="70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</row>
    <row r="69" spans="1:30">
      <c r="A69" s="54"/>
      <c r="B69" s="60"/>
      <c r="C69" s="65"/>
      <c r="D69" s="66"/>
      <c r="E69" s="95"/>
      <c r="F69" s="66"/>
      <c r="G69" s="67"/>
      <c r="H69" s="68"/>
      <c r="I69" s="69"/>
      <c r="J69" s="70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</row>
    <row r="70" spans="1:30">
      <c r="A70" s="54"/>
      <c r="B70" s="60"/>
      <c r="C70" s="65"/>
      <c r="D70" s="66"/>
      <c r="E70" s="95"/>
      <c r="F70" s="66"/>
      <c r="G70" s="67"/>
      <c r="H70" s="68"/>
      <c r="I70" s="69"/>
      <c r="J70" s="70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</row>
    <row r="71" spans="1:30">
      <c r="A71" s="54"/>
      <c r="B71" s="60"/>
      <c r="C71" s="65"/>
      <c r="D71" s="66"/>
      <c r="E71" s="95"/>
      <c r="F71" s="66"/>
      <c r="G71" s="67"/>
      <c r="H71" s="68"/>
      <c r="I71" s="69"/>
      <c r="J71" s="70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</row>
    <row r="72" spans="1:30">
      <c r="A72" s="54"/>
      <c r="B72" s="60"/>
      <c r="C72" s="65"/>
      <c r="D72" s="66"/>
      <c r="E72" s="95"/>
      <c r="F72" s="66"/>
      <c r="G72" s="67"/>
      <c r="H72" s="68"/>
      <c r="I72" s="69"/>
      <c r="J72" s="70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</row>
    <row r="73" spans="1:30">
      <c r="A73" s="54"/>
      <c r="B73" s="60"/>
      <c r="C73" s="65"/>
      <c r="D73" s="66"/>
      <c r="E73" s="95"/>
      <c r="F73" s="66"/>
      <c r="G73" s="67"/>
      <c r="H73" s="68"/>
      <c r="I73" s="69"/>
      <c r="J73" s="70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</row>
    <row r="74" spans="1:30">
      <c r="A74" s="54"/>
      <c r="B74" s="60"/>
      <c r="C74" s="65"/>
      <c r="D74" s="66"/>
      <c r="E74" s="95"/>
      <c r="F74" s="66"/>
      <c r="G74" s="67"/>
      <c r="H74" s="68"/>
      <c r="I74" s="69"/>
      <c r="J74" s="70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</row>
    <row r="75" spans="1:30">
      <c r="A75" s="54"/>
      <c r="B75" s="60"/>
      <c r="C75" s="65"/>
      <c r="D75" s="66"/>
      <c r="E75" s="95"/>
      <c r="F75" s="66"/>
      <c r="G75" s="67"/>
      <c r="H75" s="68"/>
      <c r="I75" s="69"/>
      <c r="J75" s="70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</row>
    <row r="76" spans="1:30">
      <c r="A76" s="54"/>
      <c r="B76" s="60"/>
      <c r="C76" s="65"/>
      <c r="D76" s="66"/>
      <c r="E76" s="95"/>
      <c r="F76" s="66"/>
      <c r="G76" s="67"/>
      <c r="H76" s="68"/>
      <c r="I76" s="69"/>
      <c r="J76" s="70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</row>
    <row r="77" spans="1:30">
      <c r="A77" s="54"/>
      <c r="B77" s="60"/>
      <c r="C77" s="65"/>
      <c r="D77" s="66"/>
      <c r="E77" s="95"/>
      <c r="F77" s="66"/>
      <c r="G77" s="67"/>
      <c r="H77" s="68"/>
      <c r="I77" s="69"/>
      <c r="J77" s="70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</row>
    <row r="78" spans="1:30">
      <c r="A78" s="54"/>
      <c r="B78" s="60"/>
      <c r="C78" s="65"/>
      <c r="D78" s="66"/>
      <c r="E78" s="95"/>
      <c r="F78" s="66"/>
      <c r="G78" s="67"/>
      <c r="H78" s="68"/>
      <c r="I78" s="69"/>
      <c r="J78" s="70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</row>
    <row r="79" spans="1:30">
      <c r="A79" s="54"/>
      <c r="B79" s="60"/>
      <c r="C79" s="65"/>
      <c r="D79" s="66"/>
      <c r="E79" s="95"/>
      <c r="F79" s="66"/>
      <c r="G79" s="67"/>
      <c r="H79" s="68"/>
      <c r="I79" s="69"/>
      <c r="J79" s="70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</row>
    <row r="80" spans="1:30">
      <c r="A80" s="54"/>
      <c r="B80" s="60"/>
      <c r="C80" s="65"/>
      <c r="D80" s="66"/>
      <c r="E80" s="95"/>
      <c r="F80" s="66"/>
      <c r="G80" s="67"/>
      <c r="H80" s="68"/>
      <c r="I80" s="69"/>
      <c r="J80" s="70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</row>
    <row r="81" spans="1:30">
      <c r="A81" s="54"/>
      <c r="B81" s="60"/>
      <c r="C81" s="65"/>
      <c r="D81" s="66"/>
      <c r="E81" s="95"/>
      <c r="F81" s="66"/>
      <c r="G81" s="67"/>
      <c r="H81" s="68"/>
      <c r="I81" s="69"/>
      <c r="J81" s="70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</row>
    <row r="82" spans="1:30">
      <c r="A82" s="54"/>
      <c r="B82" s="60"/>
      <c r="C82" s="65"/>
      <c r="D82" s="66"/>
      <c r="E82" s="95"/>
      <c r="F82" s="66"/>
      <c r="G82" s="67"/>
      <c r="H82" s="68"/>
      <c r="I82" s="69"/>
      <c r="J82" s="70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</row>
    <row r="83" spans="1:30">
      <c r="A83" s="54"/>
      <c r="B83" s="60"/>
      <c r="C83" s="65"/>
      <c r="D83" s="66"/>
      <c r="E83" s="95"/>
      <c r="F83" s="66"/>
      <c r="G83" s="67"/>
      <c r="H83" s="68"/>
      <c r="I83" s="69"/>
      <c r="J83" s="70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</row>
    <row r="84" spans="1:30">
      <c r="A84" s="54"/>
      <c r="B84" s="60"/>
      <c r="C84" s="65"/>
      <c r="D84" s="66"/>
      <c r="E84" s="95"/>
      <c r="F84" s="66"/>
      <c r="G84" s="67"/>
      <c r="H84" s="68"/>
      <c r="I84" s="69"/>
      <c r="J84" s="70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</row>
    <row r="85" spans="1:30">
      <c r="A85" s="54"/>
      <c r="B85" s="60"/>
      <c r="C85" s="65"/>
      <c r="D85" s="66"/>
      <c r="E85" s="95"/>
      <c r="F85" s="66"/>
      <c r="G85" s="67"/>
      <c r="H85" s="68"/>
      <c r="I85" s="69"/>
      <c r="J85" s="70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</row>
    <row r="86" spans="1:30">
      <c r="A86" s="54"/>
      <c r="B86" s="60"/>
      <c r="C86" s="65"/>
      <c r="D86" s="66"/>
      <c r="E86" s="95"/>
      <c r="F86" s="66"/>
      <c r="G86" s="67"/>
      <c r="H86" s="68"/>
      <c r="I86" s="69"/>
      <c r="J86" s="70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</row>
    <row r="87" spans="1:30">
      <c r="A87" s="54"/>
      <c r="B87" s="60"/>
      <c r="C87" s="65"/>
      <c r="D87" s="66"/>
      <c r="E87" s="95"/>
      <c r="F87" s="66"/>
      <c r="G87" s="67"/>
      <c r="H87" s="68"/>
      <c r="I87" s="69"/>
      <c r="J87" s="70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</row>
    <row r="88" spans="1:30">
      <c r="A88" s="54"/>
      <c r="B88" s="60"/>
      <c r="C88" s="65"/>
      <c r="D88" s="66"/>
      <c r="E88" s="95"/>
      <c r="F88" s="66"/>
      <c r="G88" s="67"/>
      <c r="H88" s="68"/>
      <c r="I88" s="69"/>
      <c r="J88" s="70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</row>
    <row r="89" spans="1:30">
      <c r="A89" s="54"/>
      <c r="B89" s="60"/>
      <c r="C89" s="65"/>
      <c r="D89" s="66"/>
      <c r="E89" s="95"/>
      <c r="F89" s="66"/>
      <c r="G89" s="67"/>
      <c r="H89" s="68"/>
      <c r="I89" s="69"/>
      <c r="J89" s="70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</row>
    <row r="90" spans="1:30">
      <c r="A90" s="54"/>
      <c r="B90" s="60"/>
      <c r="C90" s="65"/>
      <c r="D90" s="66"/>
      <c r="E90" s="95"/>
      <c r="F90" s="66"/>
      <c r="G90" s="67"/>
      <c r="H90" s="68"/>
      <c r="I90" s="69"/>
      <c r="J90" s="70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</row>
    <row r="91" spans="1:30">
      <c r="A91" s="54"/>
      <c r="B91" s="60"/>
      <c r="C91" s="65"/>
      <c r="D91" s="66"/>
      <c r="E91" s="95"/>
      <c r="F91" s="66"/>
      <c r="G91" s="67"/>
      <c r="H91" s="68"/>
      <c r="I91" s="69"/>
      <c r="J91" s="70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</row>
    <row r="92" spans="1:30">
      <c r="A92" s="54"/>
      <c r="B92" s="60"/>
      <c r="C92" s="65"/>
      <c r="D92" s="66"/>
      <c r="E92" s="95"/>
      <c r="F92" s="66"/>
      <c r="G92" s="67"/>
      <c r="H92" s="68"/>
      <c r="I92" s="69"/>
      <c r="J92" s="70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</row>
    <row r="93" spans="1:30">
      <c r="A93" s="54"/>
      <c r="B93" s="60"/>
      <c r="C93" s="65"/>
      <c r="D93" s="66"/>
      <c r="E93" s="95"/>
      <c r="F93" s="66"/>
      <c r="G93" s="67"/>
      <c r="H93" s="68"/>
      <c r="I93" s="69"/>
      <c r="J93" s="70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</row>
    <row r="94" spans="1:30">
      <c r="A94" s="54"/>
      <c r="B94" s="60"/>
      <c r="C94" s="65"/>
      <c r="D94" s="66"/>
      <c r="E94" s="95"/>
      <c r="F94" s="66"/>
      <c r="G94" s="67"/>
      <c r="H94" s="68"/>
      <c r="I94" s="69"/>
      <c r="J94" s="70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</row>
    <row r="95" spans="1:30">
      <c r="A95" s="54"/>
      <c r="B95" s="60"/>
      <c r="C95" s="65"/>
      <c r="D95" s="66"/>
      <c r="E95" s="95"/>
      <c r="F95" s="66"/>
      <c r="G95" s="67"/>
      <c r="H95" s="68"/>
      <c r="I95" s="69"/>
      <c r="J95" s="70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</row>
    <row r="96" spans="1:30">
      <c r="A96" s="54"/>
      <c r="B96" s="60"/>
      <c r="C96" s="65"/>
      <c r="D96" s="66"/>
      <c r="E96" s="95"/>
      <c r="F96" s="66"/>
      <c r="G96" s="67"/>
      <c r="H96" s="68"/>
      <c r="I96" s="69"/>
      <c r="J96" s="70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</row>
    <row r="97" spans="1:30">
      <c r="A97" s="54"/>
      <c r="B97" s="60"/>
      <c r="C97" s="65"/>
      <c r="D97" s="66"/>
      <c r="E97" s="95"/>
      <c r="F97" s="66"/>
      <c r="G97" s="67"/>
      <c r="H97" s="68"/>
      <c r="I97" s="69"/>
      <c r="J97" s="70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</row>
    <row r="98" spans="1:30">
      <c r="A98" s="54"/>
      <c r="B98" s="60"/>
      <c r="C98" s="65"/>
      <c r="D98" s="66"/>
      <c r="E98" s="95"/>
      <c r="F98" s="66"/>
      <c r="G98" s="67"/>
      <c r="H98" s="68"/>
      <c r="I98" s="69"/>
      <c r="J98" s="70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</row>
    <row r="99" spans="1:30">
      <c r="A99" s="54"/>
      <c r="B99" s="60"/>
      <c r="C99" s="65"/>
      <c r="D99" s="66"/>
      <c r="E99" s="95"/>
      <c r="F99" s="66"/>
      <c r="G99" s="67"/>
      <c r="H99" s="68"/>
      <c r="I99" s="69"/>
      <c r="J99" s="70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</row>
    <row r="100" spans="1:30">
      <c r="A100" s="54"/>
      <c r="B100" s="60"/>
      <c r="C100" s="65"/>
      <c r="D100" s="66"/>
      <c r="E100" s="95"/>
      <c r="F100" s="66"/>
      <c r="G100" s="67"/>
      <c r="H100" s="68"/>
      <c r="I100" s="69"/>
      <c r="J100" s="70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</row>
    <row r="101" spans="1:30">
      <c r="A101" s="54"/>
      <c r="B101" s="60"/>
      <c r="C101" s="65"/>
      <c r="D101" s="66"/>
      <c r="E101" s="95"/>
      <c r="F101" s="66"/>
      <c r="G101" s="67"/>
      <c r="H101" s="68"/>
      <c r="I101" s="69"/>
      <c r="J101" s="70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</row>
    <row r="102" spans="1:30">
      <c r="A102" s="54"/>
      <c r="B102" s="60"/>
      <c r="C102" s="65"/>
      <c r="D102" s="66"/>
      <c r="E102" s="95"/>
      <c r="F102" s="66"/>
      <c r="G102" s="67"/>
      <c r="H102" s="68"/>
      <c r="I102" s="69"/>
      <c r="J102" s="70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</row>
    <row r="103" spans="1:30">
      <c r="A103" s="54"/>
      <c r="B103" s="60"/>
      <c r="C103" s="65"/>
      <c r="D103" s="66"/>
      <c r="E103" s="95"/>
      <c r="F103" s="66"/>
      <c r="G103" s="67"/>
      <c r="H103" s="68"/>
      <c r="I103" s="69"/>
      <c r="J103" s="70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</row>
    <row r="104" spans="1:30">
      <c r="A104" s="54"/>
      <c r="B104" s="60"/>
      <c r="C104" s="65"/>
      <c r="D104" s="66"/>
      <c r="E104" s="95"/>
      <c r="F104" s="66"/>
      <c r="G104" s="67"/>
      <c r="H104" s="68"/>
      <c r="I104" s="69"/>
      <c r="J104" s="70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</row>
    <row r="105" spans="1:30">
      <c r="A105" s="54"/>
      <c r="B105" s="60"/>
      <c r="C105" s="65"/>
      <c r="D105" s="66"/>
      <c r="E105" s="95"/>
      <c r="F105" s="66"/>
      <c r="G105" s="67"/>
      <c r="H105" s="68"/>
      <c r="I105" s="69"/>
      <c r="J105" s="70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</row>
    <row r="106" spans="1:30">
      <c r="A106" s="54"/>
      <c r="B106" s="60"/>
      <c r="C106" s="65"/>
      <c r="D106" s="66"/>
      <c r="E106" s="95"/>
      <c r="F106" s="66"/>
      <c r="G106" s="67"/>
      <c r="H106" s="68"/>
      <c r="I106" s="69"/>
      <c r="J106" s="70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</row>
    <row r="107" spans="1:30">
      <c r="A107" s="54"/>
      <c r="B107" s="60"/>
      <c r="C107" s="65"/>
      <c r="D107" s="66"/>
      <c r="E107" s="95"/>
      <c r="F107" s="66"/>
      <c r="G107" s="67"/>
      <c r="H107" s="68"/>
      <c r="I107" s="69"/>
      <c r="J107" s="70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</row>
    <row r="108" spans="1:30">
      <c r="A108" s="54"/>
      <c r="B108" s="60"/>
      <c r="C108" s="65"/>
      <c r="D108" s="66"/>
      <c r="E108" s="95"/>
      <c r="F108" s="66"/>
      <c r="G108" s="67"/>
      <c r="H108" s="68"/>
      <c r="I108" s="69"/>
      <c r="J108" s="70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</row>
    <row r="109" spans="1:30">
      <c r="A109" s="54"/>
      <c r="B109" s="60"/>
      <c r="C109" s="65"/>
      <c r="D109" s="66"/>
      <c r="E109" s="95"/>
      <c r="F109" s="66"/>
      <c r="G109" s="67"/>
      <c r="H109" s="68"/>
      <c r="I109" s="69"/>
      <c r="J109" s="70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</row>
    <row r="110" spans="1:30">
      <c r="A110" s="54"/>
      <c r="B110" s="60"/>
      <c r="C110" s="65"/>
      <c r="D110" s="66"/>
      <c r="E110" s="95"/>
      <c r="F110" s="66"/>
      <c r="G110" s="67"/>
      <c r="H110" s="68"/>
      <c r="I110" s="69"/>
      <c r="J110" s="70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</row>
    <row r="111" spans="1:30">
      <c r="A111" s="54"/>
      <c r="B111" s="60"/>
      <c r="C111" s="65"/>
      <c r="D111" s="66"/>
      <c r="E111" s="95"/>
      <c r="F111" s="66"/>
      <c r="G111" s="67"/>
      <c r="H111" s="68"/>
      <c r="I111" s="69"/>
      <c r="J111" s="70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</row>
    <row r="112" spans="1:30">
      <c r="A112" s="54"/>
      <c r="B112" s="60"/>
      <c r="C112" s="65"/>
      <c r="D112" s="66"/>
      <c r="E112" s="95"/>
      <c r="F112" s="66"/>
      <c r="G112" s="67"/>
      <c r="H112" s="68"/>
      <c r="I112" s="69"/>
      <c r="J112" s="70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</row>
    <row r="113" spans="1:30">
      <c r="A113" s="54"/>
      <c r="B113" s="60"/>
      <c r="C113" s="65"/>
      <c r="D113" s="66"/>
      <c r="E113" s="95"/>
      <c r="F113" s="66"/>
      <c r="G113" s="67"/>
      <c r="H113" s="68"/>
      <c r="I113" s="69"/>
      <c r="J113" s="70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</row>
    <row r="114" spans="1:30">
      <c r="A114" s="54"/>
      <c r="B114" s="60"/>
      <c r="C114" s="65"/>
      <c r="D114" s="66"/>
      <c r="E114" s="95"/>
      <c r="F114" s="66"/>
      <c r="G114" s="67"/>
      <c r="H114" s="68"/>
      <c r="I114" s="69"/>
      <c r="J114" s="70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</row>
    <row r="115" spans="1:30">
      <c r="A115" s="54"/>
      <c r="B115" s="60"/>
      <c r="C115" s="65"/>
      <c r="D115" s="66"/>
      <c r="E115" s="95"/>
      <c r="F115" s="66"/>
      <c r="G115" s="67"/>
      <c r="H115" s="68"/>
      <c r="I115" s="69"/>
      <c r="J115" s="70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</row>
    <row r="116" spans="1:30">
      <c r="A116" s="54"/>
      <c r="B116" s="60"/>
      <c r="C116" s="65"/>
      <c r="D116" s="66"/>
      <c r="E116" s="95"/>
      <c r="F116" s="66"/>
      <c r="G116" s="67"/>
      <c r="H116" s="68"/>
      <c r="I116" s="69"/>
      <c r="J116" s="70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</row>
    <row r="117" spans="1:30">
      <c r="A117" s="54"/>
      <c r="B117" s="60"/>
      <c r="C117" s="65"/>
      <c r="D117" s="66"/>
      <c r="E117" s="95"/>
      <c r="F117" s="66"/>
      <c r="G117" s="67"/>
      <c r="H117" s="68"/>
      <c r="I117" s="69"/>
      <c r="J117" s="70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</row>
    <row r="118" spans="1:30">
      <c r="A118" s="54"/>
      <c r="B118" s="60"/>
      <c r="C118" s="65"/>
      <c r="D118" s="66"/>
      <c r="E118" s="95"/>
      <c r="F118" s="66"/>
      <c r="G118" s="67"/>
      <c r="H118" s="68"/>
      <c r="I118" s="69"/>
      <c r="J118" s="70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</row>
    <row r="119" spans="1:30">
      <c r="A119" s="54"/>
      <c r="B119" s="60"/>
      <c r="C119" s="65"/>
      <c r="D119" s="66"/>
      <c r="E119" s="95"/>
      <c r="F119" s="66"/>
      <c r="G119" s="67"/>
      <c r="H119" s="68"/>
      <c r="I119" s="69"/>
      <c r="J119" s="70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</row>
    <row r="120" spans="1:30">
      <c r="A120" s="54"/>
      <c r="B120" s="60"/>
      <c r="C120" s="65"/>
      <c r="D120" s="66"/>
      <c r="E120" s="95"/>
      <c r="F120" s="66"/>
      <c r="G120" s="67"/>
      <c r="H120" s="68"/>
      <c r="I120" s="69"/>
      <c r="J120" s="70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</row>
    <row r="121" spans="1:30">
      <c r="A121" s="54"/>
      <c r="B121" s="60"/>
      <c r="C121" s="65"/>
      <c r="D121" s="66"/>
      <c r="E121" s="95"/>
      <c r="F121" s="66"/>
      <c r="G121" s="67"/>
      <c r="H121" s="68"/>
      <c r="I121" s="69"/>
      <c r="J121" s="70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</row>
    <row r="122" spans="1:30">
      <c r="A122" s="54"/>
      <c r="B122" s="60"/>
      <c r="C122" s="65"/>
      <c r="D122" s="66"/>
      <c r="E122" s="95"/>
      <c r="F122" s="66"/>
      <c r="G122" s="67"/>
      <c r="H122" s="68"/>
      <c r="I122" s="69"/>
      <c r="J122" s="70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</row>
    <row r="123" spans="1:30">
      <c r="A123" s="54"/>
      <c r="B123" s="60"/>
      <c r="C123" s="65"/>
      <c r="D123" s="66"/>
      <c r="E123" s="95"/>
      <c r="F123" s="66"/>
      <c r="G123" s="67"/>
      <c r="H123" s="68"/>
      <c r="I123" s="69"/>
      <c r="J123" s="70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</row>
    <row r="124" spans="1:30">
      <c r="A124" s="54"/>
      <c r="B124" s="60"/>
      <c r="C124" s="65"/>
      <c r="D124" s="66"/>
      <c r="E124" s="95"/>
      <c r="F124" s="66"/>
      <c r="G124" s="67"/>
      <c r="H124" s="68"/>
      <c r="I124" s="69"/>
      <c r="J124" s="70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</row>
    <row r="125" spans="1:30">
      <c r="A125" s="54"/>
      <c r="B125" s="60"/>
      <c r="C125" s="65"/>
      <c r="D125" s="66"/>
      <c r="E125" s="95"/>
      <c r="F125" s="66"/>
      <c r="G125" s="67"/>
      <c r="H125" s="68"/>
      <c r="I125" s="69"/>
      <c r="J125" s="70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</row>
    <row r="126" spans="1:30">
      <c r="A126" s="54"/>
      <c r="B126" s="60"/>
      <c r="C126" s="65"/>
      <c r="D126" s="66"/>
      <c r="E126" s="95"/>
      <c r="F126" s="66"/>
      <c r="G126" s="67"/>
      <c r="H126" s="68"/>
      <c r="I126" s="69"/>
      <c r="J126" s="70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</row>
    <row r="127" spans="1:30">
      <c r="A127" s="54"/>
      <c r="B127" s="60"/>
      <c r="C127" s="65"/>
      <c r="D127" s="66"/>
      <c r="E127" s="95"/>
      <c r="F127" s="66"/>
      <c r="G127" s="67"/>
      <c r="H127" s="68"/>
      <c r="I127" s="69"/>
      <c r="J127" s="70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</row>
    <row r="128" spans="1:30">
      <c r="A128" s="54"/>
      <c r="B128" s="60"/>
      <c r="C128" s="65"/>
      <c r="D128" s="66"/>
      <c r="E128" s="95"/>
      <c r="F128" s="66"/>
      <c r="G128" s="67"/>
      <c r="H128" s="68"/>
      <c r="I128" s="69"/>
      <c r="J128" s="70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</row>
    <row r="129" spans="1:30">
      <c r="A129" s="54"/>
      <c r="B129" s="60"/>
      <c r="C129" s="65"/>
      <c r="D129" s="66"/>
      <c r="E129" s="95"/>
      <c r="F129" s="66"/>
      <c r="G129" s="67"/>
      <c r="H129" s="68"/>
      <c r="I129" s="69"/>
      <c r="J129" s="70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</row>
    <row r="130" spans="1:30">
      <c r="A130" s="54"/>
      <c r="B130" s="60"/>
      <c r="C130" s="65"/>
      <c r="D130" s="66"/>
      <c r="E130" s="95"/>
      <c r="F130" s="66"/>
      <c r="G130" s="67"/>
      <c r="H130" s="68"/>
      <c r="I130" s="69"/>
      <c r="J130" s="70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</row>
    <row r="131" spans="1:30">
      <c r="A131" s="54"/>
      <c r="B131" s="60"/>
      <c r="C131" s="65"/>
      <c r="D131" s="66"/>
      <c r="E131" s="95"/>
      <c r="F131" s="66"/>
      <c r="G131" s="67"/>
      <c r="H131" s="68"/>
      <c r="I131" s="69"/>
      <c r="J131" s="70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</row>
    <row r="132" spans="1:30">
      <c r="A132" s="54"/>
      <c r="B132" s="60"/>
      <c r="C132" s="65"/>
      <c r="D132" s="66"/>
      <c r="E132" s="95"/>
      <c r="F132" s="66"/>
      <c r="G132" s="67"/>
      <c r="H132" s="68"/>
      <c r="I132" s="69"/>
      <c r="J132" s="70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</row>
    <row r="133" spans="1:30">
      <c r="A133" s="54"/>
      <c r="B133" s="60"/>
      <c r="C133" s="65"/>
      <c r="D133" s="66"/>
      <c r="E133" s="95"/>
      <c r="F133" s="66"/>
      <c r="G133" s="67"/>
      <c r="H133" s="68"/>
      <c r="I133" s="69"/>
      <c r="J133" s="70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</row>
    <row r="134" spans="1:30">
      <c r="A134" s="54"/>
      <c r="B134" s="60"/>
      <c r="C134" s="65"/>
      <c r="D134" s="66"/>
      <c r="E134" s="95"/>
      <c r="F134" s="66"/>
      <c r="G134" s="67"/>
      <c r="H134" s="68"/>
      <c r="I134" s="69"/>
      <c r="J134" s="70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</row>
    <row r="135" spans="1:30">
      <c r="A135" s="54"/>
      <c r="B135" s="60"/>
      <c r="C135" s="65"/>
      <c r="D135" s="66"/>
      <c r="E135" s="95"/>
      <c r="F135" s="66"/>
      <c r="G135" s="67"/>
      <c r="H135" s="68"/>
      <c r="I135" s="69"/>
      <c r="J135" s="70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</row>
    <row r="136" spans="1:30">
      <c r="A136" s="54"/>
      <c r="B136" s="60"/>
      <c r="C136" s="65"/>
      <c r="D136" s="66"/>
      <c r="E136" s="95"/>
      <c r="F136" s="66"/>
      <c r="G136" s="67"/>
      <c r="H136" s="68"/>
      <c r="I136" s="69"/>
      <c r="J136" s="70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</row>
    <row r="137" spans="1:30">
      <c r="A137" s="54"/>
      <c r="B137" s="60"/>
      <c r="C137" s="65"/>
      <c r="D137" s="66"/>
      <c r="E137" s="95"/>
      <c r="F137" s="66"/>
      <c r="G137" s="67"/>
      <c r="H137" s="68"/>
      <c r="I137" s="69"/>
      <c r="J137" s="70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</row>
    <row r="138" spans="1:30">
      <c r="A138" s="54"/>
      <c r="B138" s="60"/>
      <c r="C138" s="65"/>
      <c r="D138" s="66"/>
      <c r="E138" s="95"/>
      <c r="F138" s="66"/>
      <c r="G138" s="67"/>
      <c r="H138" s="68"/>
      <c r="I138" s="69"/>
      <c r="J138" s="70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</row>
    <row r="139" spans="1:30">
      <c r="A139" s="54"/>
      <c r="B139" s="60"/>
      <c r="C139" s="65"/>
      <c r="D139" s="66"/>
      <c r="E139" s="95"/>
      <c r="F139" s="66"/>
      <c r="G139" s="67"/>
      <c r="H139" s="68"/>
      <c r="I139" s="69"/>
      <c r="J139" s="70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</row>
    <row r="140" spans="1:30">
      <c r="A140" s="54"/>
      <c r="B140" s="60"/>
      <c r="C140" s="65"/>
      <c r="D140" s="66"/>
      <c r="E140" s="95"/>
      <c r="F140" s="66"/>
      <c r="G140" s="67"/>
      <c r="H140" s="68"/>
      <c r="I140" s="69"/>
      <c r="J140" s="70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</row>
    <row r="141" spans="1:30">
      <c r="A141" s="54"/>
      <c r="B141" s="60"/>
      <c r="C141" s="65"/>
      <c r="D141" s="66"/>
      <c r="E141" s="95"/>
      <c r="F141" s="66"/>
      <c r="G141" s="67"/>
      <c r="H141" s="68"/>
      <c r="I141" s="69"/>
      <c r="J141" s="70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</row>
    <row r="142" spans="1:30">
      <c r="A142" s="54"/>
      <c r="B142" s="60"/>
      <c r="C142" s="65"/>
      <c r="D142" s="66"/>
      <c r="E142" s="95"/>
      <c r="F142" s="66"/>
      <c r="G142" s="67"/>
      <c r="H142" s="68"/>
      <c r="I142" s="69"/>
      <c r="J142" s="70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</row>
    <row r="143" spans="1:30">
      <c r="A143" s="54"/>
      <c r="B143" s="60"/>
      <c r="C143" s="65"/>
      <c r="D143" s="66"/>
      <c r="E143" s="95"/>
      <c r="F143" s="66"/>
      <c r="G143" s="67"/>
      <c r="H143" s="68"/>
      <c r="I143" s="69"/>
      <c r="J143" s="70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</row>
    <row r="144" spans="1:30">
      <c r="A144" s="54"/>
      <c r="B144" s="60"/>
      <c r="C144" s="65"/>
      <c r="D144" s="66"/>
      <c r="E144" s="95"/>
      <c r="F144" s="66"/>
      <c r="G144" s="67"/>
      <c r="H144" s="68"/>
      <c r="I144" s="69"/>
      <c r="J144" s="70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</row>
    <row r="145" spans="1:30">
      <c r="A145" s="54"/>
      <c r="B145" s="60"/>
      <c r="C145" s="65"/>
      <c r="D145" s="66"/>
      <c r="E145" s="95"/>
      <c r="F145" s="66"/>
      <c r="G145" s="67"/>
      <c r="H145" s="68"/>
      <c r="I145" s="69"/>
      <c r="J145" s="70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</row>
    <row r="146" spans="1:30">
      <c r="A146" s="54"/>
      <c r="B146" s="60"/>
      <c r="C146" s="65"/>
      <c r="D146" s="66"/>
      <c r="E146" s="95"/>
      <c r="F146" s="66"/>
      <c r="G146" s="67"/>
      <c r="H146" s="68"/>
      <c r="I146" s="69"/>
      <c r="J146" s="70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</row>
    <row r="147" spans="1:30">
      <c r="A147" s="54"/>
      <c r="B147" s="60"/>
      <c r="C147" s="65"/>
      <c r="D147" s="66"/>
      <c r="E147" s="95"/>
      <c r="F147" s="66"/>
      <c r="G147" s="67"/>
      <c r="H147" s="68"/>
      <c r="I147" s="69"/>
      <c r="J147" s="70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</row>
    <row r="148" spans="1:30">
      <c r="A148" s="54"/>
      <c r="B148" s="60"/>
      <c r="C148" s="65"/>
      <c r="D148" s="66"/>
      <c r="E148" s="95"/>
      <c r="F148" s="66"/>
      <c r="G148" s="67"/>
      <c r="H148" s="68"/>
      <c r="I148" s="69"/>
      <c r="J148" s="70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</row>
    <row r="149" spans="1:30">
      <c r="A149" s="54"/>
      <c r="B149" s="60"/>
      <c r="C149" s="65"/>
      <c r="D149" s="66"/>
      <c r="E149" s="95"/>
      <c r="F149" s="66"/>
      <c r="G149" s="67"/>
      <c r="H149" s="68"/>
      <c r="I149" s="69"/>
      <c r="J149" s="70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</row>
    <row r="150" spans="1:30">
      <c r="A150" s="54"/>
      <c r="B150" s="60"/>
      <c r="C150" s="65"/>
      <c r="D150" s="66"/>
      <c r="E150" s="95"/>
      <c r="F150" s="66"/>
      <c r="G150" s="67"/>
      <c r="H150" s="68"/>
      <c r="I150" s="69"/>
      <c r="J150" s="70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</row>
    <row r="151" spans="1:30">
      <c r="A151" s="54"/>
      <c r="B151" s="60"/>
      <c r="C151" s="65"/>
      <c r="D151" s="66"/>
      <c r="E151" s="95"/>
      <c r="F151" s="66"/>
      <c r="G151" s="67"/>
      <c r="H151" s="68"/>
      <c r="I151" s="69"/>
      <c r="J151" s="70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</row>
    <row r="152" spans="1:30">
      <c r="A152" s="54"/>
      <c r="B152" s="60"/>
      <c r="C152" s="65"/>
      <c r="D152" s="66"/>
      <c r="E152" s="95"/>
      <c r="F152" s="66"/>
      <c r="G152" s="67"/>
      <c r="H152" s="68"/>
      <c r="I152" s="69"/>
      <c r="J152" s="70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</row>
    <row r="153" spans="1:30">
      <c r="A153" s="54"/>
      <c r="B153" s="60"/>
      <c r="C153" s="65"/>
      <c r="D153" s="66"/>
      <c r="E153" s="95"/>
      <c r="F153" s="66"/>
      <c r="G153" s="67"/>
      <c r="H153" s="68"/>
      <c r="I153" s="69"/>
      <c r="J153" s="70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</row>
    <row r="154" spans="1:30">
      <c r="A154" s="54"/>
      <c r="B154" s="60"/>
      <c r="C154" s="65"/>
      <c r="D154" s="66"/>
      <c r="E154" s="95"/>
      <c r="F154" s="66"/>
      <c r="G154" s="67"/>
      <c r="H154" s="68"/>
      <c r="I154" s="69"/>
      <c r="J154" s="70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</row>
    <row r="155" spans="1:30">
      <c r="A155" s="54"/>
      <c r="B155" s="60"/>
      <c r="C155" s="65"/>
      <c r="D155" s="66"/>
      <c r="E155" s="95"/>
      <c r="F155" s="66"/>
      <c r="G155" s="67"/>
      <c r="H155" s="68"/>
      <c r="I155" s="69"/>
      <c r="J155" s="70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</row>
    <row r="156" spans="1:30">
      <c r="A156" s="54"/>
      <c r="B156" s="60"/>
      <c r="C156" s="65"/>
      <c r="D156" s="66"/>
      <c r="E156" s="95"/>
      <c r="F156" s="66"/>
      <c r="G156" s="67"/>
      <c r="H156" s="68"/>
      <c r="I156" s="69"/>
      <c r="J156" s="70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</row>
    <row r="157" spans="1:30">
      <c r="A157" s="54"/>
      <c r="B157" s="60"/>
      <c r="C157" s="65"/>
      <c r="D157" s="66"/>
      <c r="E157" s="95"/>
      <c r="F157" s="66"/>
      <c r="G157" s="67"/>
      <c r="H157" s="68"/>
      <c r="I157" s="69"/>
      <c r="J157" s="70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</row>
    <row r="158" spans="1:30">
      <c r="A158" s="54"/>
      <c r="B158" s="60"/>
      <c r="C158" s="65"/>
      <c r="D158" s="66"/>
      <c r="E158" s="95"/>
      <c r="F158" s="66"/>
      <c r="G158" s="67"/>
      <c r="H158" s="68"/>
      <c r="I158" s="69"/>
      <c r="J158" s="70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</row>
    <row r="159" spans="1:30">
      <c r="A159" s="54"/>
      <c r="B159" s="60"/>
      <c r="C159" s="65"/>
      <c r="D159" s="66"/>
      <c r="E159" s="95"/>
      <c r="F159" s="66"/>
      <c r="G159" s="67"/>
      <c r="H159" s="68"/>
      <c r="I159" s="69"/>
      <c r="J159" s="70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</row>
    <row r="160" spans="1:30">
      <c r="A160" s="54"/>
      <c r="B160" s="60"/>
      <c r="C160" s="65"/>
      <c r="D160" s="66"/>
      <c r="E160" s="95"/>
      <c r="F160" s="66"/>
      <c r="G160" s="67"/>
      <c r="H160" s="68"/>
      <c r="I160" s="69"/>
      <c r="J160" s="70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</row>
    <row r="161" spans="1:30">
      <c r="A161" s="54"/>
      <c r="B161" s="60"/>
      <c r="C161" s="65"/>
      <c r="D161" s="66"/>
      <c r="E161" s="95"/>
      <c r="F161" s="66"/>
      <c r="G161" s="67"/>
      <c r="H161" s="68"/>
      <c r="I161" s="69"/>
      <c r="J161" s="70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</row>
    <row r="162" spans="1:30">
      <c r="A162" s="54"/>
      <c r="B162" s="60"/>
      <c r="C162" s="65"/>
      <c r="D162" s="66"/>
      <c r="E162" s="95"/>
      <c r="F162" s="66"/>
      <c r="G162" s="67"/>
      <c r="H162" s="68"/>
      <c r="I162" s="69"/>
      <c r="J162" s="70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</row>
    <row r="163" spans="1:30">
      <c r="A163" s="54"/>
      <c r="B163" s="60"/>
      <c r="C163" s="65"/>
      <c r="D163" s="66"/>
      <c r="E163" s="95"/>
      <c r="F163" s="66"/>
      <c r="G163" s="67"/>
      <c r="H163" s="68"/>
      <c r="I163" s="69"/>
      <c r="J163" s="70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</row>
    <row r="164" spans="1:30">
      <c r="A164" s="54"/>
      <c r="B164" s="60"/>
      <c r="C164" s="65"/>
      <c r="D164" s="66"/>
      <c r="E164" s="95"/>
      <c r="F164" s="66"/>
      <c r="G164" s="67"/>
      <c r="H164" s="68"/>
      <c r="I164" s="69"/>
      <c r="J164" s="70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</row>
    <row r="165" spans="1:30">
      <c r="A165" s="54"/>
      <c r="B165" s="60"/>
      <c r="C165" s="65"/>
      <c r="D165" s="66"/>
      <c r="E165" s="95"/>
      <c r="F165" s="66"/>
      <c r="G165" s="67"/>
      <c r="H165" s="68"/>
      <c r="I165" s="69"/>
      <c r="J165" s="70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</row>
    <row r="166" spans="1:30">
      <c r="A166" s="54"/>
      <c r="B166" s="60"/>
      <c r="C166" s="65"/>
      <c r="D166" s="66"/>
      <c r="E166" s="95"/>
      <c r="F166" s="66"/>
      <c r="G166" s="67"/>
      <c r="H166" s="68"/>
      <c r="I166" s="69"/>
      <c r="J166" s="70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</row>
    <row r="167" spans="1:30">
      <c r="A167" s="54"/>
      <c r="B167" s="60"/>
      <c r="C167" s="65"/>
      <c r="D167" s="66"/>
      <c r="E167" s="95"/>
      <c r="F167" s="66"/>
      <c r="G167" s="67"/>
      <c r="H167" s="68"/>
      <c r="I167" s="69"/>
      <c r="J167" s="70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</row>
    <row r="168" spans="1:30">
      <c r="A168" s="54"/>
      <c r="B168" s="60"/>
      <c r="C168" s="65"/>
      <c r="D168" s="66"/>
      <c r="E168" s="95"/>
      <c r="F168" s="66"/>
      <c r="G168" s="67"/>
      <c r="H168" s="68"/>
      <c r="I168" s="69"/>
      <c r="J168" s="70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</row>
    <row r="169" spans="1:30">
      <c r="A169" s="54"/>
      <c r="B169" s="60"/>
      <c r="C169" s="65"/>
      <c r="D169" s="66"/>
      <c r="E169" s="95"/>
      <c r="F169" s="66"/>
      <c r="G169" s="67"/>
      <c r="H169" s="68"/>
      <c r="I169" s="69"/>
      <c r="J169" s="70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</row>
    <row r="170" spans="1:30">
      <c r="A170" s="54"/>
      <c r="B170" s="60"/>
      <c r="C170" s="65"/>
      <c r="D170" s="66"/>
      <c r="E170" s="95"/>
      <c r="F170" s="66"/>
      <c r="G170" s="67"/>
      <c r="H170" s="68"/>
      <c r="I170" s="69"/>
      <c r="J170" s="70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</row>
    <row r="171" spans="1:30">
      <c r="A171" s="54"/>
      <c r="B171" s="60"/>
      <c r="C171" s="65"/>
      <c r="D171" s="66"/>
      <c r="E171" s="95"/>
      <c r="F171" s="66"/>
      <c r="G171" s="67"/>
      <c r="H171" s="68"/>
      <c r="I171" s="69"/>
      <c r="J171" s="70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</row>
    <row r="172" spans="1:30">
      <c r="A172" s="54"/>
      <c r="B172" s="60"/>
      <c r="C172" s="65"/>
      <c r="D172" s="66"/>
      <c r="E172" s="95"/>
      <c r="F172" s="66"/>
      <c r="G172" s="67"/>
      <c r="H172" s="68"/>
      <c r="I172" s="69"/>
      <c r="J172" s="70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</row>
    <row r="173" spans="1:30">
      <c r="A173" s="54"/>
      <c r="B173" s="60"/>
      <c r="C173" s="65"/>
      <c r="D173" s="66"/>
      <c r="E173" s="95"/>
      <c r="F173" s="66"/>
      <c r="G173" s="67"/>
      <c r="H173" s="68"/>
      <c r="I173" s="69"/>
      <c r="J173" s="70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</row>
    <row r="174" spans="1:30">
      <c r="A174" s="54"/>
      <c r="B174" s="60"/>
      <c r="C174" s="65"/>
      <c r="D174" s="66"/>
      <c r="E174" s="95"/>
      <c r="F174" s="66"/>
      <c r="G174" s="67"/>
      <c r="H174" s="68"/>
      <c r="I174" s="69"/>
      <c r="J174" s="70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</row>
    <row r="175" spans="1:30">
      <c r="A175" s="54"/>
      <c r="B175" s="60"/>
      <c r="C175" s="65"/>
      <c r="D175" s="66"/>
      <c r="E175" s="95"/>
      <c r="F175" s="66"/>
      <c r="G175" s="67"/>
      <c r="H175" s="68"/>
      <c r="I175" s="69"/>
      <c r="J175" s="70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</row>
    <row r="176" spans="1:30">
      <c r="A176" s="54"/>
      <c r="B176" s="60"/>
      <c r="C176" s="65"/>
      <c r="D176" s="66"/>
      <c r="E176" s="95"/>
      <c r="F176" s="66"/>
      <c r="G176" s="67"/>
      <c r="H176" s="68"/>
      <c r="I176" s="69"/>
      <c r="J176" s="70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</row>
    <row r="177" spans="1:30">
      <c r="A177" s="54"/>
      <c r="B177" s="60"/>
      <c r="C177" s="65"/>
      <c r="D177" s="66"/>
      <c r="E177" s="95"/>
      <c r="F177" s="66"/>
      <c r="G177" s="67"/>
      <c r="H177" s="68"/>
      <c r="I177" s="69"/>
      <c r="J177" s="70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</row>
    <row r="178" spans="1:30">
      <c r="A178" s="54"/>
      <c r="B178" s="60"/>
      <c r="C178" s="65"/>
      <c r="D178" s="66"/>
      <c r="E178" s="95"/>
      <c r="F178" s="66"/>
      <c r="G178" s="67"/>
      <c r="H178" s="68"/>
      <c r="I178" s="69"/>
      <c r="J178" s="70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</row>
    <row r="179" spans="1:30">
      <c r="A179" s="54"/>
      <c r="B179" s="60"/>
      <c r="C179" s="65"/>
      <c r="D179" s="66"/>
      <c r="E179" s="95"/>
      <c r="F179" s="66"/>
      <c r="G179" s="67"/>
      <c r="H179" s="68"/>
      <c r="I179" s="69"/>
      <c r="J179" s="70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</row>
    <row r="180" spans="1:30">
      <c r="A180" s="54"/>
      <c r="B180" s="60"/>
      <c r="C180" s="65"/>
      <c r="D180" s="66"/>
      <c r="E180" s="95"/>
      <c r="F180" s="66"/>
      <c r="G180" s="67"/>
      <c r="H180" s="68"/>
      <c r="I180" s="69"/>
      <c r="J180" s="70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</row>
    <row r="181" spans="1:30">
      <c r="A181" s="54"/>
      <c r="B181" s="60"/>
      <c r="C181" s="65"/>
      <c r="D181" s="66"/>
      <c r="E181" s="95"/>
      <c r="F181" s="66"/>
      <c r="G181" s="67"/>
      <c r="H181" s="68"/>
      <c r="I181" s="69"/>
      <c r="J181" s="70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</row>
    <row r="182" spans="1:30">
      <c r="A182" s="54"/>
      <c r="B182" s="60"/>
      <c r="C182" s="65"/>
      <c r="D182" s="66"/>
      <c r="E182" s="95"/>
      <c r="F182" s="66"/>
      <c r="G182" s="67"/>
      <c r="H182" s="68"/>
      <c r="I182" s="69"/>
      <c r="J182" s="70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</row>
    <row r="183" spans="1:30">
      <c r="A183" s="54"/>
      <c r="B183" s="60"/>
      <c r="C183" s="65"/>
      <c r="D183" s="66"/>
      <c r="E183" s="95"/>
      <c r="F183" s="66"/>
      <c r="G183" s="67"/>
      <c r="H183" s="68"/>
      <c r="I183" s="69"/>
      <c r="J183" s="70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</row>
    <row r="184" spans="1:30">
      <c r="A184" s="54"/>
      <c r="B184" s="60"/>
      <c r="C184" s="65"/>
      <c r="D184" s="66"/>
      <c r="E184" s="95"/>
      <c r="F184" s="66"/>
      <c r="G184" s="67"/>
      <c r="H184" s="68"/>
      <c r="I184" s="69"/>
      <c r="J184" s="70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</row>
    <row r="185" spans="1:30">
      <c r="A185" s="54"/>
      <c r="B185" s="60"/>
      <c r="C185" s="65"/>
      <c r="D185" s="66"/>
      <c r="E185" s="95"/>
      <c r="F185" s="66"/>
      <c r="G185" s="67"/>
      <c r="H185" s="68"/>
      <c r="I185" s="69"/>
      <c r="J185" s="70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</row>
    <row r="186" spans="1:30">
      <c r="A186" s="54"/>
      <c r="B186" s="60"/>
      <c r="C186" s="65"/>
      <c r="D186" s="66"/>
      <c r="E186" s="95"/>
      <c r="F186" s="66"/>
      <c r="G186" s="67"/>
      <c r="H186" s="68"/>
      <c r="I186" s="69"/>
      <c r="J186" s="70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</row>
    <row r="187" spans="1:30">
      <c r="A187" s="54"/>
      <c r="B187" s="60"/>
      <c r="C187" s="65"/>
      <c r="D187" s="66"/>
      <c r="E187" s="95"/>
      <c r="F187" s="66"/>
      <c r="G187" s="67"/>
      <c r="H187" s="68"/>
      <c r="I187" s="69"/>
      <c r="J187" s="70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</row>
    <row r="188" spans="1:30">
      <c r="A188" s="54"/>
      <c r="B188" s="60"/>
      <c r="C188" s="65"/>
      <c r="D188" s="66"/>
      <c r="E188" s="95"/>
      <c r="F188" s="66"/>
      <c r="G188" s="67"/>
      <c r="H188" s="68"/>
      <c r="I188" s="69"/>
      <c r="J188" s="70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</row>
    <row r="189" spans="1:30">
      <c r="A189" s="54"/>
      <c r="B189" s="60"/>
      <c r="C189" s="65"/>
      <c r="D189" s="66"/>
      <c r="E189" s="95"/>
      <c r="F189" s="66"/>
      <c r="G189" s="67"/>
      <c r="H189" s="68"/>
      <c r="I189" s="69"/>
      <c r="J189" s="70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</row>
    <row r="190" spans="1:30">
      <c r="A190" s="54"/>
      <c r="B190" s="60"/>
      <c r="C190" s="65"/>
      <c r="D190" s="66"/>
      <c r="E190" s="95"/>
      <c r="F190" s="66"/>
      <c r="G190" s="67"/>
      <c r="H190" s="68"/>
      <c r="I190" s="69"/>
      <c r="J190" s="70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</row>
    <row r="191" spans="1:30">
      <c r="A191" s="54"/>
      <c r="B191" s="60"/>
      <c r="C191" s="65"/>
      <c r="D191" s="66"/>
      <c r="E191" s="95"/>
      <c r="F191" s="66"/>
      <c r="G191" s="67"/>
      <c r="H191" s="68"/>
      <c r="I191" s="69"/>
      <c r="J191" s="70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</row>
    <row r="192" spans="1:30">
      <c r="A192" s="54"/>
      <c r="B192" s="60"/>
      <c r="C192" s="65"/>
      <c r="D192" s="66"/>
      <c r="E192" s="95"/>
      <c r="F192" s="66"/>
      <c r="G192" s="67"/>
      <c r="H192" s="68"/>
      <c r="I192" s="69"/>
      <c r="J192" s="70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</row>
    <row r="193" spans="1:30">
      <c r="A193" s="54"/>
      <c r="B193" s="60"/>
      <c r="C193" s="65"/>
      <c r="D193" s="66"/>
      <c r="E193" s="95"/>
      <c r="F193" s="66"/>
      <c r="G193" s="67"/>
      <c r="H193" s="68"/>
      <c r="I193" s="69"/>
      <c r="J193" s="70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</row>
    <row r="194" spans="1:30">
      <c r="A194" s="54"/>
      <c r="B194" s="60"/>
      <c r="C194" s="65"/>
      <c r="D194" s="66"/>
      <c r="E194" s="95"/>
      <c r="F194" s="66"/>
      <c r="G194" s="67"/>
      <c r="H194" s="68"/>
      <c r="I194" s="69"/>
      <c r="J194" s="70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</row>
    <row r="195" spans="1:30">
      <c r="A195" s="54"/>
      <c r="B195" s="60"/>
      <c r="C195" s="65"/>
      <c r="D195" s="66"/>
      <c r="E195" s="95"/>
      <c r="F195" s="66"/>
      <c r="G195" s="67"/>
      <c r="H195" s="68"/>
      <c r="I195" s="69"/>
      <c r="J195" s="70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</row>
    <row r="196" spans="1:30">
      <c r="A196" s="54"/>
      <c r="B196" s="60"/>
      <c r="C196" s="65"/>
      <c r="D196" s="66"/>
      <c r="E196" s="95"/>
      <c r="F196" s="66"/>
      <c r="G196" s="67"/>
      <c r="H196" s="68"/>
      <c r="I196" s="69"/>
      <c r="J196" s="70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</row>
    <row r="197" spans="1:30">
      <c r="A197" s="54"/>
      <c r="B197" s="60"/>
      <c r="C197" s="65"/>
      <c r="D197" s="66"/>
      <c r="E197" s="95"/>
      <c r="F197" s="66"/>
      <c r="G197" s="67"/>
      <c r="H197" s="68"/>
      <c r="I197" s="69"/>
      <c r="J197" s="70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</row>
    <row r="198" spans="1:30">
      <c r="A198" s="54"/>
      <c r="B198" s="60"/>
      <c r="C198" s="65"/>
      <c r="D198" s="66"/>
      <c r="E198" s="95"/>
      <c r="F198" s="66"/>
      <c r="G198" s="67"/>
      <c r="H198" s="68"/>
      <c r="I198" s="69"/>
      <c r="J198" s="70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</row>
    <row r="199" spans="1:30">
      <c r="A199" s="54"/>
      <c r="B199" s="60"/>
      <c r="C199" s="65"/>
      <c r="D199" s="66"/>
      <c r="E199" s="95"/>
      <c r="F199" s="66"/>
      <c r="G199" s="67"/>
      <c r="H199" s="68"/>
      <c r="I199" s="69"/>
      <c r="J199" s="70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</row>
    <row r="200" spans="1:30">
      <c r="A200" s="54"/>
      <c r="B200" s="60"/>
      <c r="C200" s="65"/>
      <c r="D200" s="66"/>
      <c r="E200" s="95"/>
      <c r="F200" s="66"/>
      <c r="G200" s="67"/>
      <c r="H200" s="68"/>
      <c r="I200" s="69"/>
      <c r="J200" s="70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</row>
    <row r="201" spans="1:30">
      <c r="A201" s="54"/>
      <c r="B201" s="60"/>
      <c r="C201" s="65"/>
      <c r="D201" s="66"/>
      <c r="E201" s="95"/>
      <c r="F201" s="66"/>
      <c r="G201" s="67"/>
      <c r="H201" s="68"/>
      <c r="I201" s="69"/>
      <c r="J201" s="70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</row>
    <row r="202" spans="1:30">
      <c r="A202" s="54"/>
      <c r="B202" s="60"/>
      <c r="C202" s="65"/>
      <c r="D202" s="66"/>
      <c r="E202" s="95"/>
      <c r="F202" s="66"/>
      <c r="G202" s="67"/>
      <c r="H202" s="68"/>
      <c r="I202" s="69"/>
      <c r="J202" s="70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</row>
    <row r="203" spans="1:30">
      <c r="A203" s="54"/>
      <c r="B203" s="60"/>
      <c r="C203" s="65"/>
      <c r="D203" s="66"/>
      <c r="E203" s="95"/>
      <c r="F203" s="66"/>
      <c r="G203" s="67"/>
      <c r="H203" s="68"/>
      <c r="I203" s="69"/>
      <c r="J203" s="70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</row>
    <row r="204" spans="1:30">
      <c r="A204" s="54"/>
      <c r="B204" s="60"/>
      <c r="C204" s="65"/>
      <c r="D204" s="66"/>
      <c r="E204" s="95"/>
      <c r="F204" s="66"/>
      <c r="G204" s="67"/>
      <c r="H204" s="68"/>
      <c r="I204" s="69"/>
      <c r="J204" s="70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</row>
    <row r="205" spans="1:30">
      <c r="A205" s="54"/>
      <c r="B205" s="60"/>
      <c r="C205" s="65"/>
      <c r="D205" s="66"/>
      <c r="E205" s="95"/>
      <c r="F205" s="66"/>
      <c r="G205" s="67"/>
      <c r="H205" s="68"/>
      <c r="I205" s="69"/>
      <c r="J205" s="70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</row>
    <row r="206" spans="1:30">
      <c r="A206" s="54"/>
      <c r="B206" s="60"/>
      <c r="C206" s="65"/>
      <c r="D206" s="66"/>
      <c r="E206" s="95"/>
      <c r="F206" s="66"/>
      <c r="G206" s="67"/>
      <c r="H206" s="68"/>
      <c r="I206" s="69"/>
      <c r="J206" s="70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</row>
    <row r="207" spans="1:30">
      <c r="A207" s="54"/>
      <c r="B207" s="60"/>
      <c r="C207" s="65"/>
      <c r="D207" s="66"/>
      <c r="E207" s="95"/>
      <c r="F207" s="66"/>
      <c r="G207" s="67"/>
      <c r="H207" s="68"/>
      <c r="I207" s="69"/>
      <c r="J207" s="70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</row>
    <row r="208" spans="1:30">
      <c r="A208" s="54"/>
      <c r="B208" s="60"/>
      <c r="C208" s="65"/>
      <c r="D208" s="66"/>
      <c r="E208" s="95"/>
      <c r="F208" s="66"/>
      <c r="G208" s="67"/>
      <c r="H208" s="68"/>
      <c r="I208" s="69"/>
      <c r="J208" s="70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</row>
    <row r="209" spans="1:30">
      <c r="A209" s="54"/>
      <c r="B209" s="60"/>
      <c r="C209" s="65"/>
      <c r="D209" s="66"/>
      <c r="E209" s="95"/>
      <c r="F209" s="66"/>
      <c r="G209" s="67"/>
      <c r="H209" s="68"/>
      <c r="I209" s="69"/>
      <c r="J209" s="70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</row>
    <row r="210" spans="1:30">
      <c r="A210" s="54"/>
      <c r="B210" s="60"/>
      <c r="C210" s="65"/>
      <c r="D210" s="66"/>
      <c r="E210" s="95"/>
      <c r="F210" s="66"/>
      <c r="G210" s="67"/>
      <c r="H210" s="68"/>
      <c r="I210" s="69"/>
      <c r="J210" s="70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</row>
    <row r="211" spans="1:30">
      <c r="A211" s="54"/>
      <c r="B211" s="60"/>
      <c r="C211" s="65"/>
      <c r="D211" s="66"/>
      <c r="E211" s="95"/>
      <c r="F211" s="66"/>
      <c r="G211" s="67"/>
      <c r="H211" s="68"/>
      <c r="I211" s="69"/>
      <c r="J211" s="70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</row>
    <row r="212" spans="1:30">
      <c r="A212" s="54"/>
      <c r="B212" s="60"/>
      <c r="C212" s="65"/>
      <c r="D212" s="66"/>
      <c r="E212" s="95"/>
      <c r="F212" s="66"/>
      <c r="G212" s="67"/>
      <c r="H212" s="68"/>
      <c r="I212" s="69"/>
      <c r="J212" s="70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</row>
    <row r="213" spans="1:30">
      <c r="A213" s="54"/>
      <c r="B213" s="60"/>
      <c r="C213" s="65"/>
      <c r="D213" s="66"/>
      <c r="E213" s="95"/>
      <c r="F213" s="66"/>
      <c r="G213" s="67"/>
      <c r="H213" s="68"/>
      <c r="I213" s="69"/>
      <c r="J213" s="70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</row>
    <row r="214" spans="1:30">
      <c r="A214" s="54"/>
      <c r="B214" s="60"/>
      <c r="C214" s="65"/>
      <c r="D214" s="66"/>
      <c r="E214" s="95"/>
      <c r="F214" s="66"/>
      <c r="G214" s="67"/>
      <c r="H214" s="68"/>
      <c r="I214" s="69"/>
      <c r="J214" s="70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</row>
    <row r="215" spans="1:30">
      <c r="A215" s="54"/>
      <c r="B215" s="60"/>
      <c r="C215" s="65"/>
      <c r="D215" s="66"/>
      <c r="E215" s="95"/>
      <c r="F215" s="66"/>
      <c r="G215" s="67"/>
      <c r="H215" s="68"/>
      <c r="I215" s="69"/>
      <c r="J215" s="70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</row>
    <row r="216" spans="1:30">
      <c r="A216" s="54"/>
      <c r="B216" s="60"/>
      <c r="C216" s="65"/>
      <c r="D216" s="66"/>
      <c r="E216" s="95"/>
      <c r="F216" s="66"/>
      <c r="G216" s="67"/>
      <c r="H216" s="68"/>
      <c r="I216" s="69"/>
      <c r="J216" s="70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</row>
    <row r="217" spans="1:30">
      <c r="A217" s="54"/>
      <c r="B217" s="60"/>
      <c r="C217" s="65"/>
      <c r="D217" s="66"/>
      <c r="E217" s="95"/>
      <c r="F217" s="66"/>
      <c r="G217" s="67"/>
      <c r="H217" s="68"/>
      <c r="I217" s="69"/>
      <c r="J217" s="70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</row>
    <row r="218" spans="1:30">
      <c r="A218" s="54"/>
      <c r="B218" s="60"/>
      <c r="C218" s="65"/>
      <c r="D218" s="66"/>
      <c r="E218" s="95"/>
      <c r="F218" s="66"/>
      <c r="G218" s="67"/>
      <c r="H218" s="68"/>
      <c r="I218" s="69"/>
      <c r="J218" s="70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</row>
    <row r="219" spans="1:30">
      <c r="A219" s="54"/>
      <c r="B219" s="60"/>
      <c r="C219" s="65"/>
      <c r="D219" s="66"/>
      <c r="E219" s="95"/>
      <c r="F219" s="66"/>
      <c r="G219" s="67"/>
      <c r="H219" s="68"/>
      <c r="I219" s="69"/>
      <c r="J219" s="70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</row>
    <row r="220" spans="1:30">
      <c r="A220" s="54"/>
      <c r="B220" s="60"/>
      <c r="C220" s="65"/>
      <c r="D220" s="66"/>
      <c r="E220" s="95"/>
      <c r="F220" s="66"/>
      <c r="G220" s="67"/>
      <c r="H220" s="68"/>
      <c r="I220" s="69"/>
      <c r="J220" s="70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</row>
    <row r="221" spans="1:30">
      <c r="A221" s="54"/>
      <c r="B221" s="60"/>
      <c r="C221" s="65"/>
      <c r="D221" s="66"/>
      <c r="E221" s="95"/>
      <c r="F221" s="66"/>
      <c r="G221" s="67"/>
      <c r="H221" s="68"/>
      <c r="I221" s="69"/>
      <c r="J221" s="70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</row>
    <row r="222" spans="1:30">
      <c r="A222" s="54"/>
      <c r="B222" s="60"/>
      <c r="C222" s="65"/>
      <c r="D222" s="66"/>
      <c r="E222" s="95"/>
      <c r="F222" s="66"/>
      <c r="G222" s="67"/>
      <c r="H222" s="68"/>
      <c r="I222" s="69"/>
      <c r="J222" s="70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</row>
    <row r="223" spans="1:30">
      <c r="A223" s="54"/>
      <c r="B223" s="60"/>
      <c r="C223" s="65"/>
      <c r="D223" s="66"/>
      <c r="E223" s="95"/>
      <c r="F223" s="66"/>
      <c r="G223" s="67"/>
      <c r="H223" s="68"/>
      <c r="I223" s="69"/>
      <c r="J223" s="70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</row>
    <row r="224" spans="1:30">
      <c r="A224" s="54"/>
      <c r="B224" s="60"/>
      <c r="C224" s="65"/>
      <c r="D224" s="66"/>
      <c r="E224" s="95"/>
      <c r="F224" s="66"/>
      <c r="G224" s="67"/>
      <c r="H224" s="68"/>
      <c r="I224" s="69"/>
      <c r="J224" s="70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</row>
    <row r="225" spans="1:30">
      <c r="A225" s="54"/>
      <c r="B225" s="60"/>
      <c r="C225" s="65"/>
      <c r="D225" s="66"/>
      <c r="E225" s="95"/>
      <c r="F225" s="66"/>
      <c r="G225" s="67"/>
      <c r="H225" s="68"/>
      <c r="I225" s="69"/>
      <c r="J225" s="70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</row>
    <row r="226" spans="1:30">
      <c r="A226" s="54"/>
      <c r="B226" s="60"/>
      <c r="C226" s="65"/>
      <c r="D226" s="66"/>
      <c r="E226" s="95"/>
      <c r="F226" s="66"/>
      <c r="G226" s="67"/>
      <c r="H226" s="68"/>
      <c r="I226" s="69"/>
      <c r="J226" s="70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</row>
    <row r="227" spans="1:30">
      <c r="A227" s="54"/>
      <c r="B227" s="60"/>
      <c r="C227" s="65"/>
      <c r="D227" s="66"/>
      <c r="E227" s="95"/>
      <c r="F227" s="66"/>
      <c r="G227" s="67"/>
      <c r="H227" s="68"/>
      <c r="I227" s="69"/>
      <c r="J227" s="70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</row>
    <row r="228" spans="1:30">
      <c r="A228" s="54"/>
      <c r="B228" s="60"/>
      <c r="C228" s="65"/>
      <c r="D228" s="66"/>
      <c r="E228" s="95"/>
      <c r="F228" s="66"/>
      <c r="G228" s="67"/>
      <c r="H228" s="68"/>
      <c r="I228" s="69"/>
      <c r="J228" s="70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</row>
    <row r="229" spans="1:30">
      <c r="A229" s="54"/>
      <c r="B229" s="60"/>
      <c r="C229" s="65"/>
      <c r="D229" s="66"/>
      <c r="E229" s="95"/>
      <c r="F229" s="66"/>
      <c r="G229" s="67"/>
      <c r="H229" s="68"/>
      <c r="I229" s="69"/>
      <c r="J229" s="70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</row>
    <row r="230" spans="1:30">
      <c r="A230" s="54"/>
      <c r="B230" s="60"/>
      <c r="C230" s="65"/>
      <c r="D230" s="66"/>
      <c r="E230" s="95"/>
      <c r="F230" s="66"/>
      <c r="G230" s="67"/>
      <c r="H230" s="68"/>
      <c r="I230" s="69"/>
      <c r="J230" s="70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</row>
    <row r="231" spans="1:30">
      <c r="A231" s="54"/>
      <c r="B231" s="60"/>
      <c r="C231" s="65"/>
      <c r="D231" s="66"/>
      <c r="E231" s="95"/>
      <c r="F231" s="66"/>
      <c r="G231" s="67"/>
      <c r="H231" s="68"/>
      <c r="I231" s="69"/>
      <c r="J231" s="70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</row>
    <row r="232" spans="1:30">
      <c r="A232" s="54"/>
      <c r="B232" s="60"/>
      <c r="C232" s="65"/>
      <c r="D232" s="66"/>
      <c r="E232" s="95"/>
      <c r="F232" s="66"/>
      <c r="G232" s="67"/>
      <c r="H232" s="68"/>
      <c r="I232" s="69"/>
      <c r="J232" s="70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</row>
    <row r="233" spans="1:30">
      <c r="A233" s="54"/>
      <c r="B233" s="60"/>
      <c r="C233" s="65"/>
      <c r="D233" s="66"/>
      <c r="E233" s="95"/>
      <c r="F233" s="66"/>
      <c r="G233" s="67"/>
      <c r="H233" s="68"/>
      <c r="I233" s="69"/>
      <c r="J233" s="70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</row>
    <row r="234" spans="1:30">
      <c r="A234" s="54"/>
      <c r="B234" s="60"/>
      <c r="C234" s="65"/>
      <c r="D234" s="66"/>
      <c r="E234" s="95"/>
      <c r="F234" s="66"/>
      <c r="G234" s="67"/>
      <c r="H234" s="68"/>
      <c r="I234" s="69"/>
      <c r="J234" s="70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</row>
    <row r="235" spans="1:30">
      <c r="A235" s="54"/>
      <c r="B235" s="60"/>
      <c r="C235" s="65"/>
      <c r="D235" s="66"/>
      <c r="E235" s="95"/>
      <c r="F235" s="66"/>
      <c r="G235" s="67"/>
      <c r="H235" s="68"/>
      <c r="I235" s="69"/>
      <c r="J235" s="70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</row>
    <row r="236" spans="1:30">
      <c r="A236" s="54"/>
      <c r="B236" s="60"/>
      <c r="C236" s="65"/>
      <c r="D236" s="66"/>
      <c r="E236" s="95"/>
      <c r="F236" s="66"/>
      <c r="G236" s="67"/>
      <c r="H236" s="68"/>
      <c r="I236" s="69"/>
      <c r="J236" s="70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</row>
    <row r="237" spans="1:30">
      <c r="A237" s="54"/>
      <c r="B237" s="60"/>
      <c r="C237" s="65"/>
      <c r="D237" s="66"/>
      <c r="E237" s="95"/>
      <c r="F237" s="66"/>
      <c r="G237" s="67"/>
      <c r="H237" s="68"/>
      <c r="I237" s="69"/>
      <c r="J237" s="70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</row>
    <row r="238" spans="1:30">
      <c r="A238" s="54"/>
      <c r="B238" s="60"/>
      <c r="C238" s="65"/>
      <c r="D238" s="66"/>
      <c r="E238" s="95"/>
      <c r="F238" s="66"/>
      <c r="G238" s="67"/>
      <c r="H238" s="68"/>
      <c r="I238" s="69"/>
      <c r="J238" s="70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</row>
    <row r="239" spans="1:30">
      <c r="A239" s="54"/>
      <c r="B239" s="60"/>
      <c r="C239" s="65"/>
      <c r="D239" s="66"/>
      <c r="E239" s="95"/>
      <c r="F239" s="66"/>
      <c r="G239" s="67"/>
      <c r="H239" s="68"/>
      <c r="I239" s="69"/>
      <c r="J239" s="70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</row>
    <row r="240" spans="1:30">
      <c r="A240" s="54"/>
      <c r="B240" s="60"/>
      <c r="C240" s="65"/>
      <c r="D240" s="66"/>
      <c r="E240" s="95"/>
      <c r="F240" s="66"/>
      <c r="G240" s="67"/>
      <c r="H240" s="68"/>
      <c r="I240" s="69"/>
      <c r="J240" s="70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</row>
    <row r="241" spans="1:30">
      <c r="A241" s="54"/>
      <c r="B241" s="60"/>
      <c r="C241" s="65"/>
      <c r="D241" s="66"/>
      <c r="E241" s="95"/>
      <c r="F241" s="66"/>
      <c r="G241" s="67"/>
      <c r="H241" s="68"/>
      <c r="I241" s="69"/>
      <c r="J241" s="70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</row>
    <row r="242" spans="1:30">
      <c r="A242" s="54"/>
      <c r="B242" s="60"/>
      <c r="C242" s="65"/>
      <c r="D242" s="66"/>
      <c r="E242" s="95"/>
      <c r="F242" s="66"/>
      <c r="G242" s="67"/>
      <c r="H242" s="68"/>
      <c r="I242" s="69"/>
      <c r="J242" s="70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</row>
    <row r="243" spans="1:30">
      <c r="A243" s="54"/>
      <c r="B243" s="60"/>
      <c r="C243" s="65"/>
      <c r="D243" s="66"/>
      <c r="E243" s="95"/>
      <c r="F243" s="66"/>
      <c r="G243" s="67"/>
      <c r="H243" s="68"/>
      <c r="I243" s="69"/>
      <c r="J243" s="70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</row>
    <row r="244" spans="1:30">
      <c r="A244" s="54"/>
      <c r="B244" s="60"/>
      <c r="C244" s="65"/>
      <c r="D244" s="66"/>
      <c r="E244" s="95"/>
      <c r="F244" s="66"/>
      <c r="G244" s="67"/>
      <c r="H244" s="68"/>
      <c r="I244" s="69"/>
      <c r="J244" s="70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</row>
    <row r="245" spans="1:30">
      <c r="A245" s="54"/>
      <c r="B245" s="60"/>
      <c r="C245" s="65"/>
      <c r="D245" s="66"/>
      <c r="E245" s="95"/>
      <c r="F245" s="66"/>
      <c r="G245" s="67"/>
      <c r="H245" s="68"/>
      <c r="I245" s="69"/>
      <c r="J245" s="70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</row>
    <row r="246" spans="1:30">
      <c r="A246" s="54"/>
      <c r="B246" s="60"/>
      <c r="C246" s="65"/>
      <c r="D246" s="66"/>
      <c r="E246" s="95"/>
      <c r="F246" s="66"/>
      <c r="G246" s="67"/>
      <c r="H246" s="68"/>
      <c r="I246" s="69"/>
      <c r="J246" s="70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</row>
    <row r="247" spans="1:30">
      <c r="A247" s="54"/>
      <c r="B247" s="60"/>
      <c r="C247" s="65"/>
      <c r="D247" s="66"/>
      <c r="E247" s="95"/>
      <c r="F247" s="66"/>
      <c r="G247" s="67"/>
      <c r="H247" s="68"/>
      <c r="I247" s="69"/>
      <c r="J247" s="70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</row>
    <row r="248" spans="1:30">
      <c r="A248" s="54"/>
      <c r="B248" s="60"/>
      <c r="C248" s="65"/>
      <c r="D248" s="66"/>
      <c r="E248" s="95"/>
      <c r="F248" s="66"/>
      <c r="G248" s="67"/>
      <c r="H248" s="68"/>
      <c r="I248" s="69"/>
      <c r="J248" s="70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</row>
    <row r="249" spans="1:30">
      <c r="A249" s="54"/>
      <c r="B249" s="60"/>
      <c r="C249" s="65"/>
      <c r="D249" s="66"/>
      <c r="E249" s="95"/>
      <c r="F249" s="66"/>
      <c r="G249" s="67"/>
      <c r="H249" s="68"/>
      <c r="I249" s="69"/>
      <c r="J249" s="70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</row>
    <row r="250" spans="1:30">
      <c r="A250" s="54"/>
      <c r="B250" s="60"/>
      <c r="C250" s="65"/>
      <c r="D250" s="66"/>
      <c r="E250" s="95"/>
      <c r="F250" s="66"/>
      <c r="G250" s="67"/>
      <c r="H250" s="68"/>
      <c r="I250" s="69"/>
      <c r="J250" s="70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</row>
    <row r="251" spans="1:30">
      <c r="A251" s="54"/>
      <c r="B251" s="60"/>
      <c r="C251" s="65"/>
      <c r="D251" s="66"/>
      <c r="E251" s="95"/>
      <c r="F251" s="66"/>
      <c r="G251" s="67"/>
      <c r="H251" s="68"/>
      <c r="I251" s="69"/>
      <c r="J251" s="70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</row>
    <row r="252" spans="1:30">
      <c r="A252" s="54"/>
      <c r="B252" s="60"/>
      <c r="C252" s="65"/>
      <c r="D252" s="66"/>
      <c r="E252" s="95"/>
      <c r="F252" s="66"/>
      <c r="G252" s="67"/>
      <c r="H252" s="68"/>
      <c r="I252" s="69"/>
      <c r="J252" s="70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</row>
    <row r="253" spans="1:30">
      <c r="A253" s="54"/>
      <c r="B253" s="60"/>
      <c r="C253" s="65"/>
      <c r="D253" s="66"/>
      <c r="E253" s="95"/>
      <c r="F253" s="66"/>
      <c r="G253" s="67"/>
      <c r="H253" s="68"/>
      <c r="I253" s="69"/>
      <c r="J253" s="70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</row>
    <row r="254" spans="1:30">
      <c r="A254" s="54"/>
      <c r="B254" s="60"/>
      <c r="C254" s="65"/>
      <c r="D254" s="66"/>
      <c r="E254" s="95"/>
      <c r="F254" s="66"/>
      <c r="G254" s="67"/>
      <c r="H254" s="68"/>
      <c r="I254" s="69"/>
      <c r="J254" s="70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</row>
    <row r="255" spans="1:30">
      <c r="A255" s="54"/>
      <c r="B255" s="60"/>
      <c r="C255" s="65"/>
      <c r="D255" s="66"/>
      <c r="E255" s="95"/>
      <c r="F255" s="66"/>
      <c r="G255" s="67"/>
      <c r="H255" s="68"/>
      <c r="I255" s="69"/>
      <c r="J255" s="70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</row>
    <row r="256" spans="1:30">
      <c r="A256" s="54"/>
      <c r="B256" s="60"/>
      <c r="C256" s="65"/>
      <c r="D256" s="66"/>
      <c r="E256" s="95"/>
      <c r="F256" s="66"/>
      <c r="G256" s="67"/>
      <c r="H256" s="68"/>
      <c r="I256" s="69"/>
      <c r="J256" s="70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</row>
    <row r="257" spans="1:30">
      <c r="A257" s="54"/>
      <c r="B257" s="60"/>
      <c r="C257" s="65"/>
      <c r="D257" s="66"/>
      <c r="E257" s="95"/>
      <c r="F257" s="66"/>
      <c r="G257" s="67"/>
      <c r="H257" s="68"/>
      <c r="I257" s="69"/>
      <c r="J257" s="70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</row>
    <row r="258" spans="1:30">
      <c r="A258" s="54"/>
      <c r="B258" s="60"/>
      <c r="C258" s="65"/>
      <c r="D258" s="66"/>
      <c r="E258" s="95"/>
      <c r="F258" s="66"/>
      <c r="G258" s="67"/>
      <c r="H258" s="68"/>
      <c r="I258" s="69"/>
      <c r="J258" s="70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</row>
    <row r="259" spans="1:30">
      <c r="A259" s="54"/>
      <c r="B259" s="60"/>
      <c r="C259" s="65"/>
      <c r="D259" s="66"/>
      <c r="E259" s="95"/>
      <c r="F259" s="66"/>
      <c r="G259" s="67"/>
      <c r="H259" s="68"/>
      <c r="I259" s="69"/>
      <c r="J259" s="70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</row>
    <row r="260" spans="1:30">
      <c r="A260" s="54"/>
      <c r="B260" s="60"/>
      <c r="C260" s="65"/>
      <c r="D260" s="66"/>
      <c r="E260" s="95"/>
      <c r="F260" s="66"/>
      <c r="G260" s="67"/>
      <c r="H260" s="68"/>
      <c r="I260" s="69"/>
      <c r="J260" s="70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</row>
    <row r="261" spans="1:30">
      <c r="A261" s="54"/>
      <c r="B261" s="60"/>
      <c r="C261" s="65"/>
      <c r="D261" s="66"/>
      <c r="E261" s="95"/>
      <c r="F261" s="66"/>
      <c r="G261" s="67"/>
      <c r="H261" s="68"/>
      <c r="I261" s="69"/>
      <c r="J261" s="70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</row>
    <row r="262" spans="1:30">
      <c r="A262" s="54"/>
      <c r="B262" s="60"/>
      <c r="C262" s="65"/>
      <c r="D262" s="66"/>
      <c r="E262" s="95"/>
      <c r="F262" s="66"/>
      <c r="G262" s="67"/>
      <c r="H262" s="68"/>
      <c r="I262" s="69"/>
      <c r="J262" s="70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</row>
    <row r="263" spans="1:30">
      <c r="A263" s="54"/>
      <c r="B263" s="60"/>
      <c r="C263" s="65"/>
      <c r="D263" s="66"/>
      <c r="E263" s="95"/>
      <c r="F263" s="66"/>
      <c r="G263" s="67"/>
      <c r="H263" s="68"/>
      <c r="I263" s="69"/>
      <c r="J263" s="70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</row>
    <row r="264" spans="1:30">
      <c r="A264" s="54"/>
      <c r="B264" s="60"/>
      <c r="C264" s="65"/>
      <c r="D264" s="66"/>
      <c r="E264" s="95"/>
      <c r="F264" s="66"/>
      <c r="G264" s="67"/>
      <c r="H264" s="68"/>
      <c r="I264" s="69"/>
      <c r="J264" s="70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</row>
    <row r="265" spans="1:30">
      <c r="A265" s="54"/>
      <c r="B265" s="60"/>
      <c r="C265" s="65"/>
      <c r="D265" s="66"/>
      <c r="E265" s="95"/>
      <c r="F265" s="66"/>
      <c r="G265" s="67"/>
      <c r="H265" s="68"/>
      <c r="I265" s="69"/>
      <c r="J265" s="70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</row>
    <row r="266" spans="1:30">
      <c r="A266" s="54"/>
      <c r="B266" s="60"/>
      <c r="C266" s="65"/>
      <c r="D266" s="66"/>
      <c r="E266" s="95"/>
      <c r="F266" s="66"/>
      <c r="G266" s="67"/>
      <c r="H266" s="68"/>
      <c r="I266" s="69"/>
      <c r="J266" s="70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</row>
    <row r="267" spans="1:30">
      <c r="A267" s="54"/>
      <c r="B267" s="60"/>
      <c r="C267" s="65"/>
      <c r="D267" s="66"/>
      <c r="E267" s="95"/>
      <c r="F267" s="66"/>
      <c r="G267" s="67"/>
      <c r="H267" s="68"/>
      <c r="I267" s="69"/>
      <c r="J267" s="70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</row>
    <row r="268" spans="1:30">
      <c r="A268" s="54"/>
      <c r="B268" s="60"/>
      <c r="C268" s="65"/>
      <c r="D268" s="66"/>
      <c r="E268" s="95"/>
      <c r="F268" s="66"/>
      <c r="G268" s="67"/>
      <c r="H268" s="68"/>
      <c r="I268" s="69"/>
      <c r="J268" s="70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</row>
    <row r="269" spans="1:30">
      <c r="A269" s="54"/>
      <c r="B269" s="60"/>
      <c r="C269" s="65"/>
      <c r="D269" s="66"/>
      <c r="E269" s="95"/>
      <c r="F269" s="66"/>
      <c r="G269" s="67"/>
      <c r="H269" s="68"/>
      <c r="I269" s="69"/>
      <c r="J269" s="70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</row>
    <row r="270" spans="1:30">
      <c r="A270" s="54"/>
      <c r="B270" s="60"/>
      <c r="C270" s="65"/>
      <c r="D270" s="66"/>
      <c r="E270" s="95"/>
      <c r="F270" s="66"/>
      <c r="G270" s="67"/>
      <c r="H270" s="68"/>
      <c r="I270" s="69"/>
      <c r="J270" s="70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</row>
    <row r="271" spans="1:30">
      <c r="A271" s="54"/>
      <c r="B271" s="60"/>
      <c r="C271" s="65"/>
      <c r="D271" s="66"/>
      <c r="E271" s="95"/>
      <c r="F271" s="66"/>
      <c r="G271" s="67"/>
      <c r="H271" s="68"/>
      <c r="I271" s="69"/>
      <c r="J271" s="70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</row>
    <row r="272" spans="1:30">
      <c r="A272" s="54"/>
      <c r="B272" s="60"/>
      <c r="C272" s="65"/>
      <c r="D272" s="66"/>
      <c r="E272" s="95"/>
      <c r="F272" s="66"/>
      <c r="G272" s="67"/>
      <c r="H272" s="68"/>
      <c r="I272" s="69"/>
      <c r="J272" s="70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</row>
    <row r="273" spans="1:30">
      <c r="A273" s="54"/>
      <c r="B273" s="60"/>
      <c r="C273" s="65"/>
      <c r="D273" s="66"/>
      <c r="E273" s="95"/>
      <c r="F273" s="66"/>
      <c r="G273" s="67"/>
      <c r="H273" s="68"/>
      <c r="I273" s="69"/>
      <c r="J273" s="70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</row>
    <row r="274" spans="1:30">
      <c r="A274" s="54"/>
      <c r="B274" s="60"/>
      <c r="C274" s="65"/>
      <c r="D274" s="66"/>
      <c r="E274" s="95"/>
      <c r="F274" s="66"/>
      <c r="G274" s="67"/>
      <c r="H274" s="68"/>
      <c r="I274" s="69"/>
      <c r="J274" s="70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</row>
    <row r="275" spans="1:30">
      <c r="A275" s="54"/>
      <c r="B275" s="60"/>
      <c r="C275" s="65"/>
      <c r="D275" s="66"/>
      <c r="E275" s="95"/>
      <c r="F275" s="66"/>
      <c r="G275" s="67"/>
      <c r="H275" s="68"/>
      <c r="I275" s="69"/>
      <c r="J275" s="70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</row>
    <row r="276" spans="1:30">
      <c r="A276" s="54"/>
      <c r="B276" s="60"/>
      <c r="C276" s="65"/>
      <c r="D276" s="66"/>
      <c r="E276" s="95"/>
      <c r="F276" s="66"/>
      <c r="G276" s="67"/>
      <c r="H276" s="68"/>
      <c r="I276" s="69"/>
      <c r="J276" s="70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</row>
    <row r="277" spans="1:30">
      <c r="A277" s="54"/>
      <c r="B277" s="60"/>
      <c r="C277" s="65"/>
      <c r="D277" s="66"/>
      <c r="E277" s="95"/>
      <c r="F277" s="66"/>
      <c r="G277" s="67"/>
      <c r="H277" s="68"/>
      <c r="I277" s="69"/>
      <c r="J277" s="70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</row>
    <row r="278" spans="1:30">
      <c r="A278" s="54"/>
      <c r="B278" s="60"/>
      <c r="C278" s="65"/>
      <c r="D278" s="66"/>
      <c r="E278" s="95"/>
      <c r="F278" s="66"/>
      <c r="G278" s="67"/>
      <c r="H278" s="68"/>
      <c r="I278" s="69"/>
      <c r="J278" s="70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</row>
    <row r="279" spans="1:30">
      <c r="A279" s="54"/>
      <c r="B279" s="60"/>
      <c r="C279" s="65"/>
      <c r="D279" s="66"/>
      <c r="E279" s="95"/>
      <c r="F279" s="66"/>
      <c r="G279" s="67"/>
      <c r="H279" s="68"/>
      <c r="I279" s="69"/>
      <c r="J279" s="70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</row>
    <row r="280" spans="1:30">
      <c r="A280" s="54"/>
      <c r="B280" s="60"/>
      <c r="C280" s="65"/>
      <c r="D280" s="66"/>
      <c r="E280" s="95"/>
      <c r="F280" s="66"/>
      <c r="G280" s="67"/>
      <c r="H280" s="68"/>
      <c r="I280" s="69"/>
      <c r="J280" s="70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</row>
    <row r="281" spans="1:30">
      <c r="A281" s="54"/>
      <c r="B281" s="60"/>
      <c r="C281" s="65"/>
      <c r="D281" s="66"/>
      <c r="E281" s="95"/>
      <c r="F281" s="66"/>
      <c r="G281" s="67"/>
      <c r="H281" s="68"/>
      <c r="I281" s="69"/>
      <c r="J281" s="70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</row>
    <row r="282" spans="1:30">
      <c r="A282" s="54"/>
      <c r="B282" s="60"/>
      <c r="C282" s="65"/>
      <c r="D282" s="66"/>
      <c r="E282" s="95"/>
      <c r="F282" s="66"/>
      <c r="G282" s="67"/>
      <c r="H282" s="68"/>
      <c r="I282" s="69"/>
      <c r="J282" s="70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</row>
    <row r="283" spans="1:30">
      <c r="A283" s="54"/>
      <c r="B283" s="60"/>
      <c r="C283" s="65"/>
      <c r="D283" s="66"/>
      <c r="E283" s="95"/>
      <c r="F283" s="66"/>
      <c r="G283" s="67"/>
      <c r="H283" s="68"/>
      <c r="I283" s="69"/>
      <c r="J283" s="70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</row>
    <row r="284" spans="1:30">
      <c r="A284" s="54"/>
      <c r="B284" s="60"/>
      <c r="C284" s="65"/>
      <c r="D284" s="66"/>
      <c r="E284" s="95"/>
      <c r="F284" s="66"/>
      <c r="G284" s="67"/>
      <c r="H284" s="68"/>
      <c r="I284" s="69"/>
      <c r="J284" s="70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</row>
    <row r="285" spans="1:30">
      <c r="A285" s="54"/>
      <c r="B285" s="60"/>
      <c r="C285" s="65"/>
      <c r="D285" s="66"/>
      <c r="E285" s="95"/>
      <c r="F285" s="66"/>
      <c r="G285" s="67"/>
      <c r="H285" s="68"/>
      <c r="I285" s="69"/>
      <c r="J285" s="70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</row>
    <row r="286" spans="1:30">
      <c r="A286" s="54"/>
      <c r="B286" s="60"/>
      <c r="C286" s="65"/>
      <c r="D286" s="66"/>
      <c r="E286" s="95"/>
      <c r="F286" s="66"/>
      <c r="G286" s="67"/>
      <c r="H286" s="68"/>
      <c r="I286" s="69"/>
      <c r="J286" s="70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</row>
    <row r="287" spans="1:30">
      <c r="A287" s="54"/>
      <c r="B287" s="60"/>
      <c r="C287" s="65"/>
      <c r="D287" s="66"/>
      <c r="E287" s="95"/>
      <c r="F287" s="66"/>
      <c r="G287" s="67"/>
      <c r="H287" s="68"/>
      <c r="I287" s="69"/>
      <c r="J287" s="70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</row>
    <row r="288" spans="1:30">
      <c r="A288" s="54"/>
      <c r="B288" s="60"/>
      <c r="C288" s="65"/>
      <c r="D288" s="66"/>
      <c r="E288" s="95"/>
      <c r="F288" s="66"/>
      <c r="G288" s="67"/>
      <c r="H288" s="68"/>
      <c r="I288" s="69"/>
      <c r="J288" s="70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</row>
    <row r="289" spans="1:30">
      <c r="A289" s="54"/>
      <c r="B289" s="60"/>
      <c r="C289" s="65"/>
      <c r="D289" s="66"/>
      <c r="E289" s="95"/>
      <c r="F289" s="66"/>
      <c r="G289" s="67"/>
      <c r="H289" s="68"/>
      <c r="I289" s="69"/>
      <c r="J289" s="70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</row>
    <row r="290" spans="1:30">
      <c r="A290" s="54"/>
      <c r="B290" s="60"/>
      <c r="C290" s="65"/>
      <c r="D290" s="66"/>
      <c r="E290" s="95"/>
      <c r="F290" s="66"/>
      <c r="G290" s="67"/>
      <c r="H290" s="68"/>
      <c r="I290" s="69"/>
      <c r="J290" s="70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</row>
    <row r="291" spans="1:30">
      <c r="A291" s="54"/>
      <c r="B291" s="60"/>
      <c r="C291" s="65"/>
      <c r="D291" s="66"/>
      <c r="E291" s="95"/>
      <c r="F291" s="66"/>
      <c r="G291" s="67"/>
      <c r="H291" s="68"/>
      <c r="I291" s="69"/>
      <c r="J291" s="70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</row>
    <row r="292" spans="1:30">
      <c r="A292" s="54"/>
      <c r="B292" s="60"/>
      <c r="C292" s="65"/>
      <c r="D292" s="66"/>
      <c r="E292" s="95"/>
      <c r="F292" s="66"/>
      <c r="G292" s="67"/>
      <c r="H292" s="68"/>
      <c r="I292" s="69"/>
      <c r="J292" s="70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</row>
    <row r="293" spans="1:30">
      <c r="A293" s="54"/>
      <c r="B293" s="60"/>
      <c r="C293" s="65"/>
      <c r="D293" s="66"/>
      <c r="E293" s="95"/>
      <c r="F293" s="66"/>
      <c r="G293" s="67"/>
      <c r="H293" s="68"/>
      <c r="I293" s="69"/>
      <c r="J293" s="70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</row>
    <row r="294" spans="1:30">
      <c r="A294" s="54"/>
      <c r="B294" s="60"/>
      <c r="C294" s="65"/>
      <c r="D294" s="66"/>
      <c r="E294" s="95"/>
      <c r="F294" s="66"/>
      <c r="G294" s="67"/>
      <c r="H294" s="68"/>
      <c r="I294" s="69"/>
      <c r="J294" s="70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</row>
    <row r="295" spans="1:30">
      <c r="A295" s="54"/>
      <c r="B295" s="60"/>
      <c r="C295" s="65"/>
      <c r="D295" s="66"/>
      <c r="E295" s="95"/>
      <c r="F295" s="66"/>
      <c r="G295" s="67"/>
      <c r="H295" s="68"/>
      <c r="I295" s="69"/>
      <c r="J295" s="70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</row>
    <row r="296" spans="1:30">
      <c r="A296" s="54"/>
      <c r="B296" s="60"/>
      <c r="C296" s="65"/>
      <c r="D296" s="66"/>
      <c r="E296" s="95"/>
      <c r="F296" s="66"/>
      <c r="G296" s="67"/>
      <c r="H296" s="68"/>
      <c r="I296" s="69"/>
      <c r="J296" s="70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</row>
    <row r="297" spans="1:30">
      <c r="A297" s="54"/>
      <c r="B297" s="60"/>
      <c r="C297" s="65"/>
      <c r="D297" s="66"/>
      <c r="E297" s="95"/>
      <c r="F297" s="66"/>
      <c r="G297" s="67"/>
      <c r="H297" s="68"/>
      <c r="I297" s="69"/>
      <c r="J297" s="70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</row>
    <row r="298" spans="1:30">
      <c r="A298" s="54"/>
      <c r="B298" s="60"/>
      <c r="C298" s="65"/>
      <c r="D298" s="66"/>
      <c r="E298" s="95"/>
      <c r="F298" s="66"/>
      <c r="G298" s="67"/>
      <c r="H298" s="68"/>
      <c r="I298" s="69"/>
      <c r="J298" s="70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</row>
    <row r="299" spans="1:30">
      <c r="A299" s="54"/>
      <c r="B299" s="60"/>
      <c r="C299" s="65"/>
      <c r="D299" s="66"/>
      <c r="E299" s="95"/>
      <c r="F299" s="66"/>
      <c r="G299" s="67"/>
      <c r="H299" s="68"/>
      <c r="I299" s="69"/>
      <c r="J299" s="70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</row>
    <row r="300" spans="1:30">
      <c r="A300" s="54"/>
      <c r="B300" s="60"/>
      <c r="C300" s="65"/>
      <c r="D300" s="66"/>
      <c r="E300" s="95"/>
      <c r="F300" s="66"/>
      <c r="G300" s="67"/>
      <c r="H300" s="68"/>
      <c r="I300" s="69"/>
      <c r="J300" s="70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</row>
    <row r="301" spans="1:30">
      <c r="A301" s="54"/>
      <c r="B301" s="60"/>
      <c r="C301" s="65"/>
      <c r="D301" s="66"/>
      <c r="E301" s="95"/>
      <c r="F301" s="66"/>
      <c r="G301" s="67"/>
      <c r="H301" s="68"/>
      <c r="I301" s="69"/>
      <c r="J301" s="70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</row>
    <row r="302" spans="1:30">
      <c r="A302" s="54"/>
      <c r="B302" s="60"/>
      <c r="C302" s="65"/>
      <c r="D302" s="66"/>
      <c r="E302" s="95"/>
      <c r="F302" s="66"/>
      <c r="G302" s="67"/>
      <c r="H302" s="68"/>
      <c r="I302" s="69"/>
      <c r="J302" s="70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</row>
    <row r="303" spans="1:30">
      <c r="A303" s="54"/>
      <c r="B303" s="60"/>
      <c r="C303" s="65"/>
      <c r="D303" s="66"/>
      <c r="E303" s="95"/>
      <c r="F303" s="66"/>
      <c r="G303" s="67"/>
      <c r="H303" s="68"/>
      <c r="I303" s="69"/>
      <c r="J303" s="70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</row>
    <row r="304" spans="1:30">
      <c r="A304" s="54"/>
      <c r="B304" s="60"/>
      <c r="C304" s="65"/>
      <c r="D304" s="66"/>
      <c r="E304" s="95"/>
      <c r="F304" s="66"/>
      <c r="G304" s="67"/>
      <c r="H304" s="68"/>
      <c r="I304" s="69"/>
      <c r="J304" s="70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</row>
    <row r="305" spans="1:30">
      <c r="A305" s="54"/>
      <c r="B305" s="60"/>
      <c r="C305" s="65"/>
      <c r="D305" s="66"/>
      <c r="E305" s="95"/>
      <c r="F305" s="66"/>
      <c r="G305" s="67"/>
      <c r="H305" s="68"/>
      <c r="I305" s="69"/>
      <c r="J305" s="70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</row>
    <row r="306" spans="1:30">
      <c r="A306" s="54"/>
      <c r="B306" s="60"/>
      <c r="C306" s="65"/>
      <c r="D306" s="66"/>
      <c r="E306" s="95"/>
      <c r="F306" s="66"/>
      <c r="G306" s="67"/>
      <c r="H306" s="68"/>
      <c r="I306" s="69"/>
      <c r="J306" s="70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</row>
    <row r="307" spans="1:30">
      <c r="A307" s="54"/>
      <c r="B307" s="60"/>
      <c r="C307" s="65"/>
      <c r="D307" s="66"/>
      <c r="E307" s="95"/>
      <c r="F307" s="66"/>
      <c r="G307" s="67"/>
      <c r="H307" s="68"/>
      <c r="I307" s="69"/>
      <c r="J307" s="70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</row>
    <row r="308" spans="1:30">
      <c r="A308" s="54"/>
      <c r="B308" s="60"/>
      <c r="C308" s="65"/>
      <c r="D308" s="66"/>
      <c r="E308" s="95"/>
      <c r="F308" s="66"/>
      <c r="G308" s="67"/>
      <c r="H308" s="68"/>
      <c r="I308" s="69"/>
      <c r="J308" s="70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</row>
    <row r="309" spans="1:30">
      <c r="A309" s="54"/>
      <c r="B309" s="60"/>
      <c r="C309" s="65"/>
      <c r="D309" s="66"/>
      <c r="E309" s="95"/>
      <c r="F309" s="66"/>
      <c r="G309" s="67"/>
      <c r="H309" s="68"/>
      <c r="I309" s="69"/>
      <c r="J309" s="70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</row>
    <row r="310" spans="1:30">
      <c r="A310" s="54"/>
      <c r="B310" s="60"/>
      <c r="C310" s="65"/>
      <c r="D310" s="66"/>
      <c r="E310" s="95"/>
      <c r="F310" s="66"/>
      <c r="G310" s="67"/>
      <c r="H310" s="68"/>
      <c r="I310" s="69"/>
      <c r="J310" s="70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</row>
    <row r="311" spans="1:30">
      <c r="A311" s="54"/>
      <c r="B311" s="60"/>
      <c r="C311" s="65"/>
      <c r="D311" s="66"/>
      <c r="E311" s="95"/>
      <c r="F311" s="66"/>
      <c r="G311" s="67"/>
      <c r="H311" s="68"/>
      <c r="I311" s="69"/>
      <c r="J311" s="70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</row>
    <row r="312" spans="1:30">
      <c r="A312" s="54"/>
      <c r="B312" s="60"/>
      <c r="C312" s="65"/>
      <c r="D312" s="66"/>
      <c r="E312" s="95"/>
      <c r="F312" s="66"/>
      <c r="G312" s="67"/>
      <c r="H312" s="68"/>
      <c r="I312" s="69"/>
      <c r="J312" s="70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</row>
    <row r="313" spans="1:30">
      <c r="A313" s="54"/>
      <c r="B313" s="60"/>
      <c r="C313" s="65"/>
      <c r="D313" s="66"/>
      <c r="E313" s="95"/>
      <c r="F313" s="66"/>
      <c r="G313" s="67"/>
      <c r="H313" s="68"/>
      <c r="I313" s="69"/>
      <c r="J313" s="70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</row>
    <row r="314" spans="1:30">
      <c r="A314" s="54"/>
      <c r="B314" s="60"/>
      <c r="C314" s="65"/>
      <c r="D314" s="66"/>
      <c r="E314" s="95"/>
      <c r="F314" s="66"/>
      <c r="G314" s="67"/>
      <c r="H314" s="68"/>
      <c r="I314" s="69"/>
      <c r="J314" s="70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</row>
    <row r="315" spans="1:30">
      <c r="A315" s="54"/>
      <c r="B315" s="60"/>
      <c r="C315" s="65"/>
      <c r="D315" s="66"/>
      <c r="E315" s="95"/>
      <c r="F315" s="66"/>
      <c r="G315" s="67"/>
      <c r="H315" s="68"/>
      <c r="I315" s="69"/>
      <c r="J315" s="70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</row>
    <row r="316" spans="1:30">
      <c r="A316" s="54"/>
      <c r="B316" s="60"/>
      <c r="C316" s="65"/>
      <c r="D316" s="66"/>
      <c r="E316" s="95"/>
      <c r="F316" s="66"/>
      <c r="G316" s="67"/>
      <c r="H316" s="68"/>
      <c r="I316" s="69"/>
      <c r="J316" s="70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</row>
    <row r="317" spans="1:30">
      <c r="A317" s="54"/>
      <c r="B317" s="60"/>
      <c r="C317" s="65"/>
      <c r="D317" s="66"/>
      <c r="E317" s="95"/>
      <c r="F317" s="66"/>
      <c r="G317" s="67"/>
      <c r="H317" s="68"/>
      <c r="I317" s="69"/>
      <c r="J317" s="70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</row>
    <row r="318" spans="1:30">
      <c r="A318" s="54"/>
      <c r="B318" s="60"/>
      <c r="C318" s="65"/>
      <c r="D318" s="66"/>
      <c r="E318" s="95"/>
      <c r="F318" s="66"/>
      <c r="G318" s="67"/>
      <c r="H318" s="68"/>
      <c r="I318" s="69"/>
      <c r="J318" s="70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</row>
    <row r="319" spans="1:30">
      <c r="A319" s="54"/>
      <c r="B319" s="60"/>
      <c r="C319" s="65"/>
      <c r="D319" s="66"/>
      <c r="E319" s="95"/>
      <c r="F319" s="66"/>
      <c r="G319" s="67"/>
      <c r="H319" s="68"/>
      <c r="I319" s="69"/>
      <c r="J319" s="70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</row>
    <row r="320" spans="1:30">
      <c r="A320" s="54"/>
      <c r="B320" s="60"/>
      <c r="C320" s="65"/>
      <c r="D320" s="66"/>
      <c r="E320" s="95"/>
      <c r="F320" s="66"/>
      <c r="G320" s="67"/>
      <c r="H320" s="68"/>
      <c r="I320" s="69"/>
      <c r="J320" s="70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</row>
    <row r="321" spans="1:30">
      <c r="A321" s="54"/>
      <c r="B321" s="60"/>
      <c r="C321" s="65"/>
      <c r="D321" s="66"/>
      <c r="E321" s="95"/>
      <c r="F321" s="66"/>
      <c r="G321" s="67"/>
      <c r="H321" s="68"/>
      <c r="I321" s="69"/>
      <c r="J321" s="70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</row>
    <row r="322" spans="1:30">
      <c r="A322" s="54"/>
      <c r="B322" s="60"/>
      <c r="C322" s="65"/>
      <c r="D322" s="66"/>
      <c r="E322" s="95"/>
      <c r="F322" s="66"/>
      <c r="G322" s="67"/>
      <c r="H322" s="68"/>
      <c r="I322" s="69"/>
      <c r="J322" s="70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</row>
    <row r="323" spans="1:30">
      <c r="A323" s="54"/>
      <c r="B323" s="60"/>
      <c r="C323" s="65"/>
      <c r="D323" s="66"/>
      <c r="E323" s="95"/>
      <c r="F323" s="66"/>
      <c r="G323" s="67"/>
      <c r="H323" s="68"/>
      <c r="I323" s="69"/>
      <c r="J323" s="70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</row>
    <row r="324" spans="1:30">
      <c r="A324" s="54"/>
      <c r="B324" s="60"/>
      <c r="C324" s="65"/>
      <c r="D324" s="66"/>
      <c r="E324" s="95"/>
      <c r="F324" s="66"/>
      <c r="G324" s="67"/>
      <c r="H324" s="68"/>
      <c r="I324" s="69"/>
      <c r="J324" s="70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</row>
    <row r="325" spans="1:30">
      <c r="A325" s="54"/>
      <c r="B325" s="60"/>
      <c r="C325" s="65"/>
      <c r="D325" s="66"/>
      <c r="E325" s="95"/>
      <c r="F325" s="66"/>
      <c r="G325" s="67"/>
      <c r="H325" s="68"/>
      <c r="I325" s="69"/>
      <c r="J325" s="70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</row>
    <row r="326" spans="1:30">
      <c r="A326" s="54"/>
      <c r="B326" s="60"/>
      <c r="C326" s="65"/>
      <c r="D326" s="66"/>
      <c r="E326" s="95"/>
      <c r="F326" s="66"/>
      <c r="G326" s="67"/>
      <c r="H326" s="68"/>
      <c r="I326" s="69"/>
      <c r="J326" s="70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</row>
    <row r="327" spans="1:30">
      <c r="A327" s="54"/>
      <c r="B327" s="60"/>
      <c r="C327" s="65"/>
      <c r="D327" s="66"/>
      <c r="E327" s="95"/>
      <c r="F327" s="66"/>
      <c r="G327" s="67"/>
      <c r="H327" s="68"/>
      <c r="I327" s="69"/>
      <c r="J327" s="70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</row>
    <row r="328" spans="1:30">
      <c r="A328" s="54"/>
      <c r="B328" s="60"/>
      <c r="C328" s="65"/>
      <c r="D328" s="66"/>
      <c r="E328" s="95"/>
      <c r="F328" s="66"/>
      <c r="G328" s="67"/>
      <c r="H328" s="68"/>
      <c r="I328" s="69"/>
      <c r="J328" s="70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</row>
    <row r="329" spans="1:30">
      <c r="A329" s="54"/>
      <c r="B329" s="60"/>
      <c r="C329" s="65"/>
      <c r="D329" s="66"/>
      <c r="E329" s="95"/>
      <c r="F329" s="66"/>
      <c r="G329" s="67"/>
      <c r="H329" s="68"/>
      <c r="I329" s="69"/>
      <c r="J329" s="70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</row>
    <row r="330" spans="1:30">
      <c r="A330" s="54"/>
      <c r="B330" s="60"/>
      <c r="C330" s="80"/>
      <c r="D330" s="81"/>
      <c r="E330" s="96"/>
      <c r="F330" s="81"/>
      <c r="G330" s="82"/>
      <c r="H330" s="83"/>
      <c r="I330" s="84"/>
      <c r="J330" s="85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</row>
    <row r="331" spans="1:30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</row>
    <row r="332" spans="1:30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</row>
    <row r="333" spans="1:30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</row>
    <row r="334" spans="1:30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</row>
    <row r="335" spans="1:30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</row>
    <row r="336" spans="1:30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</row>
    <row r="337" spans="1:30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</row>
    <row r="338" spans="1:30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</row>
    <row r="339" spans="1:30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</row>
    <row r="340" spans="1:30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</row>
    <row r="341" spans="1:30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</row>
    <row r="342" spans="1:30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</row>
    <row r="343" spans="1:30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</row>
    <row r="344" spans="1:30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</row>
    <row r="345" spans="1:30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</row>
    <row r="346" spans="1:30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</row>
    <row r="347" spans="1:30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</row>
    <row r="348" spans="1:30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</row>
    <row r="349" spans="1:30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</row>
    <row r="350" spans="1:30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</row>
    <row r="351" spans="1:30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</row>
    <row r="352" spans="1:30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</row>
    <row r="353" spans="1:30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</row>
    <row r="354" spans="1:30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</row>
    <row r="355" spans="1:30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</row>
    <row r="356" spans="1:30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</row>
    <row r="357" spans="1:30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</row>
    <row r="358" spans="1:30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</row>
    <row r="359" spans="1:30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</row>
    <row r="360" spans="1:30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</row>
    <row r="361" spans="1:30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</row>
    <row r="362" spans="1:30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</row>
    <row r="363" spans="1:30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</row>
    <row r="364" spans="1:30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</row>
    <row r="365" spans="1:30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</row>
    <row r="366" spans="1:30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</row>
    <row r="367" spans="1:30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</row>
    <row r="368" spans="1:30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</row>
    <row r="369" spans="1:30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</row>
    <row r="370" spans="1:30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</row>
    <row r="371" spans="1:30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</row>
    <row r="372" spans="1:30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</row>
    <row r="373" spans="1:30">
      <c r="A373" s="54"/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</row>
    <row r="374" spans="1:30">
      <c r="A374" s="54"/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</row>
    <row r="375" spans="1:30">
      <c r="A375" s="54"/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</row>
    <row r="376" spans="1:30">
      <c r="A376" s="54"/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</row>
    <row r="377" spans="1:30">
      <c r="A377" s="54"/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</row>
    <row r="378" spans="1:30">
      <c r="A378" s="54"/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</row>
    <row r="379" spans="1:30">
      <c r="A379" s="54"/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</row>
    <row r="380" spans="1:30">
      <c r="A380" s="54"/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</row>
    <row r="381" spans="1:30">
      <c r="A381" s="54"/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</row>
    <row r="382" spans="1:30">
      <c r="A382" s="54"/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</row>
    <row r="383" spans="1:30">
      <c r="A383" s="54"/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</row>
    <row r="384" spans="1:30">
      <c r="A384" s="54"/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</row>
    <row r="385" spans="1:30">
      <c r="A385" s="54"/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</row>
    <row r="386" spans="1:30">
      <c r="A386" s="54"/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</row>
    <row r="387" spans="1:30">
      <c r="A387" s="54"/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</row>
    <row r="388" spans="1:30">
      <c r="A388" s="54"/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</row>
    <row r="389" spans="1:30">
      <c r="A389" s="54"/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</row>
    <row r="390" spans="1:30">
      <c r="A390" s="54"/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</row>
    <row r="391" spans="1:30">
      <c r="A391" s="54"/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</row>
    <row r="392" spans="1:30">
      <c r="A392" s="54"/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</row>
    <row r="393" spans="1:30">
      <c r="A393" s="54"/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</row>
    <row r="394" spans="1:30">
      <c r="A394" s="54"/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</row>
    <row r="395" spans="1:30">
      <c r="A395" s="54"/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</row>
    <row r="396" spans="1:30">
      <c r="A396" s="54"/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</row>
    <row r="397" spans="1:30">
      <c r="A397" s="54"/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</row>
    <row r="398" spans="1:30">
      <c r="A398" s="54"/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</row>
    <row r="399" spans="1:30">
      <c r="A399" s="54"/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</row>
    <row r="400" spans="1:30">
      <c r="A400" s="54"/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</row>
    <row r="401" spans="1:30">
      <c r="A401" s="54"/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</row>
  </sheetData>
  <sheetProtection selectLockedCells="1"/>
  <sortState ref="B13:J330">
    <sortCondition ref="C1:C1048576"/>
    <sortCondition descending="1" ref="F1:F1048576"/>
  </sortState>
  <mergeCells count="13">
    <mergeCell ref="H6:J6"/>
    <mergeCell ref="H8:J8"/>
    <mergeCell ref="H10:J10"/>
    <mergeCell ref="H4:I4"/>
    <mergeCell ref="B2:D2"/>
    <mergeCell ref="B4:D4"/>
    <mergeCell ref="B8:D8"/>
    <mergeCell ref="B10:D10"/>
    <mergeCell ref="B6:D6"/>
    <mergeCell ref="E2:F2"/>
    <mergeCell ref="E4:F4"/>
    <mergeCell ref="E6:F6"/>
    <mergeCell ref="E10:F10"/>
  </mergeCells>
  <phoneticPr fontId="2"/>
  <dataValidations count="7">
    <dataValidation type="list" allowBlank="1" showInputMessage="1" showErrorMessage="1" sqref="E4">
      <formula1>gakko</formula1>
    </dataValidation>
    <dataValidation type="list" allowBlank="1" showInputMessage="1" showErrorMessage="1" sqref="H4">
      <formula1>seibetu</formula1>
    </dataValidation>
    <dataValidation type="list" allowBlank="1" showInputMessage="1" showErrorMessage="1" sqref="H6">
      <formula1>INDIRECT(N2&amp;N6)</formula1>
    </dataValidation>
    <dataValidation imeMode="on" allowBlank="1" showInputMessage="1" showErrorMessage="1" sqref="H10:J10 F8"/>
    <dataValidation imeMode="fullKatakana" allowBlank="1" showInputMessage="1" showErrorMessage="1" sqref="H8:J8"/>
    <dataValidation type="whole" allowBlank="1" showInputMessage="1" showErrorMessage="1" sqref="E6:F6">
      <formula1>1</formula1>
      <formula2>3</formula2>
    </dataValidation>
    <dataValidation type="whole" imeMode="on" allowBlank="1" showInputMessage="1" showErrorMessage="1" sqref="E8">
      <formula1>0</formula1>
      <formula2>99</formula2>
    </dataValidation>
  </dataValidations>
  <pageMargins left="0.7" right="0.7" top="0.75" bottom="0.75" header="0.3" footer="0.3"/>
  <pageSetup paperSize="9" orientation="portrait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Button 3">
              <controlPr defaultSize="0" print="0" autoFill="0" autoPict="0" macro="[0]!データ転記">
                <anchor moveWithCells="1">
                  <from>
                    <xdr:col>9</xdr:col>
                    <xdr:colOff>556260</xdr:colOff>
                    <xdr:row>1</xdr:row>
                    <xdr:rowOff>182880</xdr:rowOff>
                  </from>
                  <to>
                    <xdr:col>10</xdr:col>
                    <xdr:colOff>0</xdr:colOff>
                    <xdr:row>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Button 9">
              <controlPr defaultSize="0" print="0" autoFill="0" autoPict="0" macro="[0]!並べ替え">
                <anchor moveWithCells="1">
                  <from>
                    <xdr:col>10</xdr:col>
                    <xdr:colOff>198120</xdr:colOff>
                    <xdr:row>1</xdr:row>
                    <xdr:rowOff>190500</xdr:rowOff>
                  </from>
                  <to>
                    <xdr:col>11</xdr:col>
                    <xdr:colOff>0</xdr:colOff>
                    <xdr:row>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Button 12">
              <controlPr defaultSize="0" print="0" autoFill="0" autoPict="0" macro="[0]!印字データ作成">
                <anchor moveWithCells="1">
                  <from>
                    <xdr:col>10</xdr:col>
                    <xdr:colOff>213360</xdr:colOff>
                    <xdr:row>5</xdr:row>
                    <xdr:rowOff>45720</xdr:rowOff>
                  </from>
                  <to>
                    <xdr:col>11</xdr:col>
                    <xdr:colOff>0</xdr:colOff>
                    <xdr:row>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Button 15">
              <controlPr defaultSize="0" print="0" autoFill="0" autoPict="0" macro="[0]!ファイル送信" altText="送信データ_x000a_作成_x000a__x000a_">
                <anchor moveWithCells="1">
                  <from>
                    <xdr:col>10</xdr:col>
                    <xdr:colOff>213360</xdr:colOff>
                    <xdr:row>7</xdr:row>
                    <xdr:rowOff>213360</xdr:rowOff>
                  </from>
                  <to>
                    <xdr:col>11</xdr:col>
                    <xdr:colOff>0</xdr:colOff>
                    <xdr:row>9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8" name="Button 20">
              <controlPr defaultSize="0" print="0" autoFill="0" autoPict="0" macro="[0]!終了">
                <anchor moveWithCells="1">
                  <from>
                    <xdr:col>11</xdr:col>
                    <xdr:colOff>160020</xdr:colOff>
                    <xdr:row>5</xdr:row>
                    <xdr:rowOff>236220</xdr:rowOff>
                  </from>
                  <to>
                    <xdr:col>11</xdr:col>
                    <xdr:colOff>716280</xdr:colOff>
                    <xdr:row>9</xdr:row>
                    <xdr:rowOff>251460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47"/>
  <sheetViews>
    <sheetView workbookViewId="0"/>
  </sheetViews>
  <sheetFormatPr defaultColWidth="130.77734375" defaultRowHeight="13.2"/>
  <cols>
    <col min="1" max="1" width="14.33203125" customWidth="1"/>
    <col min="2" max="2" width="11.88671875" bestFit="1" customWidth="1"/>
    <col min="3" max="3" width="29.88671875" bestFit="1" customWidth="1"/>
    <col min="4" max="5" width="13.88671875" bestFit="1" customWidth="1"/>
    <col min="6" max="6" width="16.88671875" customWidth="1"/>
  </cols>
  <sheetData>
    <row r="1" spans="1:6">
      <c r="A1" s="2" t="s">
        <v>176</v>
      </c>
      <c r="B1" s="2" t="s">
        <v>177</v>
      </c>
      <c r="C1" s="1" t="s">
        <v>178</v>
      </c>
      <c r="D1" s="3" t="s">
        <v>179</v>
      </c>
      <c r="E1" s="3" t="s">
        <v>180</v>
      </c>
      <c r="F1" t="str">
        <f>A1&amp;"  "&amp;B1</f>
        <v>401  増位</v>
      </c>
    </row>
    <row r="2" spans="1:6">
      <c r="A2" s="2" t="s">
        <v>181</v>
      </c>
      <c r="B2" s="2" t="s">
        <v>182</v>
      </c>
      <c r="C2" s="1" t="s">
        <v>183</v>
      </c>
      <c r="D2" s="3" t="s">
        <v>184</v>
      </c>
      <c r="E2" s="3" t="s">
        <v>185</v>
      </c>
      <c r="F2" t="str">
        <f t="shared" ref="F2:F47" si="0">A2&amp;"  "&amp;B2</f>
        <v>402  姫路広嶺</v>
      </c>
    </row>
    <row r="3" spans="1:6">
      <c r="A3" s="2" t="s">
        <v>186</v>
      </c>
      <c r="B3" s="2" t="s">
        <v>187</v>
      </c>
      <c r="C3" s="1" t="s">
        <v>188</v>
      </c>
      <c r="D3" s="3" t="s">
        <v>189</v>
      </c>
      <c r="E3" s="3" t="s">
        <v>190</v>
      </c>
      <c r="F3" t="str">
        <f t="shared" si="0"/>
        <v>403  姫路高丘</v>
      </c>
    </row>
    <row r="4" spans="1:6">
      <c r="A4" s="2" t="s">
        <v>191</v>
      </c>
      <c r="B4" s="2" t="s">
        <v>192</v>
      </c>
      <c r="C4" s="1" t="s">
        <v>193</v>
      </c>
      <c r="D4" s="3" t="s">
        <v>194</v>
      </c>
      <c r="E4" s="3" t="s">
        <v>195</v>
      </c>
      <c r="F4" t="str">
        <f t="shared" si="0"/>
        <v>404  大白書</v>
      </c>
    </row>
    <row r="5" spans="1:6">
      <c r="A5" s="2" t="s">
        <v>196</v>
      </c>
      <c r="B5" s="2" t="s">
        <v>197</v>
      </c>
      <c r="C5" s="1" t="s">
        <v>198</v>
      </c>
      <c r="D5" s="3" t="s">
        <v>199</v>
      </c>
      <c r="E5" s="3" t="s">
        <v>200</v>
      </c>
      <c r="F5" t="str">
        <f t="shared" si="0"/>
        <v>405  東光</v>
      </c>
    </row>
    <row r="6" spans="1:6">
      <c r="A6" s="2" t="s">
        <v>201</v>
      </c>
      <c r="B6" s="2" t="s">
        <v>202</v>
      </c>
      <c r="C6" s="1" t="s">
        <v>203</v>
      </c>
      <c r="D6" s="3" t="s">
        <v>204</v>
      </c>
      <c r="E6" s="3" t="s">
        <v>205</v>
      </c>
      <c r="F6" t="str">
        <f t="shared" si="0"/>
        <v>406  白鷺</v>
      </c>
    </row>
    <row r="7" spans="1:6">
      <c r="A7" s="2" t="s">
        <v>206</v>
      </c>
      <c r="B7" s="2" t="s">
        <v>207</v>
      </c>
      <c r="C7" s="1" t="s">
        <v>208</v>
      </c>
      <c r="D7" s="3" t="s">
        <v>209</v>
      </c>
      <c r="E7" s="3" t="s">
        <v>210</v>
      </c>
      <c r="F7" t="str">
        <f t="shared" si="0"/>
        <v>407  琴陵</v>
      </c>
    </row>
    <row r="8" spans="1:6">
      <c r="A8" s="2" t="s">
        <v>211</v>
      </c>
      <c r="B8" s="2" t="s">
        <v>212</v>
      </c>
      <c r="C8" s="1" t="s">
        <v>213</v>
      </c>
      <c r="D8" s="3" t="s">
        <v>214</v>
      </c>
      <c r="E8" s="3" t="s">
        <v>215</v>
      </c>
      <c r="F8" t="str">
        <f t="shared" si="0"/>
        <v>408  山陽</v>
      </c>
    </row>
    <row r="9" spans="1:6">
      <c r="A9" s="2" t="s">
        <v>216</v>
      </c>
      <c r="B9" s="2" t="s">
        <v>217</v>
      </c>
      <c r="C9" s="1" t="s">
        <v>218</v>
      </c>
      <c r="D9" s="3" t="s">
        <v>219</v>
      </c>
      <c r="E9" s="3" t="s">
        <v>220</v>
      </c>
      <c r="F9" t="str">
        <f t="shared" si="0"/>
        <v>409  姫路灘</v>
      </c>
    </row>
    <row r="10" spans="1:6">
      <c r="A10" s="2" t="s">
        <v>125</v>
      </c>
      <c r="B10" s="2" t="s">
        <v>221</v>
      </c>
      <c r="C10" s="1" t="s">
        <v>222</v>
      </c>
      <c r="D10" s="3" t="s">
        <v>223</v>
      </c>
      <c r="E10" s="3" t="s">
        <v>224</v>
      </c>
      <c r="F10" t="str">
        <f t="shared" si="0"/>
        <v>410  飾磨東</v>
      </c>
    </row>
    <row r="11" spans="1:6">
      <c r="A11" s="2" t="s">
        <v>225</v>
      </c>
      <c r="B11" s="2" t="s">
        <v>226</v>
      </c>
      <c r="C11" s="1" t="s">
        <v>227</v>
      </c>
      <c r="D11" s="3" t="s">
        <v>228</v>
      </c>
      <c r="E11" s="3" t="s">
        <v>229</v>
      </c>
      <c r="F11" t="str">
        <f t="shared" si="0"/>
        <v>411  飾磨中部</v>
      </c>
    </row>
    <row r="12" spans="1:6">
      <c r="A12" s="2" t="s">
        <v>230</v>
      </c>
      <c r="B12" s="2" t="s">
        <v>231</v>
      </c>
      <c r="C12" s="1" t="s">
        <v>232</v>
      </c>
      <c r="D12" s="3" t="s">
        <v>233</v>
      </c>
      <c r="E12" s="3" t="s">
        <v>234</v>
      </c>
      <c r="F12" t="str">
        <f t="shared" si="0"/>
        <v>412  飾磨西</v>
      </c>
    </row>
    <row r="13" spans="1:6">
      <c r="A13" s="2" t="s">
        <v>235</v>
      </c>
      <c r="B13" s="2" t="s">
        <v>236</v>
      </c>
      <c r="C13" s="1" t="s">
        <v>237</v>
      </c>
      <c r="D13" s="3" t="s">
        <v>238</v>
      </c>
      <c r="E13" s="3" t="s">
        <v>239</v>
      </c>
      <c r="F13" t="str">
        <f t="shared" si="0"/>
        <v>413  広畑</v>
      </c>
    </row>
    <row r="14" spans="1:6">
      <c r="A14" s="2" t="s">
        <v>240</v>
      </c>
      <c r="B14" s="2" t="s">
        <v>241</v>
      </c>
      <c r="C14" s="1" t="s">
        <v>242</v>
      </c>
      <c r="D14" s="3" t="s">
        <v>243</v>
      </c>
      <c r="E14" s="3" t="s">
        <v>244</v>
      </c>
      <c r="F14" t="str">
        <f t="shared" si="0"/>
        <v>414  網干</v>
      </c>
    </row>
    <row r="15" spans="1:6">
      <c r="A15" s="2" t="s">
        <v>245</v>
      </c>
      <c r="B15" s="2" t="s">
        <v>246</v>
      </c>
      <c r="C15" s="1" t="s">
        <v>247</v>
      </c>
      <c r="D15" s="3" t="s">
        <v>248</v>
      </c>
      <c r="E15" s="3" t="s">
        <v>249</v>
      </c>
      <c r="F15" t="str">
        <f t="shared" si="0"/>
        <v>415  朝日</v>
      </c>
    </row>
    <row r="16" spans="1:6">
      <c r="A16" s="2" t="s">
        <v>250</v>
      </c>
      <c r="B16" s="2" t="s">
        <v>251</v>
      </c>
      <c r="C16" s="1" t="s">
        <v>252</v>
      </c>
      <c r="D16" s="3" t="s">
        <v>253</v>
      </c>
      <c r="E16" s="3" t="s">
        <v>254</v>
      </c>
      <c r="F16" t="str">
        <f t="shared" si="0"/>
        <v>416  神南</v>
      </c>
    </row>
    <row r="17" spans="1:6">
      <c r="A17" s="2" t="s">
        <v>255</v>
      </c>
      <c r="B17" s="2" t="s">
        <v>256</v>
      </c>
      <c r="C17" s="1" t="s">
        <v>257</v>
      </c>
      <c r="D17" s="3" t="s">
        <v>258</v>
      </c>
      <c r="E17" s="3" t="s">
        <v>259</v>
      </c>
      <c r="F17" t="str">
        <f t="shared" si="0"/>
        <v>417  豊富</v>
      </c>
    </row>
    <row r="18" spans="1:6">
      <c r="A18" s="2" t="s">
        <v>260</v>
      </c>
      <c r="B18" s="2" t="s">
        <v>261</v>
      </c>
      <c r="C18" s="1" t="s">
        <v>262</v>
      </c>
      <c r="D18" s="3" t="s">
        <v>263</v>
      </c>
      <c r="E18" s="3" t="s">
        <v>264</v>
      </c>
      <c r="F18" t="str">
        <f t="shared" si="0"/>
        <v>418  城山</v>
      </c>
    </row>
    <row r="19" spans="1:6">
      <c r="A19" s="2" t="s">
        <v>265</v>
      </c>
      <c r="B19" s="2" t="s">
        <v>266</v>
      </c>
      <c r="C19" s="1" t="s">
        <v>267</v>
      </c>
      <c r="D19" s="3" t="s">
        <v>268</v>
      </c>
      <c r="E19" s="3" t="s">
        <v>269</v>
      </c>
      <c r="F19" t="str">
        <f t="shared" si="0"/>
        <v>419  花田</v>
      </c>
    </row>
    <row r="20" spans="1:6">
      <c r="A20" s="2" t="s">
        <v>270</v>
      </c>
      <c r="B20" s="2" t="s">
        <v>271</v>
      </c>
      <c r="C20" s="1" t="s">
        <v>272</v>
      </c>
      <c r="D20" s="3" t="s">
        <v>273</v>
      </c>
      <c r="E20" s="3" t="s">
        <v>274</v>
      </c>
      <c r="F20" t="str">
        <f t="shared" si="0"/>
        <v>420  四郷</v>
      </c>
    </row>
    <row r="21" spans="1:6">
      <c r="A21" s="2" t="s">
        <v>275</v>
      </c>
      <c r="B21" s="2" t="s">
        <v>276</v>
      </c>
      <c r="C21" s="1" t="s">
        <v>277</v>
      </c>
      <c r="D21" s="3" t="s">
        <v>278</v>
      </c>
      <c r="E21" s="3" t="s">
        <v>279</v>
      </c>
      <c r="F21" t="str">
        <f t="shared" si="0"/>
        <v>424  福崎西</v>
      </c>
    </row>
    <row r="22" spans="1:6">
      <c r="A22" s="2" t="s">
        <v>280</v>
      </c>
      <c r="B22" s="2" t="s">
        <v>281</v>
      </c>
      <c r="C22" s="1" t="s">
        <v>282</v>
      </c>
      <c r="D22" s="3" t="s">
        <v>283</v>
      </c>
      <c r="E22" s="3" t="s">
        <v>284</v>
      </c>
      <c r="F22" t="str">
        <f t="shared" si="0"/>
        <v>425  神崎</v>
      </c>
    </row>
    <row r="23" spans="1:6">
      <c r="A23" s="2" t="s">
        <v>285</v>
      </c>
      <c r="B23" s="2" t="s">
        <v>286</v>
      </c>
      <c r="C23" s="1" t="s">
        <v>205</v>
      </c>
      <c r="D23" s="3" t="s">
        <v>205</v>
      </c>
      <c r="E23" s="3" t="s">
        <v>205</v>
      </c>
      <c r="F23" t="str">
        <f t="shared" si="0"/>
        <v>427  鶴居</v>
      </c>
    </row>
    <row r="24" spans="1:6">
      <c r="A24" s="2" t="s">
        <v>287</v>
      </c>
      <c r="B24" s="2" t="s">
        <v>288</v>
      </c>
      <c r="C24" s="1" t="s">
        <v>289</v>
      </c>
      <c r="D24" s="3" t="s">
        <v>290</v>
      </c>
      <c r="E24" s="3" t="s">
        <v>291</v>
      </c>
      <c r="F24" t="str">
        <f t="shared" si="0"/>
        <v>428  市川</v>
      </c>
    </row>
    <row r="25" spans="1:6">
      <c r="A25" s="2" t="s">
        <v>292</v>
      </c>
      <c r="B25" s="2" t="s">
        <v>293</v>
      </c>
      <c r="C25" s="1" t="s">
        <v>294</v>
      </c>
      <c r="D25" s="3" t="s">
        <v>295</v>
      </c>
      <c r="E25" s="3" t="s">
        <v>296</v>
      </c>
      <c r="F25" t="str">
        <f t="shared" si="0"/>
        <v>429  瀬加</v>
      </c>
    </row>
    <row r="26" spans="1:6">
      <c r="A26" s="2" t="s">
        <v>297</v>
      </c>
      <c r="B26" s="2" t="s">
        <v>298</v>
      </c>
      <c r="C26" s="1" t="s">
        <v>299</v>
      </c>
      <c r="D26" s="3" t="s">
        <v>300</v>
      </c>
      <c r="E26" s="3" t="s">
        <v>301</v>
      </c>
      <c r="F26" t="str">
        <f t="shared" si="0"/>
        <v>430  福崎東</v>
      </c>
    </row>
    <row r="27" spans="1:6">
      <c r="A27" s="2" t="s">
        <v>302</v>
      </c>
      <c r="B27" s="2" t="s">
        <v>303</v>
      </c>
      <c r="C27" s="1" t="s">
        <v>304</v>
      </c>
      <c r="D27" s="3" t="s">
        <v>305</v>
      </c>
      <c r="E27" s="3" t="s">
        <v>306</v>
      </c>
      <c r="F27" t="str">
        <f t="shared" si="0"/>
        <v>432  香寺</v>
      </c>
    </row>
    <row r="28" spans="1:6">
      <c r="A28" s="2" t="s">
        <v>307</v>
      </c>
      <c r="B28" s="2" t="s">
        <v>308</v>
      </c>
      <c r="C28" s="1" t="s">
        <v>309</v>
      </c>
      <c r="D28" s="3" t="s">
        <v>310</v>
      </c>
      <c r="E28" s="3" t="s">
        <v>311</v>
      </c>
      <c r="F28" t="str">
        <f t="shared" si="0"/>
        <v>434  大河内</v>
      </c>
    </row>
    <row r="29" spans="1:6">
      <c r="A29" s="2" t="s">
        <v>312</v>
      </c>
      <c r="B29" s="2" t="s">
        <v>313</v>
      </c>
      <c r="C29" s="1" t="s">
        <v>205</v>
      </c>
      <c r="D29" s="3" t="s">
        <v>205</v>
      </c>
      <c r="E29" s="3" t="s">
        <v>205</v>
      </c>
      <c r="F29" t="str">
        <f t="shared" si="0"/>
        <v>435  神河</v>
      </c>
    </row>
    <row r="30" spans="1:6">
      <c r="A30" s="2" t="s">
        <v>314</v>
      </c>
      <c r="B30" s="2" t="s">
        <v>315</v>
      </c>
      <c r="C30" s="1" t="s">
        <v>316</v>
      </c>
      <c r="D30" s="3" t="s">
        <v>317</v>
      </c>
      <c r="E30" s="3" t="s">
        <v>318</v>
      </c>
      <c r="F30" t="str">
        <f t="shared" si="0"/>
        <v>436  家島</v>
      </c>
    </row>
    <row r="31" spans="1:6">
      <c r="A31" s="2" t="s">
        <v>319</v>
      </c>
      <c r="B31" s="2" t="s">
        <v>320</v>
      </c>
      <c r="C31" s="1" t="s">
        <v>321</v>
      </c>
      <c r="D31" s="3" t="s">
        <v>322</v>
      </c>
      <c r="E31" s="3" t="s">
        <v>323</v>
      </c>
      <c r="F31" t="str">
        <f t="shared" si="0"/>
        <v>437  坊勢</v>
      </c>
    </row>
    <row r="32" spans="1:6">
      <c r="A32" s="2" t="s">
        <v>324</v>
      </c>
      <c r="B32" s="2" t="s">
        <v>325</v>
      </c>
      <c r="C32" s="1" t="s">
        <v>326</v>
      </c>
      <c r="D32" s="3" t="s">
        <v>327</v>
      </c>
      <c r="E32" s="3" t="s">
        <v>328</v>
      </c>
      <c r="F32" t="str">
        <f t="shared" si="0"/>
        <v>438  置塩</v>
      </c>
    </row>
    <row r="33" spans="1:6">
      <c r="A33" s="2" t="s">
        <v>329</v>
      </c>
      <c r="B33" s="2" t="s">
        <v>330</v>
      </c>
      <c r="C33" s="1" t="s">
        <v>331</v>
      </c>
      <c r="D33" s="3" t="s">
        <v>332</v>
      </c>
      <c r="E33" s="3" t="s">
        <v>333</v>
      </c>
      <c r="F33" t="str">
        <f t="shared" si="0"/>
        <v>439  鹿谷</v>
      </c>
    </row>
    <row r="34" spans="1:6">
      <c r="A34" s="2" t="s">
        <v>334</v>
      </c>
      <c r="B34" s="2" t="s">
        <v>335</v>
      </c>
      <c r="C34" s="1" t="s">
        <v>336</v>
      </c>
      <c r="D34" s="3" t="s">
        <v>337</v>
      </c>
      <c r="E34" s="3" t="s">
        <v>338</v>
      </c>
      <c r="F34" t="str">
        <f t="shared" si="0"/>
        <v>440  菅野</v>
      </c>
    </row>
    <row r="35" spans="1:6">
      <c r="A35" s="2" t="s">
        <v>339</v>
      </c>
      <c r="B35" s="2" t="s">
        <v>340</v>
      </c>
      <c r="C35" s="1" t="s">
        <v>203</v>
      </c>
      <c r="D35" s="3" t="s">
        <v>341</v>
      </c>
      <c r="E35" s="3" t="s">
        <v>341</v>
      </c>
      <c r="F35" t="str">
        <f t="shared" si="0"/>
        <v>451  賢明</v>
      </c>
    </row>
    <row r="36" spans="1:6">
      <c r="A36" s="2" t="s">
        <v>342</v>
      </c>
      <c r="B36" s="2" t="s">
        <v>343</v>
      </c>
      <c r="C36" s="1" t="s">
        <v>203</v>
      </c>
      <c r="D36" s="3" t="s">
        <v>344</v>
      </c>
      <c r="E36" s="3" t="s">
        <v>345</v>
      </c>
      <c r="F36" t="str">
        <f t="shared" si="0"/>
        <v>452  淳心</v>
      </c>
    </row>
    <row r="37" spans="1:6">
      <c r="A37" s="2" t="s">
        <v>346</v>
      </c>
      <c r="B37" s="2" t="s">
        <v>347</v>
      </c>
      <c r="C37" s="1" t="s">
        <v>205</v>
      </c>
      <c r="D37" s="3" t="s">
        <v>205</v>
      </c>
      <c r="E37" s="3" t="s">
        <v>205</v>
      </c>
      <c r="F37" t="str">
        <f t="shared" si="0"/>
        <v>453  東洋大姫路</v>
      </c>
    </row>
    <row r="38" spans="1:6">
      <c r="A38" s="2" t="s">
        <v>348</v>
      </c>
      <c r="B38" s="2" t="s">
        <v>349</v>
      </c>
      <c r="C38" s="1" t="s">
        <v>205</v>
      </c>
      <c r="D38" s="3" t="s">
        <v>205</v>
      </c>
      <c r="E38" s="3" t="s">
        <v>205</v>
      </c>
      <c r="F38" t="str">
        <f t="shared" si="0"/>
        <v>454  林田</v>
      </c>
    </row>
    <row r="39" spans="1:6">
      <c r="A39" s="2" t="s">
        <v>350</v>
      </c>
      <c r="B39" s="2" t="s">
        <v>351</v>
      </c>
      <c r="C39" s="1" t="s">
        <v>352</v>
      </c>
      <c r="D39" s="3" t="s">
        <v>353</v>
      </c>
      <c r="E39" s="3" t="s">
        <v>354</v>
      </c>
      <c r="F39" t="str">
        <f t="shared" si="0"/>
        <v>455  夢前</v>
      </c>
    </row>
    <row r="40" spans="1:6">
      <c r="A40" s="2" t="s">
        <v>355</v>
      </c>
      <c r="B40" s="2" t="s">
        <v>356</v>
      </c>
      <c r="C40" s="1" t="s">
        <v>357</v>
      </c>
      <c r="D40" s="3" t="s">
        <v>358</v>
      </c>
      <c r="E40" s="3" t="s">
        <v>359</v>
      </c>
      <c r="F40" t="str">
        <f t="shared" si="0"/>
        <v>456  姫路東</v>
      </c>
    </row>
    <row r="41" spans="1:6">
      <c r="A41" s="2" t="s">
        <v>360</v>
      </c>
      <c r="B41" s="2" t="s">
        <v>361</v>
      </c>
      <c r="C41" s="1" t="s">
        <v>362</v>
      </c>
      <c r="D41" s="3" t="s">
        <v>363</v>
      </c>
      <c r="E41" s="3" t="s">
        <v>364</v>
      </c>
      <c r="F41" t="str">
        <f t="shared" si="0"/>
        <v>457  城乾</v>
      </c>
    </row>
    <row r="42" spans="1:6">
      <c r="A42" s="2" t="s">
        <v>365</v>
      </c>
      <c r="B42" s="2" t="s">
        <v>366</v>
      </c>
      <c r="C42" s="1" t="s">
        <v>367</v>
      </c>
      <c r="D42" s="3" t="s">
        <v>368</v>
      </c>
      <c r="E42" s="3" t="s">
        <v>369</v>
      </c>
      <c r="F42" t="str">
        <f t="shared" si="0"/>
        <v>458  大的</v>
      </c>
    </row>
    <row r="43" spans="1:6">
      <c r="A43" s="2" t="s">
        <v>370</v>
      </c>
      <c r="B43" s="2" t="s">
        <v>371</v>
      </c>
      <c r="C43" s="1" t="s">
        <v>372</v>
      </c>
      <c r="D43" s="3" t="s">
        <v>373</v>
      </c>
      <c r="E43" s="3" t="s">
        <v>374</v>
      </c>
      <c r="F43" t="str">
        <f t="shared" si="0"/>
        <v>459  安室</v>
      </c>
    </row>
    <row r="44" spans="1:6">
      <c r="A44" s="2" t="s">
        <v>375</v>
      </c>
      <c r="B44" s="2" t="s">
        <v>376</v>
      </c>
      <c r="C44" s="1" t="s">
        <v>205</v>
      </c>
      <c r="D44" s="3" t="s">
        <v>205</v>
      </c>
      <c r="E44" s="3" t="s">
        <v>205</v>
      </c>
      <c r="F44" t="str">
        <f t="shared" si="0"/>
        <v>460  書写</v>
      </c>
    </row>
    <row r="45" spans="1:6">
      <c r="A45" s="2" t="s">
        <v>377</v>
      </c>
      <c r="B45" s="2" t="s">
        <v>378</v>
      </c>
      <c r="C45" s="1" t="s">
        <v>379</v>
      </c>
      <c r="D45" s="3" t="s">
        <v>380</v>
      </c>
      <c r="E45" s="3" t="s">
        <v>381</v>
      </c>
      <c r="F45" t="str">
        <f t="shared" si="0"/>
        <v>461  大津</v>
      </c>
    </row>
    <row r="46" spans="1:6" ht="14.25" customHeight="1">
      <c r="A46" s="2" t="s">
        <v>382</v>
      </c>
      <c r="B46" s="2" t="s">
        <v>383</v>
      </c>
      <c r="C46" s="1" t="s">
        <v>205</v>
      </c>
      <c r="D46" s="3" t="s">
        <v>205</v>
      </c>
      <c r="E46" s="3" t="s">
        <v>205</v>
      </c>
      <c r="F46" t="str">
        <f t="shared" si="0"/>
        <v>462  安富</v>
      </c>
    </row>
    <row r="47" spans="1:6">
      <c r="A47" s="98" t="s">
        <v>385</v>
      </c>
      <c r="B47" s="2" t="s">
        <v>386</v>
      </c>
      <c r="F47" t="str">
        <f t="shared" si="0"/>
        <v>000  その他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C8"/>
  <sheetViews>
    <sheetView workbookViewId="0">
      <selection activeCell="D2" sqref="D2"/>
    </sheetView>
  </sheetViews>
  <sheetFormatPr defaultRowHeight="13.2"/>
  <sheetData>
    <row r="2" spans="1:3">
      <c r="A2" t="s">
        <v>9</v>
      </c>
      <c r="B2">
        <v>2018</v>
      </c>
      <c r="C2" t="s">
        <v>127</v>
      </c>
    </row>
    <row r="4" spans="1:3">
      <c r="A4" t="s">
        <v>10</v>
      </c>
      <c r="B4" t="s">
        <v>128</v>
      </c>
    </row>
    <row r="6" spans="1:3">
      <c r="A6" t="s">
        <v>165</v>
      </c>
      <c r="B6" t="e">
        <f>TEXT(LEFT(入力シート!E4,FIND(" ",入力シート!E4)),"000")</f>
        <v>#VALUE!</v>
      </c>
    </row>
    <row r="8" spans="1:3">
      <c r="A8" t="s">
        <v>387</v>
      </c>
      <c r="B8">
        <f>COUNT(入力シート!B13:B330)</f>
        <v>0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106"/>
  <sheetViews>
    <sheetView workbookViewId="0">
      <selection activeCell="B44" sqref="B43:B44"/>
    </sheetView>
  </sheetViews>
  <sheetFormatPr defaultColWidth="28.21875" defaultRowHeight="13.2"/>
  <cols>
    <col min="1" max="1" width="9.88671875" style="45" bestFit="1" customWidth="1"/>
    <col min="2" max="2" width="9.88671875" style="45" customWidth="1"/>
    <col min="3" max="4" width="4.44140625" style="45" bestFit="1" customWidth="1"/>
    <col min="5" max="5" width="11.33203125" style="52" bestFit="1" customWidth="1"/>
    <col min="6" max="6" width="23.88671875" style="45" customWidth="1"/>
    <col min="7" max="7" width="7.44140625" style="45" bestFit="1" customWidth="1"/>
    <col min="8" max="8" width="8.109375" style="45" bestFit="1" customWidth="1"/>
    <col min="9" max="9" width="7.6640625" style="45" customWidth="1"/>
    <col min="10" max="10" width="8.6640625" style="45" customWidth="1"/>
    <col min="11" max="16384" width="28.21875" style="45"/>
  </cols>
  <sheetData>
    <row r="1" spans="1:10">
      <c r="A1" s="45" t="s">
        <v>116</v>
      </c>
      <c r="B1" s="45" t="s">
        <v>117</v>
      </c>
      <c r="G1" s="45" t="s">
        <v>149</v>
      </c>
      <c r="H1" s="45">
        <f>MAX(H5:H104)</f>
        <v>0</v>
      </c>
      <c r="I1" s="45" t="s">
        <v>152</v>
      </c>
      <c r="J1" s="45">
        <f>SUM(J5:J104)</f>
        <v>0</v>
      </c>
    </row>
    <row r="2" spans="1:10">
      <c r="A2" s="51">
        <v>4010001</v>
      </c>
      <c r="B2" s="45" t="s">
        <v>126</v>
      </c>
      <c r="G2" s="45" t="s">
        <v>150</v>
      </c>
      <c r="H2" s="45">
        <f>MIN(Syumokuban)</f>
        <v>0</v>
      </c>
    </row>
    <row r="3" spans="1:10">
      <c r="G3" s="45" t="s">
        <v>151</v>
      </c>
      <c r="H3" s="45">
        <f>MAX(Syumokuban)</f>
        <v>0</v>
      </c>
    </row>
    <row r="4" spans="1:10">
      <c r="A4" s="47" t="s">
        <v>118</v>
      </c>
      <c r="B4" s="47" t="s">
        <v>119</v>
      </c>
      <c r="C4" s="47" t="s">
        <v>7</v>
      </c>
      <c r="D4" s="47" t="s">
        <v>120</v>
      </c>
      <c r="E4" s="53" t="s">
        <v>121</v>
      </c>
      <c r="F4" s="47" t="s">
        <v>122</v>
      </c>
      <c r="G4" s="47" t="s">
        <v>123</v>
      </c>
      <c r="H4" s="47" t="s">
        <v>124</v>
      </c>
      <c r="I4" s="45" t="s">
        <v>131</v>
      </c>
      <c r="J4" s="45" t="s">
        <v>152</v>
      </c>
    </row>
    <row r="5" spans="1:10">
      <c r="A5" s="48">
        <v>1</v>
      </c>
      <c r="B5" s="46">
        <v>4010001</v>
      </c>
      <c r="C5" s="48">
        <v>0</v>
      </c>
      <c r="D5" s="48">
        <v>3</v>
      </c>
      <c r="E5" s="51" t="s">
        <v>82</v>
      </c>
      <c r="F5" s="46" t="s">
        <v>400</v>
      </c>
      <c r="G5" s="49">
        <v>100</v>
      </c>
      <c r="H5" s="49">
        <f t="shared" ref="H5:H38" si="0">COUNTIF(Syumokuban,A5)</f>
        <v>0</v>
      </c>
      <c r="I5" s="45">
        <f t="shared" ref="I5:I70" si="1">A5</f>
        <v>1</v>
      </c>
      <c r="J5" s="45">
        <f t="shared" ref="J5:J68" si="2">ROUNDUP(H5/4,0)</f>
        <v>0</v>
      </c>
    </row>
    <row r="6" spans="1:10">
      <c r="A6" s="48">
        <v>2</v>
      </c>
      <c r="B6" s="46">
        <v>4010001</v>
      </c>
      <c r="C6" s="48">
        <v>0</v>
      </c>
      <c r="D6" s="48">
        <v>4</v>
      </c>
      <c r="E6" s="51" t="s">
        <v>82</v>
      </c>
      <c r="F6" s="46" t="s">
        <v>140</v>
      </c>
      <c r="G6" s="49">
        <v>100</v>
      </c>
      <c r="H6" s="49">
        <f t="shared" si="0"/>
        <v>0</v>
      </c>
      <c r="I6" s="45">
        <f t="shared" si="1"/>
        <v>2</v>
      </c>
      <c r="J6" s="45">
        <f t="shared" si="2"/>
        <v>0</v>
      </c>
    </row>
    <row r="7" spans="1:10">
      <c r="A7" s="48">
        <v>3</v>
      </c>
      <c r="B7" s="46">
        <v>4010001</v>
      </c>
      <c r="C7" s="48">
        <v>0</v>
      </c>
      <c r="D7" s="48">
        <v>6</v>
      </c>
      <c r="E7" s="51" t="s">
        <v>82</v>
      </c>
      <c r="F7" s="46" t="s">
        <v>141</v>
      </c>
      <c r="G7" s="49">
        <v>100</v>
      </c>
      <c r="H7" s="49">
        <f t="shared" si="0"/>
        <v>0</v>
      </c>
      <c r="I7" s="45">
        <f t="shared" si="1"/>
        <v>3</v>
      </c>
      <c r="J7" s="45">
        <f t="shared" si="2"/>
        <v>0</v>
      </c>
    </row>
    <row r="8" spans="1:10">
      <c r="A8" s="48">
        <v>4</v>
      </c>
      <c r="B8" s="46">
        <v>4010001</v>
      </c>
      <c r="C8" s="48">
        <v>0</v>
      </c>
      <c r="D8" s="48">
        <v>6</v>
      </c>
      <c r="E8" s="51" t="s">
        <v>401</v>
      </c>
      <c r="F8" s="46" t="s">
        <v>402</v>
      </c>
      <c r="G8" s="49">
        <v>100</v>
      </c>
      <c r="H8" s="49">
        <f t="shared" si="0"/>
        <v>0</v>
      </c>
      <c r="I8" s="45">
        <f t="shared" si="1"/>
        <v>4</v>
      </c>
      <c r="J8" s="45">
        <f t="shared" si="2"/>
        <v>0</v>
      </c>
    </row>
    <row r="9" spans="1:10">
      <c r="A9" s="48">
        <v>5</v>
      </c>
      <c r="B9" s="46">
        <v>4010001</v>
      </c>
      <c r="C9" s="48">
        <v>1</v>
      </c>
      <c r="D9" s="48">
        <v>3</v>
      </c>
      <c r="E9" s="51" t="s">
        <v>403</v>
      </c>
      <c r="F9" s="46" t="s">
        <v>404</v>
      </c>
      <c r="G9" s="49">
        <v>100</v>
      </c>
      <c r="H9" s="49">
        <f t="shared" ref="H9:H32" si="3">COUNTIF(Syumokuban,A9)</f>
        <v>0</v>
      </c>
      <c r="I9" s="45">
        <f t="shared" si="1"/>
        <v>5</v>
      </c>
      <c r="J9" s="45">
        <f t="shared" si="2"/>
        <v>0</v>
      </c>
    </row>
    <row r="10" spans="1:10">
      <c r="A10" s="48">
        <v>6</v>
      </c>
      <c r="B10" s="46">
        <v>4010001</v>
      </c>
      <c r="C10" s="48">
        <v>1</v>
      </c>
      <c r="D10" s="48">
        <v>4</v>
      </c>
      <c r="E10" s="51" t="s">
        <v>82</v>
      </c>
      <c r="F10" s="46" t="s">
        <v>142</v>
      </c>
      <c r="G10" s="49">
        <v>100</v>
      </c>
      <c r="H10" s="49">
        <f t="shared" si="3"/>
        <v>0</v>
      </c>
      <c r="I10" s="45">
        <f t="shared" si="1"/>
        <v>6</v>
      </c>
      <c r="J10" s="45">
        <f t="shared" si="2"/>
        <v>0</v>
      </c>
    </row>
    <row r="11" spans="1:10">
      <c r="A11" s="48">
        <v>7</v>
      </c>
      <c r="B11" s="46">
        <v>4010001</v>
      </c>
      <c r="C11" s="48">
        <v>1</v>
      </c>
      <c r="D11" s="48">
        <v>6</v>
      </c>
      <c r="E11" s="51" t="s">
        <v>82</v>
      </c>
      <c r="F11" s="46" t="s">
        <v>143</v>
      </c>
      <c r="G11" s="49">
        <v>100</v>
      </c>
      <c r="H11" s="49">
        <f t="shared" si="3"/>
        <v>0</v>
      </c>
      <c r="I11" s="45">
        <f t="shared" si="1"/>
        <v>7</v>
      </c>
      <c r="J11" s="45">
        <f t="shared" si="2"/>
        <v>0</v>
      </c>
    </row>
    <row r="12" spans="1:10">
      <c r="A12" s="48">
        <v>8</v>
      </c>
      <c r="B12" s="46">
        <v>4010001</v>
      </c>
      <c r="C12" s="48">
        <v>1</v>
      </c>
      <c r="D12" s="48">
        <v>6</v>
      </c>
      <c r="E12" s="51" t="s">
        <v>405</v>
      </c>
      <c r="F12" s="46" t="s">
        <v>406</v>
      </c>
      <c r="G12" s="49">
        <v>100</v>
      </c>
      <c r="H12" s="49">
        <f t="shared" si="3"/>
        <v>0</v>
      </c>
      <c r="I12" s="45">
        <f t="shared" si="1"/>
        <v>8</v>
      </c>
      <c r="J12" s="45">
        <f t="shared" si="2"/>
        <v>0</v>
      </c>
    </row>
    <row r="13" spans="1:10">
      <c r="A13" s="48">
        <v>9</v>
      </c>
      <c r="B13" s="46">
        <v>4010001</v>
      </c>
      <c r="C13" s="48">
        <v>0</v>
      </c>
      <c r="D13" s="48">
        <v>0</v>
      </c>
      <c r="E13" s="51" t="s">
        <v>407</v>
      </c>
      <c r="F13" s="46" t="s">
        <v>389</v>
      </c>
      <c r="G13" s="49">
        <v>100</v>
      </c>
      <c r="H13" s="49">
        <f t="shared" si="3"/>
        <v>0</v>
      </c>
      <c r="I13" s="45">
        <f t="shared" si="1"/>
        <v>9</v>
      </c>
      <c r="J13" s="45">
        <f t="shared" si="2"/>
        <v>0</v>
      </c>
    </row>
    <row r="14" spans="1:10">
      <c r="A14" s="48">
        <v>10</v>
      </c>
      <c r="B14" s="46">
        <v>4010001</v>
      </c>
      <c r="C14" s="48">
        <v>0</v>
      </c>
      <c r="D14" s="48">
        <v>0</v>
      </c>
      <c r="E14" s="51" t="s">
        <v>408</v>
      </c>
      <c r="F14" s="46" t="s">
        <v>390</v>
      </c>
      <c r="G14" s="49">
        <v>100</v>
      </c>
      <c r="H14" s="49">
        <f t="shared" si="3"/>
        <v>0</v>
      </c>
      <c r="I14" s="45">
        <f t="shared" si="1"/>
        <v>10</v>
      </c>
      <c r="J14" s="45">
        <f t="shared" si="2"/>
        <v>0</v>
      </c>
    </row>
    <row r="15" spans="1:10">
      <c r="A15" s="48">
        <v>11</v>
      </c>
      <c r="B15" s="46">
        <v>4010001</v>
      </c>
      <c r="C15" s="48">
        <v>0</v>
      </c>
      <c r="D15" s="48">
        <v>0</v>
      </c>
      <c r="E15" s="51" t="s">
        <v>409</v>
      </c>
      <c r="F15" s="46" t="s">
        <v>391</v>
      </c>
      <c r="G15" s="49">
        <v>100</v>
      </c>
      <c r="H15" s="49">
        <f t="shared" si="3"/>
        <v>0</v>
      </c>
      <c r="I15" s="45">
        <f t="shared" si="1"/>
        <v>11</v>
      </c>
      <c r="J15" s="45">
        <f t="shared" si="2"/>
        <v>0</v>
      </c>
    </row>
    <row r="16" spans="1:10">
      <c r="A16" s="48">
        <v>12</v>
      </c>
      <c r="B16" s="46">
        <v>4010001</v>
      </c>
      <c r="C16" s="48">
        <v>0</v>
      </c>
      <c r="D16" s="48">
        <v>0</v>
      </c>
      <c r="E16" s="51" t="s">
        <v>410</v>
      </c>
      <c r="F16" s="46" t="s">
        <v>411</v>
      </c>
      <c r="G16" s="49">
        <v>100</v>
      </c>
      <c r="H16" s="49">
        <f t="shared" si="3"/>
        <v>0</v>
      </c>
      <c r="I16" s="45">
        <f t="shared" si="1"/>
        <v>12</v>
      </c>
      <c r="J16" s="45">
        <f t="shared" si="2"/>
        <v>0</v>
      </c>
    </row>
    <row r="17" spans="1:10">
      <c r="A17" s="48">
        <v>13</v>
      </c>
      <c r="B17" s="46">
        <v>4010001</v>
      </c>
      <c r="C17" s="48">
        <v>0</v>
      </c>
      <c r="D17" s="48">
        <v>0</v>
      </c>
      <c r="E17" s="51" t="s">
        <v>407</v>
      </c>
      <c r="F17" s="46" t="s">
        <v>392</v>
      </c>
      <c r="G17" s="49">
        <v>100</v>
      </c>
      <c r="H17" s="49">
        <f t="shared" si="3"/>
        <v>0</v>
      </c>
      <c r="I17" s="45">
        <f t="shared" si="1"/>
        <v>13</v>
      </c>
      <c r="J17" s="45">
        <f t="shared" si="2"/>
        <v>0</v>
      </c>
    </row>
    <row r="18" spans="1:10">
      <c r="A18" s="48">
        <v>14</v>
      </c>
      <c r="B18" s="46">
        <v>4010001</v>
      </c>
      <c r="C18" s="48">
        <v>1</v>
      </c>
      <c r="D18" s="48">
        <v>0</v>
      </c>
      <c r="E18" s="51" t="s">
        <v>412</v>
      </c>
      <c r="F18" s="46" t="s">
        <v>393</v>
      </c>
      <c r="G18" s="49">
        <v>100</v>
      </c>
      <c r="H18" s="49">
        <f t="shared" si="3"/>
        <v>0</v>
      </c>
      <c r="I18" s="45">
        <f t="shared" si="1"/>
        <v>14</v>
      </c>
      <c r="J18" s="45">
        <f t="shared" si="2"/>
        <v>0</v>
      </c>
    </row>
    <row r="19" spans="1:10">
      <c r="A19" s="48">
        <v>15</v>
      </c>
      <c r="B19" s="46">
        <v>4010001</v>
      </c>
      <c r="C19" s="48">
        <v>1</v>
      </c>
      <c r="D19" s="48">
        <v>0</v>
      </c>
      <c r="E19" s="51" t="s">
        <v>409</v>
      </c>
      <c r="F19" s="46" t="s">
        <v>394</v>
      </c>
      <c r="G19" s="49">
        <v>100</v>
      </c>
      <c r="H19" s="49">
        <f t="shared" si="3"/>
        <v>0</v>
      </c>
      <c r="I19" s="45">
        <f t="shared" si="1"/>
        <v>15</v>
      </c>
      <c r="J19" s="45">
        <f t="shared" si="2"/>
        <v>0</v>
      </c>
    </row>
    <row r="20" spans="1:10">
      <c r="A20" s="48">
        <v>16</v>
      </c>
      <c r="B20" s="46">
        <v>4010001</v>
      </c>
      <c r="C20" s="48">
        <v>1</v>
      </c>
      <c r="D20" s="48">
        <v>0</v>
      </c>
      <c r="E20" s="51" t="s">
        <v>413</v>
      </c>
      <c r="F20" s="46" t="s">
        <v>414</v>
      </c>
      <c r="G20" s="49">
        <v>100</v>
      </c>
      <c r="H20" s="49">
        <f t="shared" si="3"/>
        <v>0</v>
      </c>
      <c r="I20" s="45">
        <f t="shared" si="1"/>
        <v>16</v>
      </c>
      <c r="J20" s="45">
        <f t="shared" si="2"/>
        <v>0</v>
      </c>
    </row>
    <row r="21" spans="1:10">
      <c r="A21" s="48">
        <v>17</v>
      </c>
      <c r="B21" s="46">
        <v>4010001</v>
      </c>
      <c r="C21" s="48">
        <v>0</v>
      </c>
      <c r="D21" s="48">
        <v>7</v>
      </c>
      <c r="E21" s="51" t="s">
        <v>415</v>
      </c>
      <c r="F21" s="46" t="s">
        <v>395</v>
      </c>
      <c r="G21" s="49">
        <v>100</v>
      </c>
      <c r="H21" s="49">
        <f t="shared" si="3"/>
        <v>0</v>
      </c>
      <c r="I21" s="45">
        <f t="shared" si="1"/>
        <v>17</v>
      </c>
      <c r="J21" s="45">
        <f t="shared" si="2"/>
        <v>0</v>
      </c>
    </row>
    <row r="22" spans="1:10">
      <c r="A22" s="48">
        <v>18</v>
      </c>
      <c r="B22" s="46">
        <v>4010001</v>
      </c>
      <c r="C22" s="48">
        <v>0</v>
      </c>
      <c r="D22" s="48">
        <v>7</v>
      </c>
      <c r="E22" s="51" t="s">
        <v>408</v>
      </c>
      <c r="F22" s="46" t="s">
        <v>396</v>
      </c>
      <c r="G22" s="49">
        <v>100</v>
      </c>
      <c r="H22" s="49">
        <f t="shared" si="3"/>
        <v>0</v>
      </c>
      <c r="I22" s="45">
        <f t="shared" si="1"/>
        <v>18</v>
      </c>
      <c r="J22" s="45">
        <f t="shared" si="2"/>
        <v>0</v>
      </c>
    </row>
    <row r="23" spans="1:10">
      <c r="A23" s="48">
        <v>19</v>
      </c>
      <c r="B23" s="46">
        <v>4010001</v>
      </c>
      <c r="C23" s="48">
        <v>0</v>
      </c>
      <c r="D23" s="48">
        <v>7</v>
      </c>
      <c r="E23" s="51" t="s">
        <v>409</v>
      </c>
      <c r="F23" s="46" t="s">
        <v>169</v>
      </c>
      <c r="G23" s="49">
        <v>100</v>
      </c>
      <c r="H23" s="49">
        <f t="shared" si="3"/>
        <v>0</v>
      </c>
      <c r="I23" s="45">
        <f t="shared" si="1"/>
        <v>19</v>
      </c>
      <c r="J23" s="45">
        <f t="shared" si="2"/>
        <v>0</v>
      </c>
    </row>
    <row r="24" spans="1:10">
      <c r="A24" s="48">
        <v>20</v>
      </c>
      <c r="B24" s="46">
        <v>4010001</v>
      </c>
      <c r="C24" s="48">
        <v>0</v>
      </c>
      <c r="D24" s="48">
        <v>7</v>
      </c>
      <c r="E24" s="51" t="s">
        <v>410</v>
      </c>
      <c r="F24" s="46" t="s">
        <v>170</v>
      </c>
      <c r="G24" s="49">
        <v>100</v>
      </c>
      <c r="H24" s="49">
        <f t="shared" si="3"/>
        <v>0</v>
      </c>
      <c r="I24" s="45">
        <f t="shared" si="1"/>
        <v>20</v>
      </c>
      <c r="J24" s="45">
        <f t="shared" si="2"/>
        <v>0</v>
      </c>
    </row>
    <row r="25" spans="1:10">
      <c r="A25" s="48">
        <v>21</v>
      </c>
      <c r="B25" s="46">
        <v>4010001</v>
      </c>
      <c r="C25" s="48">
        <v>1</v>
      </c>
      <c r="D25" s="48">
        <v>7</v>
      </c>
      <c r="E25" s="51" t="s">
        <v>82</v>
      </c>
      <c r="F25" s="46" t="s">
        <v>397</v>
      </c>
      <c r="G25" s="49">
        <v>100</v>
      </c>
      <c r="H25" s="49">
        <f t="shared" si="3"/>
        <v>0</v>
      </c>
      <c r="I25" s="45">
        <f t="shared" si="1"/>
        <v>21</v>
      </c>
      <c r="J25" s="45">
        <f t="shared" si="2"/>
        <v>0</v>
      </c>
    </row>
    <row r="26" spans="1:10">
      <c r="A26" s="48">
        <v>22</v>
      </c>
      <c r="B26" s="46">
        <v>4010001</v>
      </c>
      <c r="C26" s="48">
        <v>1</v>
      </c>
      <c r="D26" s="48">
        <v>7</v>
      </c>
      <c r="E26" s="51" t="s">
        <v>412</v>
      </c>
      <c r="F26" s="46" t="s">
        <v>398</v>
      </c>
      <c r="G26" s="49">
        <v>100</v>
      </c>
      <c r="H26" s="49">
        <f t="shared" si="3"/>
        <v>0</v>
      </c>
      <c r="I26" s="45">
        <f t="shared" si="1"/>
        <v>22</v>
      </c>
      <c r="J26" s="45">
        <f t="shared" si="2"/>
        <v>0</v>
      </c>
    </row>
    <row r="27" spans="1:10">
      <c r="A27" s="48">
        <v>23</v>
      </c>
      <c r="B27" s="46">
        <v>4010001</v>
      </c>
      <c r="C27" s="48">
        <v>1</v>
      </c>
      <c r="D27" s="48">
        <v>7</v>
      </c>
      <c r="E27" s="51" t="s">
        <v>409</v>
      </c>
      <c r="F27" s="46" t="s">
        <v>171</v>
      </c>
      <c r="G27" s="49">
        <v>100</v>
      </c>
      <c r="H27" s="49">
        <f t="shared" si="3"/>
        <v>0</v>
      </c>
      <c r="I27" s="45">
        <f t="shared" si="1"/>
        <v>23</v>
      </c>
      <c r="J27" s="45">
        <f t="shared" si="2"/>
        <v>0</v>
      </c>
    </row>
    <row r="28" spans="1:10">
      <c r="A28" s="48">
        <v>24</v>
      </c>
      <c r="B28" s="46">
        <v>4010001</v>
      </c>
      <c r="C28" s="48">
        <v>1</v>
      </c>
      <c r="D28" s="48">
        <v>7</v>
      </c>
      <c r="E28" s="51" t="s">
        <v>416</v>
      </c>
      <c r="F28" s="46" t="s">
        <v>172</v>
      </c>
      <c r="G28" s="49">
        <v>100</v>
      </c>
      <c r="H28" s="49">
        <f t="shared" si="3"/>
        <v>0</v>
      </c>
      <c r="I28" s="45">
        <f t="shared" si="1"/>
        <v>24</v>
      </c>
      <c r="J28" s="45">
        <f t="shared" si="2"/>
        <v>0</v>
      </c>
    </row>
    <row r="29" spans="1:10">
      <c r="A29" s="48"/>
      <c r="B29" s="46"/>
      <c r="C29" s="48"/>
      <c r="D29" s="48"/>
      <c r="E29" s="51"/>
      <c r="F29" s="46"/>
      <c r="G29" s="49">
        <v>100</v>
      </c>
      <c r="H29" s="49">
        <f t="shared" si="3"/>
        <v>0</v>
      </c>
      <c r="I29" s="45">
        <f t="shared" si="1"/>
        <v>0</v>
      </c>
      <c r="J29" s="45">
        <f t="shared" si="2"/>
        <v>0</v>
      </c>
    </row>
    <row r="30" spans="1:10">
      <c r="A30" s="48"/>
      <c r="B30" s="46"/>
      <c r="C30" s="48"/>
      <c r="D30" s="48"/>
      <c r="E30" s="51"/>
      <c r="F30" s="46"/>
      <c r="G30" s="49">
        <v>100</v>
      </c>
      <c r="H30" s="49">
        <f t="shared" si="3"/>
        <v>0</v>
      </c>
      <c r="I30" s="45">
        <f t="shared" si="1"/>
        <v>0</v>
      </c>
      <c r="J30" s="45">
        <f t="shared" si="2"/>
        <v>0</v>
      </c>
    </row>
    <row r="31" spans="1:10">
      <c r="A31" s="48"/>
      <c r="B31" s="46"/>
      <c r="C31" s="48"/>
      <c r="D31" s="48"/>
      <c r="E31" s="51"/>
      <c r="F31" s="46"/>
      <c r="G31" s="49"/>
      <c r="H31" s="49">
        <f t="shared" si="3"/>
        <v>0</v>
      </c>
      <c r="I31" s="45">
        <f t="shared" si="1"/>
        <v>0</v>
      </c>
      <c r="J31" s="45">
        <f t="shared" si="2"/>
        <v>0</v>
      </c>
    </row>
    <row r="32" spans="1:10">
      <c r="A32" s="48"/>
      <c r="B32" s="46"/>
      <c r="C32" s="48"/>
      <c r="D32" s="48"/>
      <c r="E32" s="51"/>
      <c r="F32" s="46"/>
      <c r="G32" s="49"/>
      <c r="H32" s="49">
        <f t="shared" si="3"/>
        <v>0</v>
      </c>
      <c r="I32" s="45">
        <f t="shared" si="1"/>
        <v>0</v>
      </c>
      <c r="J32" s="45">
        <f t="shared" si="2"/>
        <v>0</v>
      </c>
    </row>
    <row r="33" spans="1:10">
      <c r="A33" s="48"/>
      <c r="B33" s="46"/>
      <c r="C33" s="48"/>
      <c r="D33" s="48"/>
      <c r="E33" s="51"/>
      <c r="F33" s="46"/>
      <c r="G33" s="49"/>
      <c r="H33" s="49">
        <f t="shared" si="0"/>
        <v>0</v>
      </c>
      <c r="I33" s="45">
        <f t="shared" si="1"/>
        <v>0</v>
      </c>
      <c r="J33" s="45">
        <f t="shared" si="2"/>
        <v>0</v>
      </c>
    </row>
    <row r="34" spans="1:10">
      <c r="A34" s="48"/>
      <c r="G34" s="50"/>
      <c r="H34" s="49">
        <f t="shared" si="0"/>
        <v>0</v>
      </c>
      <c r="I34" s="45">
        <f t="shared" si="1"/>
        <v>0</v>
      </c>
      <c r="J34" s="45">
        <f t="shared" si="2"/>
        <v>0</v>
      </c>
    </row>
    <row r="35" spans="1:10">
      <c r="G35" s="50"/>
      <c r="H35" s="49">
        <f t="shared" si="0"/>
        <v>0</v>
      </c>
      <c r="I35" s="45">
        <f t="shared" si="1"/>
        <v>0</v>
      </c>
      <c r="J35" s="45">
        <f t="shared" si="2"/>
        <v>0</v>
      </c>
    </row>
    <row r="36" spans="1:10">
      <c r="G36" s="50"/>
      <c r="H36" s="49">
        <f t="shared" si="0"/>
        <v>0</v>
      </c>
      <c r="I36" s="45">
        <f t="shared" si="1"/>
        <v>0</v>
      </c>
      <c r="J36" s="45">
        <f t="shared" si="2"/>
        <v>0</v>
      </c>
    </row>
    <row r="37" spans="1:10">
      <c r="E37" s="45"/>
      <c r="G37" s="50"/>
      <c r="H37" s="49">
        <f t="shared" si="0"/>
        <v>0</v>
      </c>
      <c r="I37" s="45">
        <f t="shared" si="1"/>
        <v>0</v>
      </c>
      <c r="J37" s="45">
        <f t="shared" si="2"/>
        <v>0</v>
      </c>
    </row>
    <row r="38" spans="1:10">
      <c r="E38" s="45"/>
      <c r="G38" s="50"/>
      <c r="H38" s="49">
        <f t="shared" si="0"/>
        <v>0</v>
      </c>
      <c r="I38" s="45">
        <f t="shared" si="1"/>
        <v>0</v>
      </c>
      <c r="J38" s="45">
        <f t="shared" si="2"/>
        <v>0</v>
      </c>
    </row>
    <row r="39" spans="1:10">
      <c r="E39" s="45"/>
      <c r="G39" s="50"/>
      <c r="H39" s="49">
        <f t="shared" ref="H39:H70" si="4">COUNTIF(Syumokuban,A39)</f>
        <v>0</v>
      </c>
      <c r="I39" s="45">
        <f t="shared" si="1"/>
        <v>0</v>
      </c>
      <c r="J39" s="45">
        <f t="shared" si="2"/>
        <v>0</v>
      </c>
    </row>
    <row r="40" spans="1:10">
      <c r="E40" s="45"/>
      <c r="H40" s="49">
        <f t="shared" si="4"/>
        <v>0</v>
      </c>
      <c r="I40" s="45">
        <f t="shared" si="1"/>
        <v>0</v>
      </c>
      <c r="J40" s="45">
        <f t="shared" si="2"/>
        <v>0</v>
      </c>
    </row>
    <row r="41" spans="1:10">
      <c r="E41" s="45"/>
      <c r="H41" s="49">
        <f t="shared" si="4"/>
        <v>0</v>
      </c>
      <c r="I41" s="45">
        <f t="shared" si="1"/>
        <v>0</v>
      </c>
      <c r="J41" s="45">
        <f t="shared" si="2"/>
        <v>0</v>
      </c>
    </row>
    <row r="42" spans="1:10">
      <c r="E42" s="45"/>
      <c r="H42" s="49">
        <f t="shared" si="4"/>
        <v>0</v>
      </c>
      <c r="I42" s="45">
        <f t="shared" si="1"/>
        <v>0</v>
      </c>
      <c r="J42" s="45">
        <f t="shared" si="2"/>
        <v>0</v>
      </c>
    </row>
    <row r="43" spans="1:10">
      <c r="E43" s="45"/>
      <c r="H43" s="49">
        <f t="shared" si="4"/>
        <v>0</v>
      </c>
      <c r="I43" s="45">
        <f t="shared" si="1"/>
        <v>0</v>
      </c>
      <c r="J43" s="45">
        <f t="shared" si="2"/>
        <v>0</v>
      </c>
    </row>
    <row r="44" spans="1:10">
      <c r="E44" s="45"/>
      <c r="H44" s="49">
        <f t="shared" si="4"/>
        <v>0</v>
      </c>
      <c r="I44" s="45">
        <f t="shared" si="1"/>
        <v>0</v>
      </c>
      <c r="J44" s="45">
        <f t="shared" si="2"/>
        <v>0</v>
      </c>
    </row>
    <row r="45" spans="1:10">
      <c r="E45" s="45"/>
      <c r="H45" s="49">
        <f t="shared" si="4"/>
        <v>0</v>
      </c>
      <c r="I45" s="45">
        <f t="shared" si="1"/>
        <v>0</v>
      </c>
      <c r="J45" s="45">
        <f t="shared" si="2"/>
        <v>0</v>
      </c>
    </row>
    <row r="46" spans="1:10">
      <c r="E46" s="45"/>
      <c r="H46" s="49">
        <f t="shared" si="4"/>
        <v>0</v>
      </c>
      <c r="I46" s="45">
        <f t="shared" si="1"/>
        <v>0</v>
      </c>
      <c r="J46" s="45">
        <f t="shared" si="2"/>
        <v>0</v>
      </c>
    </row>
    <row r="47" spans="1:10">
      <c r="E47" s="45"/>
      <c r="H47" s="49">
        <f t="shared" si="4"/>
        <v>0</v>
      </c>
      <c r="I47" s="45">
        <f t="shared" si="1"/>
        <v>0</v>
      </c>
      <c r="J47" s="45">
        <f t="shared" si="2"/>
        <v>0</v>
      </c>
    </row>
    <row r="48" spans="1:10">
      <c r="E48" s="45"/>
      <c r="H48" s="49">
        <f t="shared" si="4"/>
        <v>0</v>
      </c>
      <c r="I48" s="45">
        <f t="shared" si="1"/>
        <v>0</v>
      </c>
      <c r="J48" s="45">
        <f t="shared" si="2"/>
        <v>0</v>
      </c>
    </row>
    <row r="49" spans="5:10">
      <c r="E49" s="45"/>
      <c r="H49" s="49">
        <f t="shared" si="4"/>
        <v>0</v>
      </c>
      <c r="I49" s="45">
        <f t="shared" si="1"/>
        <v>0</v>
      </c>
      <c r="J49" s="45">
        <f t="shared" si="2"/>
        <v>0</v>
      </c>
    </row>
    <row r="50" spans="5:10">
      <c r="E50" s="45"/>
      <c r="H50" s="49">
        <f t="shared" si="4"/>
        <v>0</v>
      </c>
      <c r="I50" s="45">
        <f t="shared" si="1"/>
        <v>0</v>
      </c>
      <c r="J50" s="45">
        <f t="shared" si="2"/>
        <v>0</v>
      </c>
    </row>
    <row r="51" spans="5:10">
      <c r="E51" s="45"/>
      <c r="H51" s="49">
        <f t="shared" si="4"/>
        <v>0</v>
      </c>
      <c r="I51" s="45">
        <f t="shared" si="1"/>
        <v>0</v>
      </c>
      <c r="J51" s="45">
        <f t="shared" si="2"/>
        <v>0</v>
      </c>
    </row>
    <row r="52" spans="5:10">
      <c r="E52" s="45"/>
      <c r="H52" s="49">
        <f t="shared" si="4"/>
        <v>0</v>
      </c>
      <c r="I52" s="45">
        <f t="shared" si="1"/>
        <v>0</v>
      </c>
      <c r="J52" s="45">
        <f t="shared" si="2"/>
        <v>0</v>
      </c>
    </row>
    <row r="53" spans="5:10">
      <c r="E53" s="45"/>
      <c r="H53" s="49">
        <f t="shared" si="4"/>
        <v>0</v>
      </c>
      <c r="I53" s="45">
        <f t="shared" si="1"/>
        <v>0</v>
      </c>
      <c r="J53" s="45">
        <f t="shared" si="2"/>
        <v>0</v>
      </c>
    </row>
    <row r="54" spans="5:10">
      <c r="E54" s="45"/>
      <c r="H54" s="49">
        <f t="shared" si="4"/>
        <v>0</v>
      </c>
      <c r="I54" s="45">
        <f t="shared" si="1"/>
        <v>0</v>
      </c>
      <c r="J54" s="45">
        <f t="shared" si="2"/>
        <v>0</v>
      </c>
    </row>
    <row r="55" spans="5:10">
      <c r="E55" s="45"/>
      <c r="H55" s="49">
        <f t="shared" si="4"/>
        <v>0</v>
      </c>
      <c r="I55" s="45">
        <f t="shared" si="1"/>
        <v>0</v>
      </c>
      <c r="J55" s="45">
        <f t="shared" si="2"/>
        <v>0</v>
      </c>
    </row>
    <row r="56" spans="5:10">
      <c r="E56" s="45"/>
      <c r="H56" s="49">
        <f t="shared" si="4"/>
        <v>0</v>
      </c>
      <c r="I56" s="45">
        <f t="shared" si="1"/>
        <v>0</v>
      </c>
      <c r="J56" s="45">
        <f t="shared" si="2"/>
        <v>0</v>
      </c>
    </row>
    <row r="57" spans="5:10">
      <c r="E57" s="45"/>
      <c r="H57" s="49">
        <f t="shared" si="4"/>
        <v>0</v>
      </c>
      <c r="I57" s="45">
        <f t="shared" si="1"/>
        <v>0</v>
      </c>
      <c r="J57" s="45">
        <f t="shared" si="2"/>
        <v>0</v>
      </c>
    </row>
    <row r="58" spans="5:10">
      <c r="E58" s="45"/>
      <c r="H58" s="49">
        <f t="shared" si="4"/>
        <v>0</v>
      </c>
      <c r="I58" s="45">
        <f t="shared" si="1"/>
        <v>0</v>
      </c>
      <c r="J58" s="45">
        <f t="shared" si="2"/>
        <v>0</v>
      </c>
    </row>
    <row r="59" spans="5:10">
      <c r="E59" s="45"/>
      <c r="H59" s="49">
        <f t="shared" si="4"/>
        <v>0</v>
      </c>
      <c r="I59" s="45">
        <f t="shared" si="1"/>
        <v>0</v>
      </c>
      <c r="J59" s="45">
        <f t="shared" si="2"/>
        <v>0</v>
      </c>
    </row>
    <row r="60" spans="5:10">
      <c r="E60" s="45"/>
      <c r="H60" s="49">
        <f t="shared" si="4"/>
        <v>0</v>
      </c>
      <c r="I60" s="45">
        <f t="shared" si="1"/>
        <v>0</v>
      </c>
      <c r="J60" s="45">
        <f t="shared" si="2"/>
        <v>0</v>
      </c>
    </row>
    <row r="61" spans="5:10">
      <c r="E61" s="45"/>
      <c r="H61" s="49">
        <f t="shared" si="4"/>
        <v>0</v>
      </c>
      <c r="I61" s="45">
        <f t="shared" si="1"/>
        <v>0</v>
      </c>
      <c r="J61" s="45">
        <f t="shared" si="2"/>
        <v>0</v>
      </c>
    </row>
    <row r="62" spans="5:10">
      <c r="E62" s="45"/>
      <c r="H62" s="49">
        <f t="shared" si="4"/>
        <v>0</v>
      </c>
      <c r="I62" s="45">
        <f t="shared" si="1"/>
        <v>0</v>
      </c>
      <c r="J62" s="45">
        <f t="shared" si="2"/>
        <v>0</v>
      </c>
    </row>
    <row r="63" spans="5:10">
      <c r="E63" s="45"/>
      <c r="H63" s="49">
        <f t="shared" si="4"/>
        <v>0</v>
      </c>
      <c r="I63" s="45">
        <f t="shared" si="1"/>
        <v>0</v>
      </c>
      <c r="J63" s="45">
        <f t="shared" si="2"/>
        <v>0</v>
      </c>
    </row>
    <row r="64" spans="5:10">
      <c r="E64" s="45"/>
      <c r="H64" s="49">
        <f t="shared" si="4"/>
        <v>0</v>
      </c>
      <c r="I64" s="45">
        <f t="shared" si="1"/>
        <v>0</v>
      </c>
      <c r="J64" s="45">
        <f t="shared" si="2"/>
        <v>0</v>
      </c>
    </row>
    <row r="65" spans="5:10">
      <c r="E65" s="45"/>
      <c r="H65" s="49">
        <f t="shared" si="4"/>
        <v>0</v>
      </c>
      <c r="I65" s="45">
        <f t="shared" si="1"/>
        <v>0</v>
      </c>
      <c r="J65" s="45">
        <f t="shared" si="2"/>
        <v>0</v>
      </c>
    </row>
    <row r="66" spans="5:10">
      <c r="E66" s="45"/>
      <c r="H66" s="49">
        <f t="shared" si="4"/>
        <v>0</v>
      </c>
      <c r="I66" s="45">
        <f t="shared" si="1"/>
        <v>0</v>
      </c>
      <c r="J66" s="45">
        <f t="shared" si="2"/>
        <v>0</v>
      </c>
    </row>
    <row r="67" spans="5:10">
      <c r="E67" s="45"/>
      <c r="H67" s="49">
        <f t="shared" si="4"/>
        <v>0</v>
      </c>
      <c r="I67" s="45">
        <f t="shared" si="1"/>
        <v>0</v>
      </c>
      <c r="J67" s="45">
        <f t="shared" si="2"/>
        <v>0</v>
      </c>
    </row>
    <row r="68" spans="5:10">
      <c r="E68" s="45"/>
      <c r="H68" s="49">
        <f t="shared" si="4"/>
        <v>0</v>
      </c>
      <c r="I68" s="45">
        <f t="shared" si="1"/>
        <v>0</v>
      </c>
      <c r="J68" s="45">
        <f t="shared" si="2"/>
        <v>0</v>
      </c>
    </row>
    <row r="69" spans="5:10">
      <c r="E69" s="45"/>
      <c r="H69" s="49">
        <f t="shared" si="4"/>
        <v>0</v>
      </c>
      <c r="I69" s="45">
        <f t="shared" si="1"/>
        <v>0</v>
      </c>
      <c r="J69" s="45">
        <f t="shared" ref="J69:J104" si="5">ROUNDUP(H69/4,0)</f>
        <v>0</v>
      </c>
    </row>
    <row r="70" spans="5:10">
      <c r="E70" s="45"/>
      <c r="H70" s="49">
        <f t="shared" si="4"/>
        <v>0</v>
      </c>
      <c r="I70" s="45">
        <f t="shared" si="1"/>
        <v>0</v>
      </c>
      <c r="J70" s="45">
        <f t="shared" si="5"/>
        <v>0</v>
      </c>
    </row>
    <row r="71" spans="5:10">
      <c r="E71" s="45"/>
      <c r="H71" s="49">
        <f t="shared" ref="H71:H104" si="6">COUNTIF(Syumokuban,A71)</f>
        <v>0</v>
      </c>
      <c r="I71" s="45">
        <f t="shared" ref="I71:I104" si="7">A71</f>
        <v>0</v>
      </c>
      <c r="J71" s="45">
        <f t="shared" si="5"/>
        <v>0</v>
      </c>
    </row>
    <row r="72" spans="5:10">
      <c r="E72" s="45"/>
      <c r="H72" s="49">
        <f t="shared" si="6"/>
        <v>0</v>
      </c>
      <c r="I72" s="45">
        <f t="shared" si="7"/>
        <v>0</v>
      </c>
      <c r="J72" s="45">
        <f t="shared" si="5"/>
        <v>0</v>
      </c>
    </row>
    <row r="73" spans="5:10">
      <c r="E73" s="45"/>
      <c r="H73" s="49">
        <f t="shared" si="6"/>
        <v>0</v>
      </c>
      <c r="I73" s="45">
        <f t="shared" si="7"/>
        <v>0</v>
      </c>
      <c r="J73" s="45">
        <f t="shared" si="5"/>
        <v>0</v>
      </c>
    </row>
    <row r="74" spans="5:10">
      <c r="E74" s="45"/>
      <c r="H74" s="49">
        <f t="shared" si="6"/>
        <v>0</v>
      </c>
      <c r="I74" s="45">
        <f t="shared" si="7"/>
        <v>0</v>
      </c>
      <c r="J74" s="45">
        <f t="shared" si="5"/>
        <v>0</v>
      </c>
    </row>
    <row r="75" spans="5:10">
      <c r="E75" s="45"/>
      <c r="H75" s="49">
        <f t="shared" si="6"/>
        <v>0</v>
      </c>
      <c r="I75" s="45">
        <f t="shared" si="7"/>
        <v>0</v>
      </c>
      <c r="J75" s="45">
        <f t="shared" si="5"/>
        <v>0</v>
      </c>
    </row>
    <row r="76" spans="5:10">
      <c r="E76" s="45"/>
      <c r="H76" s="49">
        <f t="shared" si="6"/>
        <v>0</v>
      </c>
      <c r="I76" s="45">
        <f t="shared" si="7"/>
        <v>0</v>
      </c>
      <c r="J76" s="45">
        <f t="shared" si="5"/>
        <v>0</v>
      </c>
    </row>
    <row r="77" spans="5:10">
      <c r="E77" s="45"/>
      <c r="H77" s="49">
        <f t="shared" si="6"/>
        <v>0</v>
      </c>
      <c r="I77" s="45">
        <f t="shared" si="7"/>
        <v>0</v>
      </c>
      <c r="J77" s="45">
        <f t="shared" si="5"/>
        <v>0</v>
      </c>
    </row>
    <row r="78" spans="5:10">
      <c r="E78" s="45"/>
      <c r="H78" s="49">
        <f t="shared" si="6"/>
        <v>0</v>
      </c>
      <c r="I78" s="45">
        <f t="shared" si="7"/>
        <v>0</v>
      </c>
      <c r="J78" s="45">
        <f t="shared" si="5"/>
        <v>0</v>
      </c>
    </row>
    <row r="79" spans="5:10">
      <c r="E79" s="45"/>
      <c r="H79" s="49">
        <f t="shared" si="6"/>
        <v>0</v>
      </c>
      <c r="I79" s="45">
        <f t="shared" si="7"/>
        <v>0</v>
      </c>
      <c r="J79" s="45">
        <f t="shared" si="5"/>
        <v>0</v>
      </c>
    </row>
    <row r="80" spans="5:10">
      <c r="E80" s="45"/>
      <c r="H80" s="49">
        <f t="shared" si="6"/>
        <v>0</v>
      </c>
      <c r="I80" s="45">
        <f t="shared" si="7"/>
        <v>0</v>
      </c>
      <c r="J80" s="45">
        <f t="shared" si="5"/>
        <v>0</v>
      </c>
    </row>
    <row r="81" spans="5:10">
      <c r="E81" s="45"/>
      <c r="H81" s="49">
        <f t="shared" si="6"/>
        <v>0</v>
      </c>
      <c r="I81" s="45">
        <f t="shared" si="7"/>
        <v>0</v>
      </c>
      <c r="J81" s="45">
        <f t="shared" si="5"/>
        <v>0</v>
      </c>
    </row>
    <row r="82" spans="5:10">
      <c r="E82" s="45"/>
      <c r="H82" s="49">
        <f t="shared" si="6"/>
        <v>0</v>
      </c>
      <c r="I82" s="45">
        <f t="shared" si="7"/>
        <v>0</v>
      </c>
      <c r="J82" s="45">
        <f t="shared" si="5"/>
        <v>0</v>
      </c>
    </row>
    <row r="83" spans="5:10">
      <c r="E83" s="45"/>
      <c r="H83" s="49">
        <f t="shared" si="6"/>
        <v>0</v>
      </c>
      <c r="I83" s="45">
        <f t="shared" si="7"/>
        <v>0</v>
      </c>
      <c r="J83" s="45">
        <f t="shared" si="5"/>
        <v>0</v>
      </c>
    </row>
    <row r="84" spans="5:10">
      <c r="E84" s="45"/>
      <c r="H84" s="49">
        <f t="shared" si="6"/>
        <v>0</v>
      </c>
      <c r="I84" s="45">
        <f t="shared" si="7"/>
        <v>0</v>
      </c>
      <c r="J84" s="45">
        <f t="shared" si="5"/>
        <v>0</v>
      </c>
    </row>
    <row r="85" spans="5:10">
      <c r="E85" s="45"/>
      <c r="H85" s="49">
        <f t="shared" si="6"/>
        <v>0</v>
      </c>
      <c r="I85" s="45">
        <f t="shared" si="7"/>
        <v>0</v>
      </c>
      <c r="J85" s="45">
        <f t="shared" si="5"/>
        <v>0</v>
      </c>
    </row>
    <row r="86" spans="5:10">
      <c r="E86" s="45"/>
      <c r="H86" s="49">
        <f t="shared" si="6"/>
        <v>0</v>
      </c>
      <c r="I86" s="45">
        <f t="shared" si="7"/>
        <v>0</v>
      </c>
      <c r="J86" s="45">
        <f t="shared" si="5"/>
        <v>0</v>
      </c>
    </row>
    <row r="87" spans="5:10">
      <c r="E87" s="45"/>
      <c r="H87" s="49">
        <f t="shared" si="6"/>
        <v>0</v>
      </c>
      <c r="I87" s="45">
        <f t="shared" si="7"/>
        <v>0</v>
      </c>
      <c r="J87" s="45">
        <f t="shared" si="5"/>
        <v>0</v>
      </c>
    </row>
    <row r="88" spans="5:10">
      <c r="E88" s="45"/>
      <c r="H88" s="49">
        <f t="shared" si="6"/>
        <v>0</v>
      </c>
      <c r="I88" s="45">
        <f t="shared" si="7"/>
        <v>0</v>
      </c>
      <c r="J88" s="45">
        <f t="shared" si="5"/>
        <v>0</v>
      </c>
    </row>
    <row r="89" spans="5:10">
      <c r="E89" s="45"/>
      <c r="H89" s="49">
        <f t="shared" si="6"/>
        <v>0</v>
      </c>
      <c r="I89" s="45">
        <f t="shared" si="7"/>
        <v>0</v>
      </c>
      <c r="J89" s="45">
        <f t="shared" si="5"/>
        <v>0</v>
      </c>
    </row>
    <row r="90" spans="5:10">
      <c r="E90" s="45"/>
      <c r="H90" s="49">
        <f t="shared" si="6"/>
        <v>0</v>
      </c>
      <c r="I90" s="45">
        <f t="shared" si="7"/>
        <v>0</v>
      </c>
      <c r="J90" s="45">
        <f t="shared" si="5"/>
        <v>0</v>
      </c>
    </row>
    <row r="91" spans="5:10">
      <c r="E91" s="45"/>
      <c r="H91" s="49">
        <f t="shared" si="6"/>
        <v>0</v>
      </c>
      <c r="I91" s="45">
        <f t="shared" si="7"/>
        <v>0</v>
      </c>
      <c r="J91" s="45">
        <f t="shared" si="5"/>
        <v>0</v>
      </c>
    </row>
    <row r="92" spans="5:10">
      <c r="E92" s="45"/>
      <c r="H92" s="49">
        <f t="shared" si="6"/>
        <v>0</v>
      </c>
      <c r="I92" s="45">
        <f t="shared" si="7"/>
        <v>0</v>
      </c>
      <c r="J92" s="45">
        <f t="shared" si="5"/>
        <v>0</v>
      </c>
    </row>
    <row r="93" spans="5:10">
      <c r="E93" s="45"/>
      <c r="H93" s="49">
        <f t="shared" si="6"/>
        <v>0</v>
      </c>
      <c r="I93" s="45">
        <f t="shared" si="7"/>
        <v>0</v>
      </c>
      <c r="J93" s="45">
        <f t="shared" si="5"/>
        <v>0</v>
      </c>
    </row>
    <row r="94" spans="5:10">
      <c r="E94" s="45"/>
      <c r="H94" s="49">
        <f t="shared" si="6"/>
        <v>0</v>
      </c>
      <c r="I94" s="45">
        <f t="shared" si="7"/>
        <v>0</v>
      </c>
      <c r="J94" s="45">
        <f t="shared" si="5"/>
        <v>0</v>
      </c>
    </row>
    <row r="95" spans="5:10">
      <c r="E95" s="45"/>
      <c r="H95" s="49">
        <f t="shared" si="6"/>
        <v>0</v>
      </c>
      <c r="I95" s="45">
        <f t="shared" si="7"/>
        <v>0</v>
      </c>
      <c r="J95" s="45">
        <f t="shared" si="5"/>
        <v>0</v>
      </c>
    </row>
    <row r="96" spans="5:10">
      <c r="E96" s="45"/>
      <c r="H96" s="49">
        <f t="shared" si="6"/>
        <v>0</v>
      </c>
      <c r="I96" s="45">
        <f t="shared" si="7"/>
        <v>0</v>
      </c>
      <c r="J96" s="45">
        <f t="shared" si="5"/>
        <v>0</v>
      </c>
    </row>
    <row r="97" spans="5:10">
      <c r="E97" s="45"/>
      <c r="H97" s="49">
        <f t="shared" si="6"/>
        <v>0</v>
      </c>
      <c r="I97" s="45">
        <f t="shared" si="7"/>
        <v>0</v>
      </c>
      <c r="J97" s="45">
        <f t="shared" si="5"/>
        <v>0</v>
      </c>
    </row>
    <row r="98" spans="5:10">
      <c r="E98" s="45"/>
      <c r="H98" s="49">
        <f t="shared" si="6"/>
        <v>0</v>
      </c>
      <c r="I98" s="45">
        <f t="shared" si="7"/>
        <v>0</v>
      </c>
      <c r="J98" s="45">
        <f t="shared" si="5"/>
        <v>0</v>
      </c>
    </row>
    <row r="99" spans="5:10">
      <c r="E99" s="45"/>
      <c r="H99" s="49">
        <f t="shared" si="6"/>
        <v>0</v>
      </c>
      <c r="I99" s="45">
        <f t="shared" si="7"/>
        <v>0</v>
      </c>
      <c r="J99" s="45">
        <f t="shared" si="5"/>
        <v>0</v>
      </c>
    </row>
    <row r="100" spans="5:10">
      <c r="E100" s="45"/>
      <c r="H100" s="49">
        <f t="shared" si="6"/>
        <v>0</v>
      </c>
      <c r="I100" s="45">
        <f t="shared" si="7"/>
        <v>0</v>
      </c>
      <c r="J100" s="45">
        <f t="shared" si="5"/>
        <v>0</v>
      </c>
    </row>
    <row r="101" spans="5:10">
      <c r="E101" s="45"/>
      <c r="H101" s="49">
        <f t="shared" si="6"/>
        <v>0</v>
      </c>
      <c r="I101" s="45">
        <f t="shared" si="7"/>
        <v>0</v>
      </c>
      <c r="J101" s="45">
        <f t="shared" si="5"/>
        <v>0</v>
      </c>
    </row>
    <row r="102" spans="5:10">
      <c r="E102" s="45"/>
      <c r="H102" s="49">
        <f t="shared" si="6"/>
        <v>0</v>
      </c>
      <c r="I102" s="45">
        <f t="shared" si="7"/>
        <v>0</v>
      </c>
      <c r="J102" s="45">
        <f t="shared" si="5"/>
        <v>0</v>
      </c>
    </row>
    <row r="103" spans="5:10">
      <c r="E103" s="45"/>
      <c r="H103" s="49">
        <f t="shared" si="6"/>
        <v>0</v>
      </c>
      <c r="I103" s="45">
        <f t="shared" si="7"/>
        <v>0</v>
      </c>
      <c r="J103" s="45">
        <f t="shared" si="5"/>
        <v>0</v>
      </c>
    </row>
    <row r="104" spans="5:10">
      <c r="E104" s="45"/>
      <c r="H104" s="49">
        <f t="shared" si="6"/>
        <v>0</v>
      </c>
      <c r="I104" s="45">
        <f t="shared" si="7"/>
        <v>0</v>
      </c>
      <c r="J104" s="45">
        <f t="shared" si="5"/>
        <v>0</v>
      </c>
    </row>
    <row r="105" spans="5:10">
      <c r="E105" s="45"/>
    </row>
    <row r="106" spans="5:10">
      <c r="E106" s="45"/>
    </row>
  </sheetData>
  <phoneticPr fontId="2"/>
  <conditionalFormatting sqref="H5:H104">
    <cfRule type="cellIs" dxfId="0" priority="1" operator="greaterThan">
      <formula>$G5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L87"/>
  <sheetViews>
    <sheetView workbookViewId="0">
      <selection activeCell="C49" sqref="C49:C50"/>
    </sheetView>
  </sheetViews>
  <sheetFormatPr defaultColWidth="9" defaultRowHeight="13.2"/>
  <cols>
    <col min="1" max="1" width="3.77734375" style="45" customWidth="1"/>
    <col min="2" max="2" width="11" style="45" customWidth="1"/>
    <col min="3" max="3" width="23" style="45" customWidth="1"/>
    <col min="4" max="16384" width="9" style="45"/>
  </cols>
  <sheetData>
    <row r="1" spans="2:12" s="5" customFormat="1">
      <c r="L1" s="6"/>
    </row>
    <row r="2" spans="2:12" s="5" customFormat="1">
      <c r="B2" s="126" t="s">
        <v>14</v>
      </c>
      <c r="C2" s="127"/>
      <c r="L2" s="6"/>
    </row>
    <row r="3" spans="2:12" s="5" customFormat="1">
      <c r="L3" s="6"/>
    </row>
    <row r="4" spans="2:12" s="5" customFormat="1" ht="13.8" thickBot="1">
      <c r="B4" s="7" t="s">
        <v>15</v>
      </c>
      <c r="C4" s="8" t="s">
        <v>16</v>
      </c>
      <c r="L4" s="6"/>
    </row>
    <row r="5" spans="2:12" s="5" customFormat="1" ht="13.8" thickTop="1">
      <c r="B5" s="9">
        <v>0</v>
      </c>
      <c r="C5" s="10" t="s">
        <v>17</v>
      </c>
      <c r="D5" s="11" t="s">
        <v>18</v>
      </c>
      <c r="L5" s="6"/>
    </row>
    <row r="6" spans="2:12" s="5" customFormat="1">
      <c r="B6" s="9">
        <v>1</v>
      </c>
      <c r="C6" s="12" t="s">
        <v>19</v>
      </c>
      <c r="D6" s="11">
        <v>1</v>
      </c>
      <c r="L6" s="6"/>
    </row>
    <row r="7" spans="2:12" s="5" customFormat="1">
      <c r="B7" s="9">
        <v>2</v>
      </c>
      <c r="C7" s="12" t="s">
        <v>20</v>
      </c>
      <c r="D7" s="11">
        <v>2</v>
      </c>
      <c r="L7" s="6"/>
    </row>
    <row r="8" spans="2:12" s="5" customFormat="1">
      <c r="B8" s="9">
        <v>3</v>
      </c>
      <c r="C8" s="12" t="s">
        <v>21</v>
      </c>
      <c r="D8" s="11">
        <f>3</f>
        <v>3</v>
      </c>
      <c r="L8" s="6"/>
    </row>
    <row r="9" spans="2:12" s="5" customFormat="1">
      <c r="B9" s="9">
        <v>4</v>
      </c>
      <c r="C9" s="12" t="s">
        <v>22</v>
      </c>
      <c r="D9" s="11" t="s">
        <v>23</v>
      </c>
      <c r="L9" s="6"/>
    </row>
    <row r="10" spans="2:12" s="5" customFormat="1">
      <c r="B10" s="9">
        <v>5</v>
      </c>
      <c r="C10" s="12" t="s">
        <v>24</v>
      </c>
      <c r="D10" s="11" t="s">
        <v>25</v>
      </c>
      <c r="L10" s="6"/>
    </row>
    <row r="11" spans="2:12" s="5" customFormat="1">
      <c r="B11" s="9">
        <v>6</v>
      </c>
      <c r="C11" s="10" t="s">
        <v>26</v>
      </c>
      <c r="D11" s="11" t="s">
        <v>23</v>
      </c>
      <c r="L11" s="6"/>
    </row>
    <row r="12" spans="2:12" s="5" customFormat="1">
      <c r="B12" s="13">
        <v>7</v>
      </c>
      <c r="C12" s="14" t="s">
        <v>27</v>
      </c>
      <c r="D12" s="11" t="s">
        <v>28</v>
      </c>
      <c r="L12" s="6"/>
    </row>
    <row r="13" spans="2:12" s="5" customFormat="1">
      <c r="L13" s="6"/>
    </row>
    <row r="14" spans="2:12" s="5" customFormat="1" ht="13.8" thickBot="1">
      <c r="B14" s="7" t="s">
        <v>29</v>
      </c>
      <c r="C14" s="8" t="s">
        <v>30</v>
      </c>
      <c r="D14" s="11" t="s">
        <v>31</v>
      </c>
      <c r="L14" s="6"/>
    </row>
    <row r="15" spans="2:12" s="5" customFormat="1" ht="13.8" thickTop="1">
      <c r="B15" s="15">
        <v>1</v>
      </c>
      <c r="C15" s="12" t="s">
        <v>32</v>
      </c>
      <c r="D15" s="5">
        <v>1</v>
      </c>
      <c r="L15" s="6"/>
    </row>
    <row r="16" spans="2:12" s="5" customFormat="1">
      <c r="B16" s="15">
        <v>2</v>
      </c>
      <c r="C16" s="12" t="s">
        <v>33</v>
      </c>
      <c r="D16" s="5">
        <v>1</v>
      </c>
      <c r="L16" s="6"/>
    </row>
    <row r="17" spans="2:12" s="5" customFormat="1">
      <c r="B17" s="15">
        <v>4</v>
      </c>
      <c r="C17" s="12" t="s">
        <v>34</v>
      </c>
      <c r="D17" s="5">
        <v>1</v>
      </c>
      <c r="L17" s="6"/>
    </row>
    <row r="18" spans="2:12" s="5" customFormat="1">
      <c r="B18" s="15">
        <v>8</v>
      </c>
      <c r="C18" s="12" t="s">
        <v>35</v>
      </c>
      <c r="D18" s="5">
        <v>1</v>
      </c>
      <c r="L18" s="6"/>
    </row>
    <row r="19" spans="2:12" s="5" customFormat="1">
      <c r="B19" s="15">
        <v>15</v>
      </c>
      <c r="C19" s="12" t="s">
        <v>36</v>
      </c>
      <c r="D19" s="5">
        <v>1</v>
      </c>
      <c r="L19" s="6"/>
    </row>
    <row r="20" spans="2:12" s="5" customFormat="1">
      <c r="B20" s="15">
        <v>30</v>
      </c>
      <c r="C20" s="12" t="s">
        <v>37</v>
      </c>
      <c r="D20" s="5">
        <v>1</v>
      </c>
      <c r="L20" s="6"/>
    </row>
    <row r="21" spans="2:12" s="5" customFormat="1">
      <c r="B21" s="15">
        <v>110</v>
      </c>
      <c r="C21" s="12" t="s">
        <v>38</v>
      </c>
      <c r="D21" s="5">
        <v>1</v>
      </c>
      <c r="L21" s="6"/>
    </row>
    <row r="22" spans="2:12" s="5" customFormat="1">
      <c r="B22" s="15">
        <v>111</v>
      </c>
      <c r="C22" s="12" t="s">
        <v>39</v>
      </c>
      <c r="D22" s="5">
        <v>1</v>
      </c>
      <c r="L22" s="6"/>
    </row>
    <row r="23" spans="2:12" s="5" customFormat="1">
      <c r="B23" s="15">
        <v>410</v>
      </c>
      <c r="C23" s="12" t="s">
        <v>40</v>
      </c>
      <c r="D23" s="5">
        <v>1</v>
      </c>
      <c r="L23" s="6"/>
    </row>
    <row r="24" spans="2:12" s="5" customFormat="1">
      <c r="B24" s="15">
        <v>420</v>
      </c>
      <c r="C24" s="12" t="s">
        <v>41</v>
      </c>
      <c r="D24" s="5">
        <v>1</v>
      </c>
      <c r="L24" s="6"/>
    </row>
    <row r="25" spans="2:12" s="5" customFormat="1" ht="14.4">
      <c r="B25" s="15">
        <v>510</v>
      </c>
      <c r="C25" s="12" t="s">
        <v>42</v>
      </c>
      <c r="D25" s="5">
        <v>2</v>
      </c>
      <c r="L25" s="16"/>
    </row>
    <row r="26" spans="2:12" s="5" customFormat="1" ht="14.4">
      <c r="B26" s="15">
        <v>520</v>
      </c>
      <c r="C26" s="12" t="s">
        <v>43</v>
      </c>
      <c r="D26" s="5">
        <v>2</v>
      </c>
      <c r="L26" s="16"/>
    </row>
    <row r="27" spans="2:12" s="5" customFormat="1" ht="14.4">
      <c r="B27" s="15">
        <v>530</v>
      </c>
      <c r="C27" s="12" t="s">
        <v>44</v>
      </c>
      <c r="D27" s="5">
        <v>2</v>
      </c>
      <c r="L27" s="16"/>
    </row>
    <row r="28" spans="2:12" s="5" customFormat="1" ht="14.4">
      <c r="B28" s="15">
        <v>540</v>
      </c>
      <c r="C28" s="12" t="s">
        <v>45</v>
      </c>
      <c r="D28" s="5">
        <v>2</v>
      </c>
      <c r="L28" s="16"/>
    </row>
    <row r="29" spans="2:12" s="5" customFormat="1" ht="14.4">
      <c r="B29" s="15">
        <v>550</v>
      </c>
      <c r="C29" s="12" t="s">
        <v>46</v>
      </c>
      <c r="D29" s="5">
        <v>2</v>
      </c>
      <c r="L29" s="16"/>
    </row>
    <row r="30" spans="2:12" s="5" customFormat="1" ht="14.4">
      <c r="B30" s="15">
        <v>551</v>
      </c>
      <c r="C30" s="10" t="s">
        <v>47</v>
      </c>
      <c r="D30" s="5">
        <v>2</v>
      </c>
      <c r="L30" s="16"/>
    </row>
    <row r="31" spans="2:12" s="5" customFormat="1" ht="14.4">
      <c r="B31" s="15">
        <v>560</v>
      </c>
      <c r="C31" s="12" t="s">
        <v>48</v>
      </c>
      <c r="D31" s="5">
        <v>2</v>
      </c>
      <c r="L31" s="16"/>
    </row>
    <row r="32" spans="2:12" s="5" customFormat="1" ht="14.4">
      <c r="B32" s="15">
        <v>561</v>
      </c>
      <c r="C32" s="10" t="s">
        <v>49</v>
      </c>
      <c r="D32" s="5">
        <v>2</v>
      </c>
      <c r="L32" s="16"/>
    </row>
    <row r="33" spans="2:12" s="5" customFormat="1" ht="14.4">
      <c r="B33" s="15">
        <v>562</v>
      </c>
      <c r="C33" s="10" t="s">
        <v>50</v>
      </c>
      <c r="D33" s="5">
        <v>2</v>
      </c>
      <c r="L33" s="16"/>
    </row>
    <row r="34" spans="2:12" s="5" customFormat="1" ht="14.4">
      <c r="B34" s="15">
        <v>563</v>
      </c>
      <c r="C34" s="10" t="s">
        <v>51</v>
      </c>
      <c r="D34" s="5">
        <v>2</v>
      </c>
      <c r="L34" s="16"/>
    </row>
    <row r="35" spans="2:12" s="5" customFormat="1" ht="14.4">
      <c r="B35" s="15">
        <v>570</v>
      </c>
      <c r="C35" s="12" t="s">
        <v>52</v>
      </c>
      <c r="D35" s="5">
        <v>2</v>
      </c>
      <c r="L35" s="16"/>
    </row>
    <row r="36" spans="2:12" s="5" customFormat="1" ht="14.4">
      <c r="B36" s="15">
        <v>710</v>
      </c>
      <c r="C36" s="12" t="s">
        <v>53</v>
      </c>
      <c r="D36" s="5">
        <v>3</v>
      </c>
      <c r="L36" s="16"/>
    </row>
    <row r="37" spans="2:12" s="5" customFormat="1" ht="14.4">
      <c r="B37" s="17">
        <v>760</v>
      </c>
      <c r="C37" s="18" t="s">
        <v>54</v>
      </c>
      <c r="D37" s="5">
        <v>3</v>
      </c>
      <c r="L37" s="16"/>
    </row>
    <row r="38" spans="2:12" s="5" customFormat="1" ht="14.4">
      <c r="L38" s="16"/>
    </row>
    <row r="39" spans="2:12" s="5" customFormat="1" ht="15" thickBot="1">
      <c r="B39" s="7" t="s">
        <v>55</v>
      </c>
      <c r="C39" s="8" t="s">
        <v>31</v>
      </c>
      <c r="L39" s="16"/>
    </row>
    <row r="40" spans="2:12" s="5" customFormat="1" ht="15" thickTop="1">
      <c r="B40" s="9">
        <v>1</v>
      </c>
      <c r="C40" s="12" t="s">
        <v>56</v>
      </c>
      <c r="L40" s="16"/>
    </row>
    <row r="41" spans="2:12" s="5" customFormat="1" ht="14.4">
      <c r="B41" s="9">
        <v>2</v>
      </c>
      <c r="C41" s="12" t="s">
        <v>57</v>
      </c>
      <c r="L41" s="16"/>
    </row>
    <row r="42" spans="2:12" s="5" customFormat="1" ht="14.4">
      <c r="B42" s="13">
        <v>3</v>
      </c>
      <c r="C42" s="19" t="s">
        <v>58</v>
      </c>
      <c r="L42" s="16"/>
    </row>
    <row r="43" spans="2:12" s="5" customFormat="1" ht="14.4">
      <c r="L43" s="16"/>
    </row>
    <row r="44" spans="2:12" s="5" customFormat="1" ht="15" thickBot="1">
      <c r="B44" s="20" t="s">
        <v>59</v>
      </c>
      <c r="C44" s="21" t="s">
        <v>60</v>
      </c>
      <c r="D44" s="21" t="s">
        <v>61</v>
      </c>
      <c r="E44" s="21" t="s">
        <v>62</v>
      </c>
      <c r="F44" s="22" t="s">
        <v>63</v>
      </c>
      <c r="L44" s="16"/>
    </row>
    <row r="45" spans="2:12" s="5" customFormat="1" ht="15" thickTop="1">
      <c r="B45" s="23" t="s">
        <v>54</v>
      </c>
      <c r="C45" s="24" t="s">
        <v>64</v>
      </c>
      <c r="D45" s="24" t="s">
        <v>42</v>
      </c>
      <c r="E45" s="24" t="s">
        <v>65</v>
      </c>
      <c r="F45" s="25" t="s">
        <v>66</v>
      </c>
      <c r="L45" s="16"/>
    </row>
    <row r="46" spans="2:12" s="5" customFormat="1" ht="14.4">
      <c r="B46" s="26" t="s">
        <v>53</v>
      </c>
      <c r="C46" s="27" t="s">
        <v>39</v>
      </c>
      <c r="D46" s="27" t="s">
        <v>48</v>
      </c>
      <c r="E46" s="27" t="s">
        <v>42</v>
      </c>
      <c r="F46" s="28" t="s">
        <v>34</v>
      </c>
      <c r="L46" s="16"/>
    </row>
    <row r="47" spans="2:12" s="5" customFormat="1" ht="14.4">
      <c r="L47" s="16"/>
    </row>
    <row r="48" spans="2:12" s="5" customFormat="1" ht="15" thickBot="1">
      <c r="B48" s="7" t="s">
        <v>67</v>
      </c>
      <c r="C48" s="8" t="s">
        <v>68</v>
      </c>
      <c r="L48" s="16"/>
    </row>
    <row r="49" spans="2:12" s="5" customFormat="1" ht="15" thickTop="1">
      <c r="B49" s="9">
        <v>0</v>
      </c>
      <c r="C49" s="10" t="s">
        <v>69</v>
      </c>
      <c r="L49" s="16"/>
    </row>
    <row r="50" spans="2:12" s="5" customFormat="1" ht="14.4">
      <c r="B50" s="13">
        <v>1</v>
      </c>
      <c r="C50" s="18" t="s">
        <v>70</v>
      </c>
      <c r="L50" s="16"/>
    </row>
    <row r="51" spans="2:12" s="5" customFormat="1" ht="14.4">
      <c r="L51" s="16"/>
    </row>
    <row r="52" spans="2:12" s="5" customFormat="1" ht="14.4">
      <c r="L52" s="16"/>
    </row>
    <row r="53" spans="2:12" s="5" customFormat="1" ht="14.4">
      <c r="L53" s="16"/>
    </row>
    <row r="54" spans="2:12" s="5" customFormat="1" ht="14.4">
      <c r="L54" s="16"/>
    </row>
    <row r="55" spans="2:12" s="5" customFormat="1" ht="15" thickBot="1">
      <c r="B55" s="128" t="s">
        <v>71</v>
      </c>
      <c r="C55" s="129"/>
      <c r="L55" s="16"/>
    </row>
    <row r="56" spans="2:12" s="5" customFormat="1" ht="15" thickTop="1">
      <c r="B56" s="29" t="s">
        <v>72</v>
      </c>
      <c r="C56" s="30" t="s">
        <v>73</v>
      </c>
      <c r="L56" s="16"/>
    </row>
    <row r="57" spans="2:12" s="5" customFormat="1" ht="14.4">
      <c r="L57" s="16"/>
    </row>
    <row r="58" spans="2:12" s="5" customFormat="1" ht="14.4">
      <c r="L58" s="16"/>
    </row>
    <row r="59" spans="2:12" s="5" customFormat="1" ht="15" thickBot="1">
      <c r="B59" s="128" t="s">
        <v>74</v>
      </c>
      <c r="C59" s="129"/>
      <c r="L59" s="16"/>
    </row>
    <row r="60" spans="2:12" s="5" customFormat="1" ht="15" thickTop="1">
      <c r="B60" s="31" t="s">
        <v>75</v>
      </c>
      <c r="C60" s="30" t="s">
        <v>76</v>
      </c>
      <c r="L60" s="16"/>
    </row>
    <row r="61" spans="2:12" s="5" customFormat="1" ht="14.4">
      <c r="L61" s="16"/>
    </row>
    <row r="62" spans="2:12" s="5" customFormat="1" ht="14.4">
      <c r="L62" s="16"/>
    </row>
    <row r="63" spans="2:12" s="5" customFormat="1" ht="15" thickBot="1">
      <c r="B63" s="128" t="s">
        <v>77</v>
      </c>
      <c r="C63" s="129"/>
      <c r="D63" s="11" t="s">
        <v>78</v>
      </c>
      <c r="E63" s="11" t="s">
        <v>79</v>
      </c>
      <c r="F63" s="11" t="s">
        <v>80</v>
      </c>
      <c r="G63" s="11" t="s">
        <v>81</v>
      </c>
      <c r="L63" s="16"/>
    </row>
    <row r="64" spans="2:12" s="5" customFormat="1" ht="15" thickTop="1">
      <c r="B64" s="32" t="s">
        <v>82</v>
      </c>
      <c r="C64" s="33" t="s">
        <v>11</v>
      </c>
      <c r="D64" s="34">
        <v>10</v>
      </c>
      <c r="E64" s="34">
        <v>25</v>
      </c>
      <c r="F64" s="34">
        <v>11</v>
      </c>
      <c r="G64" s="34">
        <v>28</v>
      </c>
      <c r="L64" s="16"/>
    </row>
    <row r="65" spans="2:12" s="5" customFormat="1" ht="14.4">
      <c r="B65" s="35" t="s">
        <v>83</v>
      </c>
      <c r="C65" s="36" t="s">
        <v>84</v>
      </c>
      <c r="D65" s="34">
        <v>20.5</v>
      </c>
      <c r="E65" s="34">
        <v>48</v>
      </c>
      <c r="F65" s="34">
        <v>22</v>
      </c>
      <c r="G65" s="34">
        <v>55</v>
      </c>
      <c r="L65" s="16"/>
    </row>
    <row r="66" spans="2:12" s="5" customFormat="1" ht="14.4">
      <c r="B66" s="35" t="s">
        <v>85</v>
      </c>
      <c r="C66" s="36" t="s">
        <v>86</v>
      </c>
      <c r="D66" s="34">
        <v>42</v>
      </c>
      <c r="E66" s="34">
        <v>120</v>
      </c>
      <c r="F66" s="34">
        <v>48</v>
      </c>
      <c r="G66" s="34">
        <v>140</v>
      </c>
      <c r="L66" s="16"/>
    </row>
    <row r="67" spans="2:12" s="5" customFormat="1" ht="14.4">
      <c r="B67" s="35" t="s">
        <v>87</v>
      </c>
      <c r="C67" s="36" t="s">
        <v>12</v>
      </c>
      <c r="D67" s="34">
        <v>150</v>
      </c>
      <c r="E67" s="34">
        <v>400</v>
      </c>
      <c r="F67" s="34">
        <v>200</v>
      </c>
      <c r="G67" s="34">
        <v>450</v>
      </c>
      <c r="L67" s="16"/>
    </row>
    <row r="68" spans="2:12" s="5" customFormat="1" ht="14.4">
      <c r="B68" s="35" t="s">
        <v>88</v>
      </c>
      <c r="C68" s="36" t="s">
        <v>13</v>
      </c>
      <c r="D68" s="34">
        <v>340</v>
      </c>
      <c r="E68" s="34">
        <v>800</v>
      </c>
      <c r="F68" s="34">
        <v>400</v>
      </c>
      <c r="G68" s="34">
        <v>900</v>
      </c>
      <c r="L68" s="16"/>
    </row>
    <row r="69" spans="2:12" s="5" customFormat="1" ht="14.4">
      <c r="B69" s="35" t="s">
        <v>89</v>
      </c>
      <c r="C69" s="36" t="s">
        <v>90</v>
      </c>
      <c r="D69" s="34">
        <v>800</v>
      </c>
      <c r="E69" s="34">
        <v>2000</v>
      </c>
      <c r="F69" s="34">
        <v>900</v>
      </c>
      <c r="G69" s="34">
        <v>2000</v>
      </c>
      <c r="L69" s="16"/>
    </row>
    <row r="70" spans="2:12" s="5" customFormat="1" ht="14.4">
      <c r="B70" s="35" t="s">
        <v>91</v>
      </c>
      <c r="C70" s="36" t="s">
        <v>92</v>
      </c>
      <c r="D70" s="34"/>
      <c r="E70" s="34"/>
      <c r="F70" s="34">
        <v>12</v>
      </c>
      <c r="G70" s="34">
        <v>40</v>
      </c>
      <c r="L70" s="16"/>
    </row>
    <row r="71" spans="2:12" s="5" customFormat="1" ht="14.4">
      <c r="B71" s="35" t="s">
        <v>93</v>
      </c>
      <c r="C71" s="36" t="s">
        <v>94</v>
      </c>
      <c r="D71" s="34">
        <v>12</v>
      </c>
      <c r="E71" s="34">
        <v>40</v>
      </c>
      <c r="F71" s="34"/>
      <c r="G71" s="34"/>
      <c r="L71" s="16"/>
    </row>
    <row r="72" spans="2:12" s="5" customFormat="1" ht="14.4">
      <c r="B72" s="35" t="s">
        <v>95</v>
      </c>
      <c r="C72" s="36" t="s">
        <v>96</v>
      </c>
      <c r="D72" s="34">
        <v>1.2</v>
      </c>
      <c r="E72" s="34">
        <v>2.4</v>
      </c>
      <c r="F72" s="34">
        <v>1</v>
      </c>
      <c r="G72" s="34">
        <v>1.9</v>
      </c>
      <c r="L72" s="16"/>
    </row>
    <row r="73" spans="2:12" s="5" customFormat="1" ht="14.4">
      <c r="B73" s="35" t="s">
        <v>97</v>
      </c>
      <c r="C73" s="36" t="s">
        <v>98</v>
      </c>
      <c r="D73" s="34">
        <v>1</v>
      </c>
      <c r="E73" s="34">
        <v>5.5</v>
      </c>
      <c r="F73" s="34"/>
      <c r="G73" s="34"/>
      <c r="L73" s="16"/>
    </row>
    <row r="74" spans="2:12" s="5" customFormat="1" ht="14.4">
      <c r="B74" s="35" t="s">
        <v>99</v>
      </c>
      <c r="C74" s="36" t="s">
        <v>100</v>
      </c>
      <c r="D74" s="34">
        <v>2</v>
      </c>
      <c r="E74" s="34">
        <v>8</v>
      </c>
      <c r="F74" s="34">
        <v>2</v>
      </c>
      <c r="G74" s="34">
        <v>7</v>
      </c>
      <c r="L74" s="16"/>
    </row>
    <row r="75" spans="2:12" s="5" customFormat="1" ht="14.4">
      <c r="B75" s="35" t="s">
        <v>101</v>
      </c>
      <c r="C75" s="36" t="s">
        <v>102</v>
      </c>
      <c r="D75" s="34">
        <v>4</v>
      </c>
      <c r="E75" s="34">
        <v>16</v>
      </c>
      <c r="F75" s="34"/>
      <c r="G75" s="34"/>
      <c r="L75" s="16"/>
    </row>
    <row r="76" spans="2:12" s="5" customFormat="1" ht="14.4">
      <c r="B76" s="35" t="s">
        <v>103</v>
      </c>
      <c r="C76" s="36" t="s">
        <v>104</v>
      </c>
      <c r="D76" s="34"/>
      <c r="E76" s="34"/>
      <c r="F76" s="34">
        <v>1.5</v>
      </c>
      <c r="G76" s="34">
        <v>60</v>
      </c>
      <c r="L76" s="16"/>
    </row>
    <row r="77" spans="2:12" s="5" customFormat="1" ht="14.4">
      <c r="B77" s="37" t="s">
        <v>105</v>
      </c>
      <c r="C77" s="38" t="s">
        <v>106</v>
      </c>
      <c r="D77" s="34">
        <v>1.5</v>
      </c>
      <c r="E77" s="34">
        <v>70</v>
      </c>
      <c r="F77" s="34"/>
      <c r="G77" s="34"/>
      <c r="L77" s="16"/>
    </row>
    <row r="78" spans="2:12" s="5" customFormat="1" ht="14.4">
      <c r="B78" s="35" t="s">
        <v>107</v>
      </c>
      <c r="C78" s="36" t="s">
        <v>108</v>
      </c>
      <c r="D78" s="34"/>
      <c r="E78" s="34"/>
      <c r="F78" s="34">
        <v>2</v>
      </c>
      <c r="G78" s="34">
        <v>18</v>
      </c>
      <c r="L78" s="16"/>
    </row>
    <row r="79" spans="2:12" s="5" customFormat="1" ht="14.4">
      <c r="B79" s="37" t="s">
        <v>109</v>
      </c>
      <c r="C79" s="38" t="s">
        <v>110</v>
      </c>
      <c r="D79" s="34">
        <v>2</v>
      </c>
      <c r="E79" s="34">
        <v>20</v>
      </c>
      <c r="F79" s="34"/>
      <c r="G79" s="34"/>
      <c r="L79" s="16"/>
    </row>
    <row r="80" spans="2:12" s="5" customFormat="1" ht="14.4">
      <c r="B80" s="39" t="s">
        <v>111</v>
      </c>
      <c r="C80" s="40" t="s">
        <v>112</v>
      </c>
      <c r="D80" s="34">
        <v>5</v>
      </c>
      <c r="E80" s="34">
        <v>80</v>
      </c>
      <c r="F80" s="34">
        <v>5</v>
      </c>
      <c r="G80" s="34">
        <v>60</v>
      </c>
      <c r="L80" s="16"/>
    </row>
    <row r="81" spans="2:12" s="5" customFormat="1" ht="14.4">
      <c r="L81" s="16"/>
    </row>
    <row r="82" spans="2:12" s="5" customFormat="1" ht="14.4">
      <c r="L82" s="16"/>
    </row>
    <row r="83" spans="2:12" s="5" customFormat="1" ht="15" thickBot="1">
      <c r="B83" s="128" t="s">
        <v>113</v>
      </c>
      <c r="C83" s="129"/>
      <c r="L83" s="16"/>
    </row>
    <row r="84" spans="2:12" s="5" customFormat="1" ht="13.8" thickTop="1">
      <c r="B84" s="41">
        <v>0</v>
      </c>
      <c r="C84" s="42" t="s">
        <v>114</v>
      </c>
    </row>
    <row r="85" spans="2:12" s="5" customFormat="1">
      <c r="B85" s="43">
        <v>1</v>
      </c>
      <c r="C85" s="44" t="s">
        <v>115</v>
      </c>
    </row>
    <row r="86" spans="2:12" s="5" customFormat="1"/>
    <row r="87" spans="2:12" s="5" customFormat="1"/>
  </sheetData>
  <mergeCells count="5">
    <mergeCell ref="B2:C2"/>
    <mergeCell ref="B55:C55"/>
    <mergeCell ref="B59:C59"/>
    <mergeCell ref="B63:C63"/>
    <mergeCell ref="B83:C83"/>
  </mergeCells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AE411"/>
  <sheetViews>
    <sheetView showGridLines="0" showRowColHeaders="0" zoomScaleNormal="100" zoomScaleSheetLayoutView="85" workbookViewId="0">
      <selection activeCell="C2" sqref="C2"/>
    </sheetView>
  </sheetViews>
  <sheetFormatPr defaultRowHeight="13.2"/>
  <cols>
    <col min="1" max="1" width="1.88671875" customWidth="1"/>
    <col min="2" max="2" width="4" style="74" customWidth="1"/>
    <col min="3" max="3" width="13.109375" customWidth="1"/>
    <col min="4" max="4" width="7.21875" customWidth="1"/>
    <col min="5" max="5" width="20.44140625" customWidth="1"/>
    <col min="6" max="6" width="2.88671875" customWidth="1"/>
    <col min="7" max="7" width="7.21875" customWidth="1"/>
    <col min="8" max="8" width="20.44140625" customWidth="1"/>
    <col min="9" max="9" width="2.88671875" customWidth="1"/>
    <col min="10" max="10" width="7.21875" customWidth="1"/>
    <col min="11" max="11" width="20.44140625" customWidth="1"/>
    <col min="12" max="12" width="2.88671875" customWidth="1"/>
    <col min="13" max="13" width="7.21875" customWidth="1"/>
    <col min="14" max="14" width="20.44140625" customWidth="1"/>
    <col min="15" max="15" width="2.88671875" customWidth="1"/>
    <col min="17" max="31" width="0" hidden="1" customWidth="1"/>
  </cols>
  <sheetData>
    <row r="1" spans="2:31" ht="6.75" customHeight="1"/>
    <row r="2" spans="2:31" s="56" customFormat="1" ht="18" customHeight="1">
      <c r="B2" s="73"/>
      <c r="C2" s="76" t="str">
        <f>基礎データ!B2 &amp;"年度"</f>
        <v>2018年度</v>
      </c>
      <c r="D2" s="76" t="s">
        <v>388</v>
      </c>
      <c r="E2" s="76"/>
      <c r="F2" s="76"/>
      <c r="G2" s="76"/>
      <c r="H2" s="76"/>
      <c r="R2" s="130"/>
      <c r="S2" s="142"/>
      <c r="T2" s="144"/>
      <c r="U2" s="71"/>
      <c r="V2" s="154"/>
      <c r="W2" s="148"/>
      <c r="X2" s="71"/>
      <c r="Y2" s="154"/>
      <c r="Z2" s="150"/>
      <c r="AA2" s="71"/>
      <c r="AB2" s="154"/>
      <c r="AC2" s="150"/>
      <c r="AD2" s="71"/>
      <c r="AE2" s="152"/>
    </row>
    <row r="3" spans="2:31" ht="6.75" customHeight="1" thickBot="1">
      <c r="R3" s="131"/>
      <c r="S3" s="143"/>
      <c r="T3" s="145"/>
      <c r="U3" s="72"/>
      <c r="V3" s="155"/>
      <c r="W3" s="149"/>
      <c r="X3" s="72"/>
      <c r="Y3" s="155"/>
      <c r="Z3" s="151"/>
      <c r="AA3" s="72"/>
      <c r="AB3" s="155"/>
      <c r="AC3" s="151"/>
      <c r="AD3" s="72"/>
      <c r="AE3" s="153"/>
    </row>
    <row r="4" spans="2:31" ht="30" customHeight="1">
      <c r="C4" s="132" t="s">
        <v>145</v>
      </c>
      <c r="D4" s="133"/>
      <c r="E4" s="138">
        <f>学校名</f>
        <v>0</v>
      </c>
      <c r="F4" s="139"/>
    </row>
    <row r="5" spans="2:31" ht="30" customHeight="1">
      <c r="C5" s="134" t="s">
        <v>146</v>
      </c>
      <c r="D5" s="135"/>
      <c r="E5" s="77"/>
      <c r="F5" s="75" t="s">
        <v>147</v>
      </c>
    </row>
    <row r="6" spans="2:31" ht="30" customHeight="1" thickBot="1">
      <c r="C6" s="136" t="s">
        <v>148</v>
      </c>
      <c r="D6" s="137"/>
      <c r="E6" s="140"/>
      <c r="F6" s="141"/>
    </row>
    <row r="8" spans="2:31">
      <c r="B8" s="130" t="s">
        <v>133</v>
      </c>
      <c r="C8" s="142" t="s">
        <v>136</v>
      </c>
      <c r="D8" s="144" t="s">
        <v>144</v>
      </c>
      <c r="E8" s="71" t="s">
        <v>134</v>
      </c>
      <c r="F8" s="146" t="s">
        <v>135</v>
      </c>
      <c r="G8" s="148" t="s">
        <v>144</v>
      </c>
      <c r="H8" s="71" t="s">
        <v>134</v>
      </c>
      <c r="I8" s="146" t="s">
        <v>135</v>
      </c>
      <c r="J8" s="148" t="s">
        <v>144</v>
      </c>
      <c r="K8" s="71" t="s">
        <v>134</v>
      </c>
      <c r="L8" s="160" t="s">
        <v>135</v>
      </c>
      <c r="M8" s="156" t="s">
        <v>144</v>
      </c>
      <c r="N8" s="71" t="s">
        <v>134</v>
      </c>
      <c r="O8" s="158" t="s">
        <v>129</v>
      </c>
    </row>
    <row r="9" spans="2:31">
      <c r="B9" s="131"/>
      <c r="C9" s="143"/>
      <c r="D9" s="145"/>
      <c r="E9" s="72" t="s">
        <v>1</v>
      </c>
      <c r="F9" s="147"/>
      <c r="G9" s="149"/>
      <c r="H9" s="72" t="s">
        <v>1</v>
      </c>
      <c r="I9" s="147"/>
      <c r="J9" s="149"/>
      <c r="K9" s="72" t="s">
        <v>1</v>
      </c>
      <c r="L9" s="161"/>
      <c r="M9" s="157"/>
      <c r="N9" s="72" t="s">
        <v>1</v>
      </c>
      <c r="O9" s="159"/>
    </row>
    <row r="10" spans="2:31" ht="17.25" customHeight="1">
      <c r="B10"/>
    </row>
    <row r="11" spans="2:31" ht="17.25" customHeight="1">
      <c r="B11"/>
    </row>
    <row r="12" spans="2:31" ht="17.25" customHeight="1">
      <c r="B12"/>
    </row>
    <row r="13" spans="2:31" ht="17.25" customHeight="1">
      <c r="B13"/>
    </row>
    <row r="14" spans="2:31" ht="17.25" customHeight="1">
      <c r="B14"/>
    </row>
    <row r="15" spans="2:31" ht="17.25" customHeight="1">
      <c r="B15"/>
    </row>
    <row r="16" spans="2:31" ht="17.25" customHeight="1">
      <c r="B16"/>
    </row>
    <row r="17" spans="2:2" ht="17.25" customHeight="1">
      <c r="B17"/>
    </row>
    <row r="18" spans="2:2" ht="17.25" customHeight="1">
      <c r="B18"/>
    </row>
    <row r="19" spans="2:2" ht="17.25" customHeight="1">
      <c r="B19"/>
    </row>
    <row r="20" spans="2:2" ht="17.25" customHeight="1">
      <c r="B20"/>
    </row>
    <row r="21" spans="2:2" ht="17.25" customHeight="1">
      <c r="B21"/>
    </row>
    <row r="22" spans="2:2" ht="17.25" customHeight="1">
      <c r="B22"/>
    </row>
    <row r="23" spans="2:2" ht="17.25" customHeight="1">
      <c r="B23"/>
    </row>
    <row r="24" spans="2:2" ht="17.25" customHeight="1">
      <c r="B24"/>
    </row>
    <row r="25" spans="2:2" ht="17.25" customHeight="1">
      <c r="B25"/>
    </row>
    <row r="26" spans="2:2" ht="17.25" customHeight="1">
      <c r="B26"/>
    </row>
    <row r="27" spans="2:2" ht="17.25" customHeight="1">
      <c r="B27"/>
    </row>
    <row r="28" spans="2:2" ht="17.25" customHeight="1">
      <c r="B28"/>
    </row>
    <row r="29" spans="2:2" ht="17.25" customHeight="1">
      <c r="B29"/>
    </row>
    <row r="30" spans="2:2" ht="17.25" customHeight="1">
      <c r="B30"/>
    </row>
    <row r="31" spans="2:2" ht="17.25" customHeight="1">
      <c r="B31"/>
    </row>
    <row r="32" spans="2:2" ht="17.25" customHeight="1">
      <c r="B32"/>
    </row>
    <row r="33" spans="2:2" ht="17.25" customHeight="1">
      <c r="B33"/>
    </row>
    <row r="34" spans="2:2" ht="17.25" customHeight="1">
      <c r="B34"/>
    </row>
    <row r="35" spans="2:2" ht="17.25" customHeight="1">
      <c r="B35"/>
    </row>
    <row r="36" spans="2:2" ht="17.25" customHeight="1">
      <c r="B36"/>
    </row>
    <row r="37" spans="2:2" ht="17.25" customHeight="1">
      <c r="B37"/>
    </row>
    <row r="38" spans="2:2" ht="17.25" customHeight="1">
      <c r="B38"/>
    </row>
    <row r="39" spans="2:2" ht="17.25" customHeight="1">
      <c r="B39"/>
    </row>
    <row r="40" spans="2:2" ht="17.25" customHeight="1">
      <c r="B40"/>
    </row>
    <row r="41" spans="2:2" ht="17.25" customHeight="1">
      <c r="B41"/>
    </row>
    <row r="42" spans="2:2" ht="17.25" customHeight="1">
      <c r="B42"/>
    </row>
    <row r="43" spans="2:2" ht="17.25" customHeight="1">
      <c r="B43"/>
    </row>
    <row r="44" spans="2:2" ht="17.25" customHeight="1">
      <c r="B44"/>
    </row>
    <row r="45" spans="2:2" ht="17.25" customHeight="1">
      <c r="B45"/>
    </row>
    <row r="46" spans="2:2" ht="17.25" customHeight="1">
      <c r="B46"/>
    </row>
    <row r="47" spans="2:2" ht="17.25" customHeight="1">
      <c r="B47"/>
    </row>
    <row r="48" spans="2:2" ht="17.25" customHeight="1">
      <c r="B48"/>
    </row>
    <row r="49" spans="2:2" ht="17.25" customHeight="1">
      <c r="B49"/>
    </row>
    <row r="50" spans="2:2" ht="17.25" customHeight="1">
      <c r="B50"/>
    </row>
    <row r="51" spans="2:2" ht="17.25" customHeight="1">
      <c r="B51"/>
    </row>
    <row r="52" spans="2:2" ht="17.25" customHeight="1">
      <c r="B52"/>
    </row>
    <row r="53" spans="2:2" ht="17.25" customHeight="1">
      <c r="B53"/>
    </row>
    <row r="54" spans="2:2" ht="17.25" customHeight="1">
      <c r="B54"/>
    </row>
    <row r="55" spans="2:2" ht="17.25" customHeight="1">
      <c r="B55"/>
    </row>
    <row r="56" spans="2:2" ht="17.25" customHeight="1">
      <c r="B56"/>
    </row>
    <row r="57" spans="2:2" ht="17.25" customHeight="1">
      <c r="B57"/>
    </row>
    <row r="58" spans="2:2" ht="17.25" customHeight="1">
      <c r="B58"/>
    </row>
    <row r="59" spans="2:2" ht="17.25" customHeight="1">
      <c r="B59"/>
    </row>
    <row r="60" spans="2:2" ht="17.25" customHeight="1">
      <c r="B60"/>
    </row>
    <row r="61" spans="2:2" ht="17.25" customHeight="1">
      <c r="B61"/>
    </row>
    <row r="62" spans="2:2" ht="17.25" customHeight="1">
      <c r="B62"/>
    </row>
    <row r="63" spans="2:2" ht="17.25" customHeight="1">
      <c r="B63"/>
    </row>
    <row r="64" spans="2:2" ht="17.25" customHeight="1">
      <c r="B64"/>
    </row>
    <row r="65" spans="2:2" ht="17.25" customHeight="1">
      <c r="B65"/>
    </row>
    <row r="66" spans="2:2" ht="17.25" customHeight="1">
      <c r="B66"/>
    </row>
    <row r="67" spans="2:2" ht="17.25" customHeight="1">
      <c r="B67"/>
    </row>
    <row r="68" spans="2:2" ht="17.25" customHeight="1">
      <c r="B68"/>
    </row>
    <row r="69" spans="2:2" ht="17.25" customHeight="1">
      <c r="B69"/>
    </row>
    <row r="70" spans="2:2" ht="17.25" customHeight="1">
      <c r="B70"/>
    </row>
    <row r="71" spans="2:2" ht="17.25" customHeight="1">
      <c r="B71"/>
    </row>
    <row r="72" spans="2:2" ht="17.25" customHeight="1">
      <c r="B72"/>
    </row>
    <row r="73" spans="2:2" ht="17.25" customHeight="1">
      <c r="B73"/>
    </row>
    <row r="74" spans="2:2" ht="17.25" customHeight="1">
      <c r="B74"/>
    </row>
    <row r="75" spans="2:2" ht="17.25" customHeight="1">
      <c r="B75"/>
    </row>
    <row r="76" spans="2:2" ht="17.25" customHeight="1">
      <c r="B76"/>
    </row>
    <row r="77" spans="2:2" ht="17.25" customHeight="1">
      <c r="B77"/>
    </row>
    <row r="78" spans="2:2" ht="17.25" customHeight="1">
      <c r="B78"/>
    </row>
    <row r="79" spans="2:2" ht="17.25" customHeight="1">
      <c r="B79"/>
    </row>
    <row r="80" spans="2:2" ht="17.25" customHeight="1">
      <c r="B80"/>
    </row>
    <row r="81" spans="2:2" ht="17.25" customHeight="1">
      <c r="B81"/>
    </row>
    <row r="82" spans="2:2" ht="17.25" customHeight="1">
      <c r="B82"/>
    </row>
    <row r="83" spans="2:2" ht="17.25" customHeight="1">
      <c r="B83"/>
    </row>
    <row r="84" spans="2:2" ht="17.25" customHeight="1">
      <c r="B84"/>
    </row>
    <row r="85" spans="2:2" ht="17.25" customHeight="1">
      <c r="B85"/>
    </row>
    <row r="86" spans="2:2" ht="17.25" customHeight="1">
      <c r="B86"/>
    </row>
    <row r="87" spans="2:2" ht="17.25" customHeight="1">
      <c r="B87"/>
    </row>
    <row r="88" spans="2:2" ht="17.25" customHeight="1">
      <c r="B88"/>
    </row>
    <row r="89" spans="2:2" ht="17.25" customHeight="1">
      <c r="B89"/>
    </row>
    <row r="90" spans="2:2" ht="17.25" customHeight="1">
      <c r="B90"/>
    </row>
    <row r="91" spans="2:2" ht="17.25" customHeight="1">
      <c r="B91"/>
    </row>
    <row r="92" spans="2:2" ht="17.25" customHeight="1">
      <c r="B92"/>
    </row>
    <row r="93" spans="2:2" ht="17.25" customHeight="1">
      <c r="B93"/>
    </row>
    <row r="94" spans="2:2" ht="17.25" customHeight="1">
      <c r="B94"/>
    </row>
    <row r="95" spans="2:2" ht="17.25" customHeight="1">
      <c r="B95"/>
    </row>
    <row r="96" spans="2:2" ht="17.25" customHeight="1">
      <c r="B96"/>
    </row>
    <row r="97" spans="2:2" ht="17.25" customHeight="1">
      <c r="B97"/>
    </row>
    <row r="98" spans="2:2" ht="17.25" customHeight="1">
      <c r="B98"/>
    </row>
    <row r="99" spans="2:2" ht="17.25" customHeight="1">
      <c r="B99"/>
    </row>
    <row r="100" spans="2:2" ht="17.25" customHeight="1">
      <c r="B100"/>
    </row>
    <row r="101" spans="2:2" ht="17.25" customHeight="1">
      <c r="B101"/>
    </row>
    <row r="102" spans="2:2" ht="17.25" customHeight="1">
      <c r="B102"/>
    </row>
    <row r="103" spans="2:2" ht="17.25" customHeight="1">
      <c r="B103"/>
    </row>
    <row r="104" spans="2:2" ht="17.25" customHeight="1">
      <c r="B104"/>
    </row>
    <row r="105" spans="2:2" ht="17.25" customHeight="1">
      <c r="B105"/>
    </row>
    <row r="106" spans="2:2" ht="17.25" customHeight="1">
      <c r="B106"/>
    </row>
    <row r="107" spans="2:2" ht="17.25" customHeight="1">
      <c r="B107"/>
    </row>
    <row r="108" spans="2:2" ht="17.25" customHeight="1">
      <c r="B108"/>
    </row>
    <row r="109" spans="2:2" ht="17.25" customHeight="1">
      <c r="B109"/>
    </row>
    <row r="110" spans="2:2" ht="17.25" customHeight="1">
      <c r="B110"/>
    </row>
    <row r="111" spans="2:2" ht="17.25" customHeight="1">
      <c r="B111"/>
    </row>
    <row r="112" spans="2:2" ht="17.25" customHeight="1">
      <c r="B112"/>
    </row>
    <row r="113" spans="2:2" ht="17.25" customHeight="1">
      <c r="B113"/>
    </row>
    <row r="114" spans="2:2" ht="17.25" customHeight="1">
      <c r="B114"/>
    </row>
    <row r="115" spans="2:2" ht="17.25" customHeight="1">
      <c r="B115"/>
    </row>
    <row r="116" spans="2:2" ht="17.25" customHeight="1">
      <c r="B116"/>
    </row>
    <row r="117" spans="2:2" ht="17.25" customHeight="1">
      <c r="B117"/>
    </row>
    <row r="118" spans="2:2" ht="17.25" customHeight="1">
      <c r="B118"/>
    </row>
    <row r="119" spans="2:2" ht="17.25" customHeight="1">
      <c r="B119"/>
    </row>
    <row r="120" spans="2:2" ht="17.25" customHeight="1">
      <c r="B120"/>
    </row>
    <row r="121" spans="2:2" ht="17.25" customHeight="1">
      <c r="B121"/>
    </row>
    <row r="122" spans="2:2" ht="17.25" customHeight="1">
      <c r="B122"/>
    </row>
    <row r="123" spans="2:2" ht="17.25" customHeight="1">
      <c r="B123"/>
    </row>
    <row r="124" spans="2:2" ht="17.25" customHeight="1">
      <c r="B124"/>
    </row>
    <row r="125" spans="2:2" ht="17.25" customHeight="1">
      <c r="B125"/>
    </row>
    <row r="126" spans="2:2" ht="17.25" customHeight="1">
      <c r="B126"/>
    </row>
    <row r="127" spans="2:2" ht="17.25" customHeight="1">
      <c r="B127"/>
    </row>
    <row r="128" spans="2:2" ht="17.25" customHeight="1">
      <c r="B128"/>
    </row>
    <row r="129" spans="2:2" ht="17.25" customHeight="1">
      <c r="B129"/>
    </row>
    <row r="130" spans="2:2" ht="17.25" customHeight="1">
      <c r="B130"/>
    </row>
    <row r="131" spans="2:2" ht="17.25" customHeight="1">
      <c r="B131"/>
    </row>
    <row r="132" spans="2:2" ht="17.25" customHeight="1">
      <c r="B132"/>
    </row>
    <row r="133" spans="2:2" ht="17.25" customHeight="1">
      <c r="B133"/>
    </row>
    <row r="134" spans="2:2" ht="17.25" customHeight="1">
      <c r="B134"/>
    </row>
    <row r="135" spans="2:2" ht="17.25" customHeight="1">
      <c r="B135"/>
    </row>
    <row r="136" spans="2:2" ht="17.25" customHeight="1">
      <c r="B136"/>
    </row>
    <row r="137" spans="2:2" ht="17.25" customHeight="1">
      <c r="B137"/>
    </row>
    <row r="138" spans="2:2" ht="17.25" customHeight="1">
      <c r="B138"/>
    </row>
    <row r="139" spans="2:2" ht="17.25" customHeight="1">
      <c r="B139"/>
    </row>
    <row r="140" spans="2:2" ht="17.25" customHeight="1">
      <c r="B140"/>
    </row>
    <row r="141" spans="2:2" ht="17.25" customHeight="1">
      <c r="B141"/>
    </row>
    <row r="142" spans="2:2" ht="17.25" customHeight="1">
      <c r="B142"/>
    </row>
    <row r="143" spans="2:2" ht="17.25" customHeight="1">
      <c r="B143"/>
    </row>
    <row r="144" spans="2:2" ht="17.25" customHeight="1">
      <c r="B144"/>
    </row>
    <row r="145" spans="2:2" ht="17.25" customHeight="1">
      <c r="B145"/>
    </row>
    <row r="146" spans="2:2" ht="17.25" customHeight="1">
      <c r="B146"/>
    </row>
    <row r="147" spans="2:2" ht="17.25" customHeight="1">
      <c r="B147"/>
    </row>
    <row r="148" spans="2:2" ht="17.25" customHeight="1">
      <c r="B148"/>
    </row>
    <row r="149" spans="2:2" ht="17.25" customHeight="1">
      <c r="B149"/>
    </row>
    <row r="150" spans="2:2" ht="17.25" customHeight="1">
      <c r="B150"/>
    </row>
    <row r="151" spans="2:2" ht="17.25" customHeight="1">
      <c r="B151"/>
    </row>
    <row r="152" spans="2:2" ht="17.25" customHeight="1">
      <c r="B152"/>
    </row>
    <row r="153" spans="2:2" ht="17.25" customHeight="1">
      <c r="B153"/>
    </row>
    <row r="154" spans="2:2" ht="17.25" customHeight="1">
      <c r="B154"/>
    </row>
    <row r="155" spans="2:2" ht="17.25" customHeight="1">
      <c r="B155"/>
    </row>
    <row r="156" spans="2:2" ht="17.25" customHeight="1">
      <c r="B156"/>
    </row>
    <row r="157" spans="2:2" ht="17.25" customHeight="1">
      <c r="B157"/>
    </row>
    <row r="158" spans="2:2" ht="17.25" customHeight="1">
      <c r="B158"/>
    </row>
    <row r="159" spans="2:2" ht="17.25" customHeight="1">
      <c r="B159"/>
    </row>
    <row r="160" spans="2:2" ht="17.25" customHeight="1">
      <c r="B160"/>
    </row>
    <row r="161" spans="2:2" ht="17.25" customHeight="1">
      <c r="B161"/>
    </row>
    <row r="162" spans="2:2" ht="17.25" customHeight="1">
      <c r="B162"/>
    </row>
    <row r="163" spans="2:2" ht="17.25" customHeight="1">
      <c r="B163"/>
    </row>
    <row r="164" spans="2:2" ht="17.25" customHeight="1">
      <c r="B164"/>
    </row>
    <row r="165" spans="2:2" ht="17.25" customHeight="1">
      <c r="B165"/>
    </row>
    <row r="166" spans="2:2" ht="17.25" customHeight="1">
      <c r="B166"/>
    </row>
    <row r="167" spans="2:2" ht="17.25" customHeight="1">
      <c r="B167"/>
    </row>
    <row r="168" spans="2:2" ht="17.25" customHeight="1">
      <c r="B168"/>
    </row>
    <row r="169" spans="2:2" ht="17.25" customHeight="1">
      <c r="B169"/>
    </row>
    <row r="170" spans="2:2" ht="17.25" customHeight="1">
      <c r="B170"/>
    </row>
    <row r="171" spans="2:2" ht="17.25" customHeight="1">
      <c r="B171"/>
    </row>
    <row r="172" spans="2:2" ht="17.25" customHeight="1">
      <c r="B172"/>
    </row>
    <row r="173" spans="2:2" ht="17.25" customHeight="1">
      <c r="B173"/>
    </row>
    <row r="174" spans="2:2" ht="17.25" customHeight="1">
      <c r="B174"/>
    </row>
    <row r="175" spans="2:2" ht="17.25" customHeight="1">
      <c r="B175"/>
    </row>
    <row r="176" spans="2:2" ht="17.25" customHeight="1">
      <c r="B176"/>
    </row>
    <row r="177" spans="2:2" ht="17.25" customHeight="1">
      <c r="B177"/>
    </row>
    <row r="178" spans="2:2" ht="17.25" customHeight="1">
      <c r="B178"/>
    </row>
    <row r="179" spans="2:2" ht="17.25" customHeight="1">
      <c r="B179"/>
    </row>
    <row r="180" spans="2:2" ht="17.25" customHeight="1">
      <c r="B180"/>
    </row>
    <row r="181" spans="2:2" ht="17.25" customHeight="1">
      <c r="B181"/>
    </row>
    <row r="182" spans="2:2" ht="17.25" customHeight="1">
      <c r="B182"/>
    </row>
    <row r="183" spans="2:2" ht="17.25" customHeight="1">
      <c r="B183"/>
    </row>
    <row r="184" spans="2:2" ht="17.25" customHeight="1">
      <c r="B184"/>
    </row>
    <row r="185" spans="2:2" ht="17.25" customHeight="1">
      <c r="B185"/>
    </row>
    <row r="186" spans="2:2" ht="17.25" customHeight="1">
      <c r="B186"/>
    </row>
    <row r="187" spans="2:2" ht="17.25" customHeight="1">
      <c r="B187"/>
    </row>
    <row r="188" spans="2:2" ht="17.25" customHeight="1">
      <c r="B188"/>
    </row>
    <row r="189" spans="2:2" ht="17.25" customHeight="1">
      <c r="B189"/>
    </row>
    <row r="190" spans="2:2" ht="17.25" customHeight="1">
      <c r="B190"/>
    </row>
    <row r="191" spans="2:2" ht="17.25" customHeight="1">
      <c r="B191"/>
    </row>
    <row r="192" spans="2:2" ht="17.25" customHeight="1">
      <c r="B192"/>
    </row>
    <row r="193" spans="2:2" ht="17.25" customHeight="1">
      <c r="B193"/>
    </row>
    <row r="194" spans="2:2" ht="17.25" customHeight="1">
      <c r="B194"/>
    </row>
    <row r="195" spans="2:2" ht="17.25" customHeight="1">
      <c r="B195"/>
    </row>
    <row r="196" spans="2:2" ht="17.25" customHeight="1">
      <c r="B196"/>
    </row>
    <row r="197" spans="2:2" ht="17.25" customHeight="1">
      <c r="B197"/>
    </row>
    <row r="198" spans="2:2" ht="17.25" customHeight="1">
      <c r="B198"/>
    </row>
    <row r="199" spans="2:2" ht="17.25" customHeight="1">
      <c r="B199"/>
    </row>
    <row r="200" spans="2:2" ht="17.25" customHeight="1">
      <c r="B200"/>
    </row>
    <row r="201" spans="2:2" ht="17.25" customHeight="1">
      <c r="B201"/>
    </row>
    <row r="202" spans="2:2" ht="17.25" customHeight="1">
      <c r="B202"/>
    </row>
    <row r="203" spans="2:2" ht="17.25" customHeight="1">
      <c r="B203"/>
    </row>
    <row r="204" spans="2:2" ht="17.25" customHeight="1">
      <c r="B204"/>
    </row>
    <row r="205" spans="2:2" ht="17.25" customHeight="1">
      <c r="B205"/>
    </row>
    <row r="206" spans="2:2" ht="17.25" customHeight="1">
      <c r="B206"/>
    </row>
    <row r="207" spans="2:2" ht="17.25" customHeight="1">
      <c r="B207"/>
    </row>
    <row r="208" spans="2:2" ht="17.25" customHeight="1">
      <c r="B208"/>
    </row>
    <row r="209" spans="2:2" ht="17.25" customHeight="1">
      <c r="B209"/>
    </row>
    <row r="210" spans="2:2" ht="17.25" customHeight="1">
      <c r="B210"/>
    </row>
    <row r="211" spans="2:2" ht="17.25" customHeight="1">
      <c r="B211"/>
    </row>
    <row r="212" spans="2:2" ht="17.25" customHeight="1">
      <c r="B212"/>
    </row>
    <row r="213" spans="2:2" ht="17.25" customHeight="1">
      <c r="B213"/>
    </row>
    <row r="214" spans="2:2" ht="17.25" customHeight="1">
      <c r="B214"/>
    </row>
    <row r="215" spans="2:2" ht="17.25" customHeight="1">
      <c r="B215"/>
    </row>
    <row r="216" spans="2:2" ht="17.25" customHeight="1">
      <c r="B216"/>
    </row>
    <row r="217" spans="2:2" ht="17.25" customHeight="1">
      <c r="B217"/>
    </row>
    <row r="218" spans="2:2" ht="17.25" customHeight="1">
      <c r="B218"/>
    </row>
    <row r="219" spans="2:2" ht="17.25" customHeight="1">
      <c r="B219"/>
    </row>
    <row r="220" spans="2:2" ht="17.25" customHeight="1">
      <c r="B220"/>
    </row>
    <row r="221" spans="2:2" ht="17.25" customHeight="1">
      <c r="B221"/>
    </row>
    <row r="222" spans="2:2" ht="17.25" customHeight="1">
      <c r="B222"/>
    </row>
    <row r="223" spans="2:2" ht="17.25" customHeight="1">
      <c r="B223"/>
    </row>
    <row r="224" spans="2:2" ht="17.25" customHeight="1">
      <c r="B224"/>
    </row>
    <row r="225" spans="2:2" ht="17.25" customHeight="1">
      <c r="B225"/>
    </row>
    <row r="226" spans="2:2" ht="17.25" customHeight="1">
      <c r="B226"/>
    </row>
    <row r="227" spans="2:2" ht="17.25" customHeight="1">
      <c r="B227"/>
    </row>
    <row r="228" spans="2:2" ht="17.25" customHeight="1">
      <c r="B228"/>
    </row>
    <row r="229" spans="2:2" ht="17.25" customHeight="1">
      <c r="B229"/>
    </row>
    <row r="230" spans="2:2" ht="17.25" customHeight="1">
      <c r="B230"/>
    </row>
    <row r="231" spans="2:2" ht="17.25" customHeight="1">
      <c r="B231"/>
    </row>
    <row r="232" spans="2:2" ht="17.25" customHeight="1">
      <c r="B232"/>
    </row>
    <row r="233" spans="2:2" ht="17.25" customHeight="1">
      <c r="B233"/>
    </row>
    <row r="234" spans="2:2" ht="17.25" customHeight="1">
      <c r="B234"/>
    </row>
    <row r="235" spans="2:2" ht="17.25" customHeight="1">
      <c r="B235"/>
    </row>
    <row r="236" spans="2:2" ht="17.25" customHeight="1">
      <c r="B236"/>
    </row>
    <row r="237" spans="2:2" ht="17.25" customHeight="1">
      <c r="B237"/>
    </row>
    <row r="238" spans="2:2" ht="17.25" customHeight="1">
      <c r="B238"/>
    </row>
    <row r="239" spans="2:2" ht="17.25" customHeight="1">
      <c r="B239"/>
    </row>
    <row r="240" spans="2:2" ht="17.25" customHeight="1">
      <c r="B240"/>
    </row>
    <row r="241" spans="2:2" ht="17.25" customHeight="1">
      <c r="B241"/>
    </row>
    <row r="242" spans="2:2" ht="17.25" customHeight="1">
      <c r="B242"/>
    </row>
    <row r="243" spans="2:2" ht="17.25" customHeight="1">
      <c r="B243"/>
    </row>
    <row r="244" spans="2:2" ht="17.25" customHeight="1">
      <c r="B244"/>
    </row>
    <row r="245" spans="2:2" ht="17.25" customHeight="1">
      <c r="B245"/>
    </row>
    <row r="246" spans="2:2" ht="17.25" customHeight="1">
      <c r="B246"/>
    </row>
    <row r="247" spans="2:2" ht="17.25" customHeight="1">
      <c r="B247"/>
    </row>
    <row r="248" spans="2:2" ht="17.25" customHeight="1">
      <c r="B248"/>
    </row>
    <row r="249" spans="2:2" ht="17.25" customHeight="1">
      <c r="B249"/>
    </row>
    <row r="250" spans="2:2" ht="17.25" customHeight="1">
      <c r="B250"/>
    </row>
    <row r="251" spans="2:2" ht="17.25" customHeight="1">
      <c r="B251"/>
    </row>
    <row r="252" spans="2:2" ht="17.25" customHeight="1">
      <c r="B252"/>
    </row>
    <row r="253" spans="2:2" ht="17.25" customHeight="1">
      <c r="B253"/>
    </row>
    <row r="254" spans="2:2" ht="17.25" customHeight="1">
      <c r="B254"/>
    </row>
    <row r="255" spans="2:2" ht="17.25" customHeight="1">
      <c r="B255"/>
    </row>
    <row r="256" spans="2:2" ht="17.25" customHeight="1">
      <c r="B256"/>
    </row>
    <row r="257" spans="2:2" ht="17.25" customHeight="1">
      <c r="B257"/>
    </row>
    <row r="258" spans="2:2" ht="17.25" customHeight="1">
      <c r="B258"/>
    </row>
    <row r="259" spans="2:2" ht="17.25" customHeight="1">
      <c r="B259"/>
    </row>
    <row r="260" spans="2:2" ht="17.25" customHeight="1">
      <c r="B260"/>
    </row>
    <row r="261" spans="2:2" ht="17.25" customHeight="1">
      <c r="B261"/>
    </row>
    <row r="262" spans="2:2" ht="17.25" customHeight="1">
      <c r="B262"/>
    </row>
    <row r="263" spans="2:2" ht="17.25" customHeight="1">
      <c r="B263"/>
    </row>
    <row r="264" spans="2:2" ht="17.25" customHeight="1">
      <c r="B264"/>
    </row>
    <row r="265" spans="2:2" ht="17.25" customHeight="1">
      <c r="B265"/>
    </row>
    <row r="266" spans="2:2" ht="17.25" customHeight="1">
      <c r="B266"/>
    </row>
    <row r="267" spans="2:2" ht="17.25" customHeight="1">
      <c r="B267"/>
    </row>
    <row r="268" spans="2:2" ht="17.25" customHeight="1">
      <c r="B268"/>
    </row>
    <row r="269" spans="2:2" ht="17.25" customHeight="1">
      <c r="B269"/>
    </row>
    <row r="270" spans="2:2" ht="17.25" customHeight="1">
      <c r="B270"/>
    </row>
    <row r="271" spans="2:2" ht="17.25" customHeight="1">
      <c r="B271"/>
    </row>
    <row r="272" spans="2:2" ht="17.25" customHeight="1">
      <c r="B272"/>
    </row>
    <row r="273" spans="2:2" ht="17.25" customHeight="1">
      <c r="B273"/>
    </row>
    <row r="274" spans="2:2" ht="17.25" customHeight="1">
      <c r="B274"/>
    </row>
    <row r="275" spans="2:2" ht="17.25" customHeight="1">
      <c r="B275"/>
    </row>
    <row r="276" spans="2:2" ht="17.25" customHeight="1">
      <c r="B276"/>
    </row>
    <row r="277" spans="2:2" ht="17.25" customHeight="1">
      <c r="B277"/>
    </row>
    <row r="278" spans="2:2" ht="17.25" customHeight="1">
      <c r="B278"/>
    </row>
    <row r="279" spans="2:2" ht="17.25" customHeight="1">
      <c r="B279"/>
    </row>
    <row r="280" spans="2:2" ht="17.25" customHeight="1">
      <c r="B280"/>
    </row>
    <row r="281" spans="2:2" ht="17.25" customHeight="1">
      <c r="B281"/>
    </row>
    <row r="282" spans="2:2" ht="17.25" customHeight="1">
      <c r="B282"/>
    </row>
    <row r="283" spans="2:2" ht="17.25" customHeight="1">
      <c r="B283"/>
    </row>
    <row r="284" spans="2:2" ht="17.25" customHeight="1">
      <c r="B284"/>
    </row>
    <row r="285" spans="2:2" ht="17.25" customHeight="1">
      <c r="B285"/>
    </row>
    <row r="286" spans="2:2" ht="17.25" customHeight="1">
      <c r="B286"/>
    </row>
    <row r="287" spans="2:2" ht="17.25" customHeight="1">
      <c r="B287"/>
    </row>
    <row r="288" spans="2:2" ht="17.25" customHeight="1">
      <c r="B288"/>
    </row>
    <row r="289" spans="2:2" ht="17.25" customHeight="1">
      <c r="B289"/>
    </row>
    <row r="290" spans="2:2" ht="17.25" customHeight="1">
      <c r="B290"/>
    </row>
    <row r="291" spans="2:2" ht="17.25" customHeight="1">
      <c r="B291"/>
    </row>
    <row r="292" spans="2:2" ht="17.25" customHeight="1">
      <c r="B292"/>
    </row>
    <row r="293" spans="2:2" ht="17.25" customHeight="1">
      <c r="B293"/>
    </row>
    <row r="294" spans="2:2" ht="17.25" customHeight="1">
      <c r="B294"/>
    </row>
    <row r="295" spans="2:2" ht="17.25" customHeight="1">
      <c r="B295"/>
    </row>
    <row r="296" spans="2:2" ht="17.25" customHeight="1">
      <c r="B296"/>
    </row>
    <row r="297" spans="2:2" ht="17.25" customHeight="1">
      <c r="B297"/>
    </row>
    <row r="298" spans="2:2" ht="17.25" customHeight="1">
      <c r="B298"/>
    </row>
    <row r="299" spans="2:2" ht="17.25" customHeight="1">
      <c r="B299"/>
    </row>
    <row r="300" spans="2:2" ht="17.25" customHeight="1">
      <c r="B300"/>
    </row>
    <row r="301" spans="2:2" ht="17.25" customHeight="1">
      <c r="B301"/>
    </row>
    <row r="302" spans="2:2" ht="17.25" customHeight="1">
      <c r="B302"/>
    </row>
    <row r="303" spans="2:2" ht="17.25" customHeight="1">
      <c r="B303"/>
    </row>
    <row r="304" spans="2:2" ht="17.25" customHeight="1">
      <c r="B304"/>
    </row>
    <row r="305" spans="2:2" ht="17.25" customHeight="1">
      <c r="B305"/>
    </row>
    <row r="306" spans="2:2" ht="17.25" customHeight="1">
      <c r="B306"/>
    </row>
    <row r="307" spans="2:2" ht="17.25" customHeight="1">
      <c r="B307"/>
    </row>
    <row r="308" spans="2:2" ht="17.25" customHeight="1">
      <c r="B308"/>
    </row>
    <row r="309" spans="2:2" ht="17.25" customHeight="1">
      <c r="B309"/>
    </row>
    <row r="310" spans="2:2" ht="17.25" customHeight="1">
      <c r="B310"/>
    </row>
    <row r="311" spans="2:2" ht="17.25" customHeight="1">
      <c r="B311"/>
    </row>
    <row r="312" spans="2:2" ht="17.25" customHeight="1">
      <c r="B312"/>
    </row>
    <row r="313" spans="2:2" ht="17.25" customHeight="1">
      <c r="B313"/>
    </row>
    <row r="314" spans="2:2" ht="17.25" customHeight="1">
      <c r="B314"/>
    </row>
    <row r="315" spans="2:2" ht="17.25" customHeight="1">
      <c r="B315"/>
    </row>
    <row r="316" spans="2:2" ht="17.25" customHeight="1">
      <c r="B316"/>
    </row>
    <row r="317" spans="2:2" ht="17.25" customHeight="1">
      <c r="B317"/>
    </row>
    <row r="318" spans="2:2" ht="17.25" customHeight="1">
      <c r="B318"/>
    </row>
    <row r="319" spans="2:2" ht="17.25" customHeight="1">
      <c r="B319"/>
    </row>
    <row r="320" spans="2:2" ht="17.25" customHeight="1">
      <c r="B320"/>
    </row>
    <row r="321" spans="2:2" ht="17.25" customHeight="1">
      <c r="B321"/>
    </row>
    <row r="322" spans="2:2" ht="17.25" customHeight="1">
      <c r="B322"/>
    </row>
    <row r="323" spans="2:2" ht="17.25" customHeight="1">
      <c r="B323"/>
    </row>
    <row r="324" spans="2:2" ht="17.25" customHeight="1">
      <c r="B324"/>
    </row>
    <row r="325" spans="2:2" ht="17.25" customHeight="1">
      <c r="B325"/>
    </row>
    <row r="326" spans="2:2" ht="17.25" customHeight="1">
      <c r="B326"/>
    </row>
    <row r="327" spans="2:2" ht="17.25" customHeight="1">
      <c r="B327"/>
    </row>
    <row r="328" spans="2:2" ht="17.25" customHeight="1">
      <c r="B328"/>
    </row>
    <row r="329" spans="2:2" ht="17.25" customHeight="1">
      <c r="B329"/>
    </row>
    <row r="330" spans="2:2" ht="17.25" customHeight="1">
      <c r="B330"/>
    </row>
    <row r="331" spans="2:2" ht="17.25" customHeight="1">
      <c r="B331"/>
    </row>
    <row r="332" spans="2:2" ht="17.25" customHeight="1">
      <c r="B332"/>
    </row>
    <row r="333" spans="2:2" ht="17.25" customHeight="1">
      <c r="B333"/>
    </row>
    <row r="334" spans="2:2" ht="17.25" customHeight="1">
      <c r="B334"/>
    </row>
    <row r="335" spans="2:2" ht="17.25" customHeight="1">
      <c r="B335"/>
    </row>
    <row r="336" spans="2:2" ht="17.25" customHeight="1">
      <c r="B336"/>
    </row>
    <row r="337" spans="2:2" ht="17.25" customHeight="1">
      <c r="B337"/>
    </row>
    <row r="338" spans="2:2" ht="17.25" customHeight="1">
      <c r="B338"/>
    </row>
    <row r="339" spans="2:2" ht="17.25" customHeight="1">
      <c r="B339"/>
    </row>
    <row r="340" spans="2:2" ht="17.25" customHeight="1">
      <c r="B340"/>
    </row>
    <row r="341" spans="2:2" ht="17.25" customHeight="1">
      <c r="B341"/>
    </row>
    <row r="342" spans="2:2" ht="17.25" customHeight="1">
      <c r="B342"/>
    </row>
    <row r="343" spans="2:2" ht="17.25" customHeight="1">
      <c r="B343"/>
    </row>
    <row r="344" spans="2:2" ht="17.25" customHeight="1">
      <c r="B344"/>
    </row>
    <row r="345" spans="2:2" ht="17.25" customHeight="1">
      <c r="B345"/>
    </row>
    <row r="346" spans="2:2" ht="17.25" customHeight="1">
      <c r="B346"/>
    </row>
    <row r="347" spans="2:2" ht="17.25" customHeight="1">
      <c r="B347"/>
    </row>
    <row r="348" spans="2:2" ht="17.25" customHeight="1">
      <c r="B348"/>
    </row>
    <row r="349" spans="2:2" ht="17.25" customHeight="1">
      <c r="B349"/>
    </row>
    <row r="350" spans="2:2" ht="17.25" customHeight="1">
      <c r="B350"/>
    </row>
    <row r="351" spans="2:2" ht="17.25" customHeight="1">
      <c r="B351"/>
    </row>
    <row r="352" spans="2:2" ht="17.25" customHeight="1">
      <c r="B352"/>
    </row>
    <row r="353" spans="2:2" ht="17.25" customHeight="1">
      <c r="B353"/>
    </row>
    <row r="354" spans="2:2" ht="17.25" customHeight="1">
      <c r="B354"/>
    </row>
    <row r="355" spans="2:2" ht="17.25" customHeight="1">
      <c r="B355"/>
    </row>
    <row r="356" spans="2:2" ht="17.25" customHeight="1">
      <c r="B356"/>
    </row>
    <row r="357" spans="2:2" ht="17.25" customHeight="1">
      <c r="B357"/>
    </row>
    <row r="358" spans="2:2" ht="17.25" customHeight="1">
      <c r="B358"/>
    </row>
    <row r="359" spans="2:2" ht="17.25" customHeight="1">
      <c r="B359"/>
    </row>
    <row r="360" spans="2:2" ht="17.25" customHeight="1">
      <c r="B360"/>
    </row>
    <row r="361" spans="2:2" ht="17.25" customHeight="1">
      <c r="B361"/>
    </row>
    <row r="362" spans="2:2" ht="17.25" customHeight="1">
      <c r="B362"/>
    </row>
    <row r="363" spans="2:2" ht="17.25" customHeight="1">
      <c r="B363"/>
    </row>
    <row r="364" spans="2:2" ht="17.25" customHeight="1">
      <c r="B364"/>
    </row>
    <row r="365" spans="2:2" ht="17.25" customHeight="1">
      <c r="B365"/>
    </row>
    <row r="366" spans="2:2" ht="17.25" customHeight="1">
      <c r="B366"/>
    </row>
    <row r="367" spans="2:2" ht="17.25" customHeight="1">
      <c r="B367"/>
    </row>
    <row r="368" spans="2:2" ht="17.25" customHeight="1">
      <c r="B368"/>
    </row>
    <row r="369" spans="2:2" ht="17.25" customHeight="1">
      <c r="B369"/>
    </row>
    <row r="370" spans="2:2" ht="17.25" customHeight="1">
      <c r="B370"/>
    </row>
    <row r="371" spans="2:2" ht="17.25" customHeight="1">
      <c r="B371"/>
    </row>
    <row r="372" spans="2:2" ht="17.25" customHeight="1">
      <c r="B372"/>
    </row>
    <row r="373" spans="2:2" ht="17.25" customHeight="1">
      <c r="B373"/>
    </row>
    <row r="374" spans="2:2" ht="17.25" customHeight="1">
      <c r="B374"/>
    </row>
    <row r="375" spans="2:2" ht="17.25" customHeight="1">
      <c r="B375"/>
    </row>
    <row r="376" spans="2:2" ht="17.25" customHeight="1">
      <c r="B376"/>
    </row>
    <row r="377" spans="2:2" ht="17.25" customHeight="1">
      <c r="B377"/>
    </row>
    <row r="378" spans="2:2" ht="17.25" customHeight="1">
      <c r="B378"/>
    </row>
    <row r="379" spans="2:2" ht="17.25" customHeight="1">
      <c r="B379"/>
    </row>
    <row r="380" spans="2:2" ht="17.25" customHeight="1">
      <c r="B380"/>
    </row>
    <row r="381" spans="2:2" ht="17.25" customHeight="1">
      <c r="B381"/>
    </row>
    <row r="382" spans="2:2" ht="17.25" customHeight="1">
      <c r="B382"/>
    </row>
    <row r="383" spans="2:2" ht="17.25" customHeight="1">
      <c r="B383"/>
    </row>
    <row r="384" spans="2:2" ht="17.25" customHeight="1">
      <c r="B384"/>
    </row>
    <row r="385" spans="2:2" ht="17.25" customHeight="1">
      <c r="B385"/>
    </row>
    <row r="386" spans="2:2" ht="17.25" customHeight="1">
      <c r="B386"/>
    </row>
    <row r="387" spans="2:2" ht="17.25" customHeight="1">
      <c r="B387"/>
    </row>
    <row r="388" spans="2:2" ht="17.25" customHeight="1">
      <c r="B388"/>
    </row>
    <row r="389" spans="2:2" ht="17.25" customHeight="1">
      <c r="B389"/>
    </row>
    <row r="390" spans="2:2" ht="17.25" customHeight="1">
      <c r="B390"/>
    </row>
    <row r="391" spans="2:2" ht="17.25" customHeight="1">
      <c r="B391"/>
    </row>
    <row r="392" spans="2:2" ht="17.25" customHeight="1">
      <c r="B392"/>
    </row>
    <row r="393" spans="2:2" ht="17.25" customHeight="1">
      <c r="B393"/>
    </row>
    <row r="394" spans="2:2" ht="17.25" customHeight="1">
      <c r="B394"/>
    </row>
    <row r="395" spans="2:2" ht="17.25" customHeight="1">
      <c r="B395"/>
    </row>
    <row r="396" spans="2:2" ht="17.25" customHeight="1">
      <c r="B396"/>
    </row>
    <row r="397" spans="2:2" ht="17.25" customHeight="1">
      <c r="B397"/>
    </row>
    <row r="398" spans="2:2" ht="17.25" customHeight="1">
      <c r="B398"/>
    </row>
    <row r="399" spans="2:2" ht="17.25" customHeight="1">
      <c r="B399"/>
    </row>
    <row r="400" spans="2:2" ht="17.25" customHeight="1">
      <c r="B400"/>
    </row>
    <row r="401" spans="2:2" ht="17.25" customHeight="1">
      <c r="B401"/>
    </row>
    <row r="402" spans="2:2" ht="17.25" customHeight="1">
      <c r="B402"/>
    </row>
    <row r="403" spans="2:2" ht="17.25" customHeight="1">
      <c r="B403"/>
    </row>
    <row r="404" spans="2:2" ht="17.25" customHeight="1">
      <c r="B404"/>
    </row>
    <row r="405" spans="2:2" ht="17.25" customHeight="1">
      <c r="B405"/>
    </row>
    <row r="406" spans="2:2" ht="17.25" customHeight="1">
      <c r="B406"/>
    </row>
    <row r="407" spans="2:2" ht="17.25" customHeight="1">
      <c r="B407"/>
    </row>
    <row r="408" spans="2:2" ht="17.25" customHeight="1">
      <c r="B408"/>
    </row>
    <row r="409" spans="2:2" ht="17.25" customHeight="1">
      <c r="B409"/>
    </row>
    <row r="410" spans="2:2">
      <c r="B410"/>
    </row>
    <row r="411" spans="2:2">
      <c r="B411"/>
    </row>
  </sheetData>
  <sheetProtection selectLockedCells="1"/>
  <mergeCells count="25">
    <mergeCell ref="G8:G9"/>
    <mergeCell ref="AC2:AC3"/>
    <mergeCell ref="AE2:AE3"/>
    <mergeCell ref="R2:R3"/>
    <mergeCell ref="S2:S3"/>
    <mergeCell ref="T2:T3"/>
    <mergeCell ref="V2:V3"/>
    <mergeCell ref="W2:W3"/>
    <mergeCell ref="Y2:Y3"/>
    <mergeCell ref="Z2:Z3"/>
    <mergeCell ref="AB2:AB3"/>
    <mergeCell ref="M8:M9"/>
    <mergeCell ref="O8:O9"/>
    <mergeCell ref="I8:I9"/>
    <mergeCell ref="J8:J9"/>
    <mergeCell ref="L8:L9"/>
    <mergeCell ref="B8:B9"/>
    <mergeCell ref="C4:D4"/>
    <mergeCell ref="C5:D5"/>
    <mergeCell ref="C6:D6"/>
    <mergeCell ref="E4:F4"/>
    <mergeCell ref="E6:F6"/>
    <mergeCell ref="C8:C9"/>
    <mergeCell ref="D8:D9"/>
    <mergeCell ref="F8:F9"/>
  </mergeCells>
  <phoneticPr fontId="2"/>
  <pageMargins left="0.39370078740157483" right="0.39370078740157483" top="0.39370078740157483" bottom="0.59055118110236227" header="0.31496062992125984" footer="0.19685039370078741"/>
  <pageSetup paperSize="9" orientation="landscape" horizontalDpi="4294967293" verticalDpi="0" r:id="rId1"/>
  <headerFooter>
    <oddFooter>&amp;C&amp;P　/　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G320"/>
  <sheetViews>
    <sheetView showGridLines="0" topLeftCell="A4" workbookViewId="0">
      <pane ySplit="1" topLeftCell="A5" activePane="bottomLeft" state="frozen"/>
      <selection activeCell="A4" sqref="A4"/>
      <selection pane="bottomLeft" activeCell="D5" sqref="D5"/>
    </sheetView>
  </sheetViews>
  <sheetFormatPr defaultColWidth="9" defaultRowHeight="13.2"/>
  <cols>
    <col min="1" max="1" width="12.21875" style="99" customWidth="1"/>
    <col min="2" max="26" width="9" style="99"/>
    <col min="27" max="27" width="8.21875" style="104" bestFit="1" customWidth="1"/>
    <col min="28" max="28" width="4.44140625" style="104" bestFit="1" customWidth="1"/>
    <col min="29" max="29" width="8.21875" style="104" bestFit="1" customWidth="1"/>
    <col min="30" max="30" width="23.109375" style="104" customWidth="1"/>
    <col min="31" max="31" width="29" style="104" customWidth="1"/>
    <col min="32" max="32" width="4.44140625" style="104" bestFit="1" customWidth="1"/>
    <col min="33" max="33" width="6" style="104" bestFit="1" customWidth="1"/>
    <col min="34" max="16384" width="9" style="99"/>
  </cols>
  <sheetData>
    <row r="1" spans="1:33">
      <c r="A1" s="99" t="str">
        <f>IF(入力シート!$B9="","",大会コード)</f>
        <v/>
      </c>
      <c r="B1" s="99" t="str">
        <f>IF(入力シート!$B9="","",VLOOKUP(入力シート!$C9,大会データ!$A$5:$F$372,3,FALSE))</f>
        <v/>
      </c>
      <c r="C1" s="99" t="str">
        <f>IF(入力シート!$B9="","",VLOOKUP(入力シート!$C9,大会データ!$A$5:$F$372,4,FALSE))</f>
        <v/>
      </c>
      <c r="D1" s="99" t="str">
        <f>IF(入力シート!$B9="","",VLOOKUP(入力シート!$C9,大会データ!$A$5:$F$372,5,FALSE))</f>
        <v/>
      </c>
      <c r="E1" s="99" t="str">
        <f>IF(入力シート!$B9="","",基礎データ!$B$6)</f>
        <v/>
      </c>
      <c r="F1" s="99" t="str">
        <f>IF(入力シート!$B9="","",B1)</f>
        <v/>
      </c>
      <c r="G1" s="99" t="str">
        <f>IF(入力シート!$B9="","",IF(入力シート!$E9="",TEXT(入力シート!$B9,"00"),入力シート!$E9))</f>
        <v/>
      </c>
      <c r="J1" s="99" t="str">
        <f>IF(入力シート!I9="","",入力シート!I9)</f>
        <v/>
      </c>
      <c r="AA1" s="100" t="str">
        <f>E1</f>
        <v/>
      </c>
      <c r="AB1" s="101" t="str">
        <f>B1</f>
        <v/>
      </c>
      <c r="AC1" s="100" t="str">
        <f>G1</f>
        <v/>
      </c>
      <c r="AD1" s="100" t="str">
        <f>IF($AC1="","",入力シート!F9)</f>
        <v/>
      </c>
      <c r="AE1" s="100" t="str">
        <f>IF($AC1="","",入力シート!G9)</f>
        <v/>
      </c>
      <c r="AF1" s="102" t="str">
        <f>IF($AC1="","",入力シート!H9)</f>
        <v/>
      </c>
      <c r="AG1" s="103" t="str">
        <f>IF($AC1="","",2017-AF1)</f>
        <v/>
      </c>
    </row>
    <row r="3" spans="1:33">
      <c r="AA3" s="104">
        <f>学校名</f>
        <v>0</v>
      </c>
    </row>
    <row r="4" spans="1:33">
      <c r="A4" s="105" t="s">
        <v>119</v>
      </c>
      <c r="B4" s="105" t="s">
        <v>7</v>
      </c>
      <c r="C4" s="105" t="s">
        <v>120</v>
      </c>
      <c r="D4" s="105" t="s">
        <v>121</v>
      </c>
      <c r="E4" s="105" t="s">
        <v>153</v>
      </c>
      <c r="F4" s="105" t="s">
        <v>154</v>
      </c>
      <c r="G4" s="105" t="s">
        <v>155</v>
      </c>
      <c r="H4" s="105" t="s">
        <v>156</v>
      </c>
      <c r="I4" s="105" t="s">
        <v>157</v>
      </c>
      <c r="J4" s="105" t="s">
        <v>158</v>
      </c>
      <c r="K4" s="105" t="s">
        <v>159</v>
      </c>
      <c r="L4" s="105" t="s">
        <v>160</v>
      </c>
      <c r="M4" s="105" t="s">
        <v>161</v>
      </c>
      <c r="N4" s="105" t="s">
        <v>162</v>
      </c>
      <c r="O4" s="105" t="s">
        <v>163</v>
      </c>
      <c r="P4" s="105" t="s">
        <v>164</v>
      </c>
      <c r="AA4" s="106" t="s">
        <v>153</v>
      </c>
      <c r="AB4" s="106" t="s">
        <v>7</v>
      </c>
      <c r="AC4" s="106" t="s">
        <v>155</v>
      </c>
      <c r="AD4" s="106" t="s">
        <v>166</v>
      </c>
      <c r="AE4" s="106" t="s">
        <v>167</v>
      </c>
      <c r="AF4" s="106" t="s">
        <v>120</v>
      </c>
      <c r="AG4" s="106" t="s">
        <v>168</v>
      </c>
    </row>
    <row r="5" spans="1:33">
      <c r="A5" s="99" t="str">
        <f>IF(入力シート!$B13="","",大会コード)</f>
        <v/>
      </c>
      <c r="B5" s="99" t="str">
        <f>IF(入力シート!$B13="","",VLOOKUP(入力シート!$C13,大会データ!$A$5:$F$372,3,FALSE))</f>
        <v/>
      </c>
      <c r="C5" s="99" t="str">
        <f>IF(入力シート!$B13="","",VLOOKUP(入力シート!$C13,大会データ!$A$5:$F$372,4,FALSE))</f>
        <v/>
      </c>
      <c r="D5" s="99" t="str">
        <f>IF(入力シート!$B13="","",VLOOKUP(入力シート!$C13,大会データ!$A$5:$F$372,5,FALSE))</f>
        <v/>
      </c>
      <c r="E5" s="99" t="str">
        <f>IF(入力シート!$B13="","",基礎データ!$B$6)</f>
        <v/>
      </c>
      <c r="F5" s="99" t="str">
        <f>IF(入力シート!$B13="","",B5)</f>
        <v/>
      </c>
      <c r="G5" s="99" t="str">
        <f>IF(入力シート!$B13="","",IF(入力シート!$E13="",TEXT(入力シート!$B13,"00"),入力シート!$E13))</f>
        <v/>
      </c>
      <c r="J5" s="99" t="str">
        <f>IF(入力シート!I13="","",入力シート!I13)</f>
        <v/>
      </c>
      <c r="AA5" s="100" t="str">
        <f t="shared" ref="AA5:AA68" si="0">E5</f>
        <v/>
      </c>
      <c r="AB5" s="101" t="str">
        <f t="shared" ref="AB5:AB68" si="1">B5</f>
        <v/>
      </c>
      <c r="AC5" s="100" t="str">
        <f t="shared" ref="AC5:AC68" si="2">G5</f>
        <v/>
      </c>
      <c r="AD5" s="100" t="str">
        <f>IF($AC5="","",入力シート!F13)</f>
        <v/>
      </c>
      <c r="AE5" s="100" t="str">
        <f>IF($AC5="","",入力シート!G13)</f>
        <v/>
      </c>
      <c r="AF5" s="102" t="str">
        <f>IF($AC5="","",入力シート!H13)</f>
        <v/>
      </c>
      <c r="AG5" s="103" t="str">
        <f>IF($AC5="","",2017-AF5)</f>
        <v/>
      </c>
    </row>
    <row r="6" spans="1:33">
      <c r="A6" s="99" t="str">
        <f>IF(入力シート!$B14="","",大会コード)</f>
        <v/>
      </c>
      <c r="B6" s="99" t="str">
        <f>IF(入力シート!$B14="","",VLOOKUP(入力シート!$C14,大会データ!$A$5:$F$372,3,FALSE))</f>
        <v/>
      </c>
      <c r="C6" s="99" t="str">
        <f>IF(入力シート!$B14="","",VLOOKUP(入力シート!$C14,大会データ!$A$5:$F$372,4,FALSE))</f>
        <v/>
      </c>
      <c r="D6" s="99" t="str">
        <f>IF(入力シート!$B14="","",VLOOKUP(入力シート!$C14,大会データ!$A$5:$F$372,5,FALSE))</f>
        <v/>
      </c>
      <c r="E6" s="99" t="str">
        <f>IF(入力シート!$B14="","",基礎データ!$B$6)</f>
        <v/>
      </c>
      <c r="F6" s="99" t="str">
        <f>IF(入力シート!$B14="","",B6)</f>
        <v/>
      </c>
      <c r="G6" s="99" t="str">
        <f>IF(入力シート!$B14="","",IF(入力シート!$E14="",TEXT(入力シート!$B14,"00"),入力シート!$E14))</f>
        <v/>
      </c>
      <c r="J6" s="99" t="str">
        <f>IF(入力シート!I14="","",入力シート!I14)</f>
        <v/>
      </c>
      <c r="AA6" s="100" t="str">
        <f t="shared" si="0"/>
        <v/>
      </c>
      <c r="AB6" s="101" t="str">
        <f t="shared" si="1"/>
        <v/>
      </c>
      <c r="AC6" s="100" t="str">
        <f t="shared" si="2"/>
        <v/>
      </c>
      <c r="AD6" s="100" t="str">
        <f>IF($AC6="","",入力シート!F14)</f>
        <v/>
      </c>
      <c r="AE6" s="100" t="str">
        <f>IF($AC6="","",入力シート!G14)</f>
        <v/>
      </c>
      <c r="AF6" s="102" t="str">
        <f>IF($AC6="","",入力シート!H14)</f>
        <v/>
      </c>
      <c r="AG6" s="103" t="str">
        <f t="shared" ref="AG6:AG68" si="3">IF($AC6="","",2016-AF6)</f>
        <v/>
      </c>
    </row>
    <row r="7" spans="1:33">
      <c r="A7" s="99" t="str">
        <f>IF(入力シート!$B15="","",大会コード)</f>
        <v/>
      </c>
      <c r="B7" s="99" t="str">
        <f>IF(入力シート!$B15="","",VLOOKUP(入力シート!$C15,大会データ!$A$5:$F$372,3,FALSE))</f>
        <v/>
      </c>
      <c r="C7" s="99" t="str">
        <f>IF(入力シート!$B15="","",VLOOKUP(入力シート!$C15,大会データ!$A$5:$F$372,4,FALSE))</f>
        <v/>
      </c>
      <c r="D7" s="99" t="str">
        <f>IF(入力シート!$B15="","",VLOOKUP(入力シート!$C15,大会データ!$A$5:$F$372,5,FALSE))</f>
        <v/>
      </c>
      <c r="E7" s="99" t="str">
        <f>IF(入力シート!$B15="","",基礎データ!$B$6)</f>
        <v/>
      </c>
      <c r="F7" s="99" t="str">
        <f>IF(入力シート!$B15="","",B7)</f>
        <v/>
      </c>
      <c r="G7" s="99" t="str">
        <f>IF(入力シート!$B15="","",IF(入力シート!$E15="",TEXT(入力シート!$B15,"00"),入力シート!$E15))</f>
        <v/>
      </c>
      <c r="J7" s="99" t="str">
        <f>IF(入力シート!I15="","",入力シート!I15)</f>
        <v/>
      </c>
      <c r="AA7" s="100" t="str">
        <f t="shared" si="0"/>
        <v/>
      </c>
      <c r="AB7" s="101" t="str">
        <f t="shared" si="1"/>
        <v/>
      </c>
      <c r="AC7" s="100" t="str">
        <f t="shared" si="2"/>
        <v/>
      </c>
      <c r="AD7" s="100" t="str">
        <f>IF($AC7="","",入力シート!F15)</f>
        <v/>
      </c>
      <c r="AE7" s="100" t="str">
        <f>IF($AC7="","",入力シート!G15)</f>
        <v/>
      </c>
      <c r="AF7" s="102" t="str">
        <f>IF($AC7="","",入力シート!H15)</f>
        <v/>
      </c>
      <c r="AG7" s="103" t="str">
        <f t="shared" si="3"/>
        <v/>
      </c>
    </row>
    <row r="8" spans="1:33">
      <c r="A8" s="99" t="str">
        <f>IF(入力シート!$B16="","",大会コード)</f>
        <v/>
      </c>
      <c r="B8" s="99" t="str">
        <f>IF(入力シート!$B16="","",VLOOKUP(入力シート!$C16,大会データ!$A$5:$F$372,3,FALSE))</f>
        <v/>
      </c>
      <c r="C8" s="99" t="str">
        <f>IF(入力シート!$B16="","",VLOOKUP(入力シート!$C16,大会データ!$A$5:$F$372,4,FALSE))</f>
        <v/>
      </c>
      <c r="D8" s="99" t="str">
        <f>IF(入力シート!$B16="","",VLOOKUP(入力シート!$C16,大会データ!$A$5:$F$372,5,FALSE))</f>
        <v/>
      </c>
      <c r="E8" s="99" t="str">
        <f>IF(入力シート!$B16="","",基礎データ!$B$6)</f>
        <v/>
      </c>
      <c r="F8" s="99" t="str">
        <f>IF(入力シート!$B16="","",B8)</f>
        <v/>
      </c>
      <c r="G8" s="99" t="str">
        <f>IF(入力シート!$B16="","",IF(入力シート!$E16="",TEXT(入力シート!$B16,"00"),入力シート!$E16))</f>
        <v/>
      </c>
      <c r="J8" s="99" t="str">
        <f>IF(入力シート!I16="","",入力シート!I16)</f>
        <v/>
      </c>
      <c r="AA8" s="100" t="str">
        <f t="shared" si="0"/>
        <v/>
      </c>
      <c r="AB8" s="101" t="str">
        <f t="shared" si="1"/>
        <v/>
      </c>
      <c r="AC8" s="100" t="str">
        <f t="shared" si="2"/>
        <v/>
      </c>
      <c r="AD8" s="100" t="str">
        <f>IF($AC8="","",入力シート!F16)</f>
        <v/>
      </c>
      <c r="AE8" s="100" t="str">
        <f>IF($AC8="","",入力シート!G16)</f>
        <v/>
      </c>
      <c r="AF8" s="102" t="str">
        <f>IF($AC8="","",入力シート!H16)</f>
        <v/>
      </c>
      <c r="AG8" s="103" t="str">
        <f t="shared" si="3"/>
        <v/>
      </c>
    </row>
    <row r="9" spans="1:33">
      <c r="A9" s="99" t="str">
        <f>IF(入力シート!$B17="","",大会コード)</f>
        <v/>
      </c>
      <c r="B9" s="99" t="str">
        <f>IF(入力シート!$B17="","",VLOOKUP(入力シート!$C17,大会データ!$A$5:$F$372,3,FALSE))</f>
        <v/>
      </c>
      <c r="C9" s="99" t="str">
        <f>IF(入力シート!$B17="","",VLOOKUP(入力シート!$C17,大会データ!$A$5:$F$372,4,FALSE))</f>
        <v/>
      </c>
      <c r="D9" s="99" t="str">
        <f>IF(入力シート!$B17="","",VLOOKUP(入力シート!$C17,大会データ!$A$5:$F$372,5,FALSE))</f>
        <v/>
      </c>
      <c r="E9" s="99" t="str">
        <f>IF(入力シート!$B17="","",基礎データ!$B$6)</f>
        <v/>
      </c>
      <c r="F9" s="99" t="str">
        <f>IF(入力シート!$B17="","",B9)</f>
        <v/>
      </c>
      <c r="G9" s="99" t="str">
        <f>IF(入力シート!$B17="","",IF(入力シート!$E17="",TEXT(入力シート!$B17,"00"),入力シート!$E17))</f>
        <v/>
      </c>
      <c r="J9" s="99" t="str">
        <f>IF(入力シート!I17="","",入力シート!I17)</f>
        <v/>
      </c>
      <c r="AA9" s="100" t="str">
        <f t="shared" si="0"/>
        <v/>
      </c>
      <c r="AB9" s="101" t="str">
        <f t="shared" si="1"/>
        <v/>
      </c>
      <c r="AC9" s="100" t="str">
        <f t="shared" si="2"/>
        <v/>
      </c>
      <c r="AD9" s="100" t="str">
        <f>IF($AC9="","",入力シート!F17)</f>
        <v/>
      </c>
      <c r="AE9" s="100" t="str">
        <f>IF($AC9="","",入力シート!G17)</f>
        <v/>
      </c>
      <c r="AF9" s="102" t="str">
        <f>IF($AC9="","",入力シート!H17)</f>
        <v/>
      </c>
      <c r="AG9" s="103" t="str">
        <f t="shared" si="3"/>
        <v/>
      </c>
    </row>
    <row r="10" spans="1:33">
      <c r="A10" s="99" t="str">
        <f>IF(入力シート!$B18="","",大会コード)</f>
        <v/>
      </c>
      <c r="B10" s="99" t="str">
        <f>IF(入力シート!$B18="","",VLOOKUP(入力シート!$C18,大会データ!$A$5:$F$372,3,FALSE))</f>
        <v/>
      </c>
      <c r="C10" s="99" t="str">
        <f>IF(入力シート!$B18="","",VLOOKUP(入力シート!$C18,大会データ!$A$5:$F$372,4,FALSE))</f>
        <v/>
      </c>
      <c r="D10" s="99" t="str">
        <f>IF(入力シート!$B18="","",VLOOKUP(入力シート!$C18,大会データ!$A$5:$F$372,5,FALSE))</f>
        <v/>
      </c>
      <c r="E10" s="99" t="str">
        <f>IF(入力シート!$B18="","",基礎データ!$B$6)</f>
        <v/>
      </c>
      <c r="F10" s="99" t="str">
        <f>IF(入力シート!$B18="","",B10)</f>
        <v/>
      </c>
      <c r="G10" s="99" t="str">
        <f>IF(入力シート!$B18="","",IF(入力シート!$E18="",TEXT(入力シート!$B18,"00"),入力シート!$E18))</f>
        <v/>
      </c>
      <c r="J10" s="99" t="str">
        <f>IF(入力シート!I18="","",入力シート!I18)</f>
        <v/>
      </c>
      <c r="AA10" s="100" t="str">
        <f t="shared" si="0"/>
        <v/>
      </c>
      <c r="AB10" s="101" t="str">
        <f t="shared" si="1"/>
        <v/>
      </c>
      <c r="AC10" s="100" t="str">
        <f t="shared" si="2"/>
        <v/>
      </c>
      <c r="AD10" s="100" t="str">
        <f>IF($AC10="","",入力シート!F18)</f>
        <v/>
      </c>
      <c r="AE10" s="100" t="str">
        <f>IF($AC10="","",入力シート!G18)</f>
        <v/>
      </c>
      <c r="AF10" s="102" t="str">
        <f>IF($AC10="","",入力シート!H18)</f>
        <v/>
      </c>
      <c r="AG10" s="103" t="str">
        <f t="shared" si="3"/>
        <v/>
      </c>
    </row>
    <row r="11" spans="1:33">
      <c r="A11" s="99" t="str">
        <f>IF(入力シート!$B19="","",大会コード)</f>
        <v/>
      </c>
      <c r="B11" s="99" t="str">
        <f>IF(入力シート!$B19="","",VLOOKUP(入力シート!$C19,大会データ!$A$5:$F$372,3,FALSE))</f>
        <v/>
      </c>
      <c r="C11" s="99" t="str">
        <f>IF(入力シート!$B19="","",VLOOKUP(入力シート!$C19,大会データ!$A$5:$F$372,4,FALSE))</f>
        <v/>
      </c>
      <c r="D11" s="99" t="str">
        <f>IF(入力シート!$B19="","",VLOOKUP(入力シート!$C19,大会データ!$A$5:$F$372,5,FALSE))</f>
        <v/>
      </c>
      <c r="E11" s="99" t="str">
        <f>IF(入力シート!$B19="","",基礎データ!$B$6)</f>
        <v/>
      </c>
      <c r="F11" s="99" t="str">
        <f>IF(入力シート!$B19="","",B11)</f>
        <v/>
      </c>
      <c r="G11" s="99" t="str">
        <f>IF(入力シート!$B19="","",IF(入力シート!$E19="",TEXT(入力シート!$B19,"00"),入力シート!$E19))</f>
        <v/>
      </c>
      <c r="J11" s="99" t="str">
        <f>IF(入力シート!I19="","",入力シート!I19)</f>
        <v/>
      </c>
      <c r="AA11" s="100" t="str">
        <f t="shared" si="0"/>
        <v/>
      </c>
      <c r="AB11" s="101" t="str">
        <f t="shared" si="1"/>
        <v/>
      </c>
      <c r="AC11" s="100" t="str">
        <f t="shared" si="2"/>
        <v/>
      </c>
      <c r="AD11" s="100" t="str">
        <f>IF($AC11="","",入力シート!F19)</f>
        <v/>
      </c>
      <c r="AE11" s="100" t="str">
        <f>IF($AC11="","",入力シート!G19)</f>
        <v/>
      </c>
      <c r="AF11" s="102" t="str">
        <f>IF($AC11="","",入力シート!H19)</f>
        <v/>
      </c>
      <c r="AG11" s="103" t="str">
        <f t="shared" si="3"/>
        <v/>
      </c>
    </row>
    <row r="12" spans="1:33">
      <c r="A12" s="99" t="str">
        <f>IF(入力シート!$B20="","",大会コード)</f>
        <v/>
      </c>
      <c r="B12" s="99" t="str">
        <f>IF(入力シート!$B20="","",VLOOKUP(入力シート!$C20,大会データ!$A$5:$F$372,3,FALSE))</f>
        <v/>
      </c>
      <c r="C12" s="99" t="str">
        <f>IF(入力シート!$B20="","",VLOOKUP(入力シート!$C20,大会データ!$A$5:$F$372,4,FALSE))</f>
        <v/>
      </c>
      <c r="D12" s="99" t="str">
        <f>IF(入力シート!$B20="","",VLOOKUP(入力シート!$C20,大会データ!$A$5:$F$372,5,FALSE))</f>
        <v/>
      </c>
      <c r="E12" s="99" t="str">
        <f>IF(入力シート!$B20="","",基礎データ!$B$6)</f>
        <v/>
      </c>
      <c r="F12" s="99" t="str">
        <f>IF(入力シート!$B20="","",B12)</f>
        <v/>
      </c>
      <c r="G12" s="99" t="str">
        <f>IF(入力シート!$B20="","",IF(入力シート!$E20="",TEXT(入力シート!$B20,"00"),入力シート!$E20))</f>
        <v/>
      </c>
      <c r="J12" s="99" t="str">
        <f>IF(入力シート!I20="","",入力シート!I20)</f>
        <v/>
      </c>
      <c r="AA12" s="100" t="str">
        <f t="shared" si="0"/>
        <v/>
      </c>
      <c r="AB12" s="101" t="str">
        <f t="shared" si="1"/>
        <v/>
      </c>
      <c r="AC12" s="100" t="str">
        <f t="shared" si="2"/>
        <v/>
      </c>
      <c r="AD12" s="100" t="str">
        <f>IF($AC12="","",入力シート!F20)</f>
        <v/>
      </c>
      <c r="AE12" s="100" t="str">
        <f>IF($AC12="","",入力シート!G20)</f>
        <v/>
      </c>
      <c r="AF12" s="102" t="str">
        <f>IF($AC12="","",入力シート!H20)</f>
        <v/>
      </c>
      <c r="AG12" s="103" t="str">
        <f t="shared" si="3"/>
        <v/>
      </c>
    </row>
    <row r="13" spans="1:33">
      <c r="A13" s="99" t="str">
        <f>IF(入力シート!$B21="","",大会コード)</f>
        <v/>
      </c>
      <c r="B13" s="99" t="str">
        <f>IF(入力シート!$B21="","",VLOOKUP(入力シート!$C21,大会データ!$A$5:$F$372,3,FALSE))</f>
        <v/>
      </c>
      <c r="C13" s="99" t="str">
        <f>IF(入力シート!$B21="","",VLOOKUP(入力シート!$C21,大会データ!$A$5:$F$372,4,FALSE))</f>
        <v/>
      </c>
      <c r="D13" s="99" t="str">
        <f>IF(入力シート!$B21="","",VLOOKUP(入力シート!$C21,大会データ!$A$5:$F$372,5,FALSE))</f>
        <v/>
      </c>
      <c r="E13" s="99" t="str">
        <f>IF(入力シート!$B21="","",基礎データ!$B$6)</f>
        <v/>
      </c>
      <c r="F13" s="99" t="str">
        <f>IF(入力シート!$B21="","",B13)</f>
        <v/>
      </c>
      <c r="G13" s="99" t="str">
        <f>IF(入力シート!$B21="","",IF(入力シート!$E21="",TEXT(入力シート!$B21,"00"),入力シート!$E21))</f>
        <v/>
      </c>
      <c r="J13" s="99" t="str">
        <f>IF(入力シート!I21="","",入力シート!I21)</f>
        <v/>
      </c>
      <c r="AA13" s="100" t="str">
        <f t="shared" si="0"/>
        <v/>
      </c>
      <c r="AB13" s="101" t="str">
        <f t="shared" si="1"/>
        <v/>
      </c>
      <c r="AC13" s="100" t="str">
        <f t="shared" si="2"/>
        <v/>
      </c>
      <c r="AD13" s="100" t="str">
        <f>IF($AC13="","",入力シート!F21)</f>
        <v/>
      </c>
      <c r="AE13" s="100" t="str">
        <f>IF($AC13="","",入力シート!G21)</f>
        <v/>
      </c>
      <c r="AF13" s="102" t="str">
        <f>IF($AC13="","",入力シート!H21)</f>
        <v/>
      </c>
      <c r="AG13" s="103" t="str">
        <f t="shared" si="3"/>
        <v/>
      </c>
    </row>
    <row r="14" spans="1:33">
      <c r="A14" s="99" t="str">
        <f>IF(入力シート!$B22="","",大会コード)</f>
        <v/>
      </c>
      <c r="B14" s="99" t="str">
        <f>IF(入力シート!$B22="","",VLOOKUP(入力シート!$C22,大会データ!$A$5:$F$372,3,FALSE))</f>
        <v/>
      </c>
      <c r="C14" s="99" t="str">
        <f>IF(入力シート!$B22="","",VLOOKUP(入力シート!$C22,大会データ!$A$5:$F$372,4,FALSE))</f>
        <v/>
      </c>
      <c r="D14" s="99" t="str">
        <f>IF(入力シート!$B22="","",VLOOKUP(入力シート!$C22,大会データ!$A$5:$F$372,5,FALSE))</f>
        <v/>
      </c>
      <c r="E14" s="99" t="str">
        <f>IF(入力シート!$B22="","",基礎データ!$B$6)</f>
        <v/>
      </c>
      <c r="F14" s="99" t="str">
        <f>IF(入力シート!$B22="","",B14)</f>
        <v/>
      </c>
      <c r="G14" s="99" t="str">
        <f>IF(入力シート!$B22="","",IF(入力シート!$E22="",TEXT(入力シート!$B22,"00"),入力シート!$E22))</f>
        <v/>
      </c>
      <c r="J14" s="99" t="str">
        <f>IF(入力シート!I22="","",入力シート!I22)</f>
        <v/>
      </c>
      <c r="AA14" s="100" t="str">
        <f t="shared" si="0"/>
        <v/>
      </c>
      <c r="AB14" s="101" t="str">
        <f t="shared" si="1"/>
        <v/>
      </c>
      <c r="AC14" s="100" t="str">
        <f t="shared" si="2"/>
        <v/>
      </c>
      <c r="AD14" s="100" t="str">
        <f>IF($AC14="","",入力シート!F22)</f>
        <v/>
      </c>
      <c r="AE14" s="100" t="str">
        <f>IF($AC14="","",入力シート!G22)</f>
        <v/>
      </c>
      <c r="AF14" s="102" t="str">
        <f>IF($AC14="","",入力シート!H22)</f>
        <v/>
      </c>
      <c r="AG14" s="103" t="str">
        <f t="shared" si="3"/>
        <v/>
      </c>
    </row>
    <row r="15" spans="1:33">
      <c r="A15" s="99" t="str">
        <f>IF(入力シート!$B23="","",大会コード)</f>
        <v/>
      </c>
      <c r="B15" s="99" t="str">
        <f>IF(入力シート!$B23="","",VLOOKUP(入力シート!$C23,大会データ!$A$5:$F$372,3,FALSE))</f>
        <v/>
      </c>
      <c r="C15" s="99" t="str">
        <f>IF(入力シート!$B23="","",VLOOKUP(入力シート!$C23,大会データ!$A$5:$F$372,4,FALSE))</f>
        <v/>
      </c>
      <c r="D15" s="99" t="str">
        <f>IF(入力シート!$B23="","",VLOOKUP(入力シート!$C23,大会データ!$A$5:$F$372,5,FALSE))</f>
        <v/>
      </c>
      <c r="E15" s="99" t="str">
        <f>IF(入力シート!$B23="","",基礎データ!$B$6)</f>
        <v/>
      </c>
      <c r="F15" s="99" t="str">
        <f>IF(入力シート!$B23="","",B15)</f>
        <v/>
      </c>
      <c r="G15" s="99" t="str">
        <f>IF(入力シート!$B23="","",IF(入力シート!$E23="",TEXT(入力シート!$B23,"00"),入力シート!$E23))</f>
        <v/>
      </c>
      <c r="J15" s="99" t="str">
        <f>IF(入力シート!I23="","",入力シート!I23)</f>
        <v/>
      </c>
      <c r="AA15" s="100" t="str">
        <f t="shared" si="0"/>
        <v/>
      </c>
      <c r="AB15" s="101" t="str">
        <f t="shared" si="1"/>
        <v/>
      </c>
      <c r="AC15" s="100" t="str">
        <f t="shared" si="2"/>
        <v/>
      </c>
      <c r="AD15" s="100" t="str">
        <f>IF($AC15="","",入力シート!F23)</f>
        <v/>
      </c>
      <c r="AE15" s="100" t="str">
        <f>IF($AC15="","",入力シート!G23)</f>
        <v/>
      </c>
      <c r="AF15" s="102" t="str">
        <f>IF($AC15="","",入力シート!H23)</f>
        <v/>
      </c>
      <c r="AG15" s="103" t="str">
        <f t="shared" si="3"/>
        <v/>
      </c>
    </row>
    <row r="16" spans="1:33">
      <c r="A16" s="99" t="str">
        <f>IF(入力シート!$B24="","",大会コード)</f>
        <v/>
      </c>
      <c r="B16" s="99" t="str">
        <f>IF(入力シート!$B24="","",VLOOKUP(入力シート!$C24,大会データ!$A$5:$F$372,3,FALSE))</f>
        <v/>
      </c>
      <c r="C16" s="99" t="str">
        <f>IF(入力シート!$B24="","",VLOOKUP(入力シート!$C24,大会データ!$A$5:$F$372,4,FALSE))</f>
        <v/>
      </c>
      <c r="D16" s="99" t="str">
        <f>IF(入力シート!$B24="","",VLOOKUP(入力シート!$C24,大会データ!$A$5:$F$372,5,FALSE))</f>
        <v/>
      </c>
      <c r="E16" s="99" t="str">
        <f>IF(入力シート!$B24="","",基礎データ!$B$6)</f>
        <v/>
      </c>
      <c r="F16" s="99" t="str">
        <f>IF(入力シート!$B24="","",B16)</f>
        <v/>
      </c>
      <c r="G16" s="99" t="str">
        <f>IF(入力シート!$B24="","",IF(入力シート!$E24="",TEXT(入力シート!$B24,"00"),入力シート!$E24))</f>
        <v/>
      </c>
      <c r="J16" s="99" t="str">
        <f>IF(入力シート!I24="","",入力シート!I24)</f>
        <v/>
      </c>
      <c r="AA16" s="100" t="str">
        <f t="shared" si="0"/>
        <v/>
      </c>
      <c r="AB16" s="101" t="str">
        <f t="shared" si="1"/>
        <v/>
      </c>
      <c r="AC16" s="100" t="str">
        <f t="shared" si="2"/>
        <v/>
      </c>
      <c r="AD16" s="100" t="str">
        <f>IF($AC16="","",入力シート!F24)</f>
        <v/>
      </c>
      <c r="AE16" s="100" t="str">
        <f>IF($AC16="","",入力シート!G24)</f>
        <v/>
      </c>
      <c r="AF16" s="102" t="str">
        <f>IF($AC16="","",入力シート!H24)</f>
        <v/>
      </c>
      <c r="AG16" s="103" t="str">
        <f t="shared" si="3"/>
        <v/>
      </c>
    </row>
    <row r="17" spans="1:33">
      <c r="A17" s="99" t="str">
        <f>IF(入力シート!$B25="","",大会コード)</f>
        <v/>
      </c>
      <c r="B17" s="99" t="str">
        <f>IF(入力シート!$B25="","",VLOOKUP(入力シート!$C25,大会データ!$A$5:$F$372,3,FALSE))</f>
        <v/>
      </c>
      <c r="C17" s="99" t="str">
        <f>IF(入力シート!$B25="","",VLOOKUP(入力シート!$C25,大会データ!$A$5:$F$372,4,FALSE))</f>
        <v/>
      </c>
      <c r="D17" s="99" t="str">
        <f>IF(入力シート!$B25="","",VLOOKUP(入力シート!$C25,大会データ!$A$5:$F$372,5,FALSE))</f>
        <v/>
      </c>
      <c r="E17" s="99" t="str">
        <f>IF(入力シート!$B25="","",基礎データ!$B$6)</f>
        <v/>
      </c>
      <c r="F17" s="99" t="str">
        <f>IF(入力シート!$B25="","",B17)</f>
        <v/>
      </c>
      <c r="G17" s="99" t="str">
        <f>IF(入力シート!$B25="","",IF(入力シート!$E25="",TEXT(入力シート!$B25,"00"),入力シート!$E25))</f>
        <v/>
      </c>
      <c r="J17" s="99" t="str">
        <f>IF(入力シート!I25="","",入力シート!I25)</f>
        <v/>
      </c>
      <c r="AA17" s="100" t="str">
        <f t="shared" si="0"/>
        <v/>
      </c>
      <c r="AB17" s="101" t="str">
        <f t="shared" si="1"/>
        <v/>
      </c>
      <c r="AC17" s="100" t="str">
        <f t="shared" si="2"/>
        <v/>
      </c>
      <c r="AD17" s="100" t="str">
        <f>IF($AC17="","",入力シート!F25)</f>
        <v/>
      </c>
      <c r="AE17" s="100" t="str">
        <f>IF($AC17="","",入力シート!G25)</f>
        <v/>
      </c>
      <c r="AF17" s="102" t="str">
        <f>IF($AC17="","",入力シート!H25)</f>
        <v/>
      </c>
      <c r="AG17" s="103" t="str">
        <f t="shared" si="3"/>
        <v/>
      </c>
    </row>
    <row r="18" spans="1:33">
      <c r="A18" s="99" t="str">
        <f>IF(入力シート!$B26="","",大会コード)</f>
        <v/>
      </c>
      <c r="B18" s="99" t="str">
        <f>IF(入力シート!$B26="","",VLOOKUP(入力シート!$C26,大会データ!$A$5:$F$372,3,FALSE))</f>
        <v/>
      </c>
      <c r="C18" s="99" t="str">
        <f>IF(入力シート!$B26="","",VLOOKUP(入力シート!$C26,大会データ!$A$5:$F$372,4,FALSE))</f>
        <v/>
      </c>
      <c r="D18" s="99" t="str">
        <f>IF(入力シート!$B26="","",VLOOKUP(入力シート!$C26,大会データ!$A$5:$F$372,5,FALSE))</f>
        <v/>
      </c>
      <c r="E18" s="99" t="str">
        <f>IF(入力シート!$B26="","",基礎データ!$B$6)</f>
        <v/>
      </c>
      <c r="F18" s="99" t="str">
        <f>IF(入力シート!$B26="","",B18)</f>
        <v/>
      </c>
      <c r="G18" s="99" t="str">
        <f>IF(入力シート!$B26="","",IF(入力シート!$E26="",TEXT(入力シート!$B26,"00"),入力シート!$E26))</f>
        <v/>
      </c>
      <c r="J18" s="99" t="str">
        <f>IF(入力シート!I26="","",入力シート!I26)</f>
        <v/>
      </c>
      <c r="AA18" s="100" t="str">
        <f t="shared" si="0"/>
        <v/>
      </c>
      <c r="AB18" s="101" t="str">
        <f t="shared" si="1"/>
        <v/>
      </c>
      <c r="AC18" s="100" t="str">
        <f t="shared" si="2"/>
        <v/>
      </c>
      <c r="AD18" s="100" t="str">
        <f>IF($AC18="","",入力シート!F26)</f>
        <v/>
      </c>
      <c r="AE18" s="100" t="str">
        <f>IF($AC18="","",入力シート!G26)</f>
        <v/>
      </c>
      <c r="AF18" s="102" t="str">
        <f>IF($AC18="","",入力シート!H26)</f>
        <v/>
      </c>
      <c r="AG18" s="103" t="str">
        <f t="shared" si="3"/>
        <v/>
      </c>
    </row>
    <row r="19" spans="1:33">
      <c r="A19" s="99" t="str">
        <f>IF(入力シート!$B27="","",大会コード)</f>
        <v/>
      </c>
      <c r="B19" s="99" t="str">
        <f>IF(入力シート!$B27="","",VLOOKUP(入力シート!$C27,大会データ!$A$5:$F$372,3,FALSE))</f>
        <v/>
      </c>
      <c r="C19" s="99" t="str">
        <f>IF(入力シート!$B27="","",VLOOKUP(入力シート!$C27,大会データ!$A$5:$F$372,4,FALSE))</f>
        <v/>
      </c>
      <c r="D19" s="99" t="str">
        <f>IF(入力シート!$B27="","",VLOOKUP(入力シート!$C27,大会データ!$A$5:$F$372,5,FALSE))</f>
        <v/>
      </c>
      <c r="E19" s="99" t="str">
        <f>IF(入力シート!$B27="","",基礎データ!$B$6)</f>
        <v/>
      </c>
      <c r="F19" s="99" t="str">
        <f>IF(入力シート!$B27="","",B19)</f>
        <v/>
      </c>
      <c r="G19" s="99" t="str">
        <f>IF(入力シート!$B27="","",IF(入力シート!$E27="",TEXT(入力シート!$B27,"00"),入力シート!$E27))</f>
        <v/>
      </c>
      <c r="J19" s="99" t="str">
        <f>IF(入力シート!I27="","",入力シート!I27)</f>
        <v/>
      </c>
      <c r="AA19" s="100" t="str">
        <f t="shared" si="0"/>
        <v/>
      </c>
      <c r="AB19" s="101" t="str">
        <f t="shared" si="1"/>
        <v/>
      </c>
      <c r="AC19" s="100" t="str">
        <f t="shared" si="2"/>
        <v/>
      </c>
      <c r="AD19" s="100" t="str">
        <f>IF($AC19="","",入力シート!F27)</f>
        <v/>
      </c>
      <c r="AE19" s="100" t="str">
        <f>IF($AC19="","",入力シート!G27)</f>
        <v/>
      </c>
      <c r="AF19" s="102" t="str">
        <f>IF($AC19="","",入力シート!H27)</f>
        <v/>
      </c>
      <c r="AG19" s="103" t="str">
        <f t="shared" si="3"/>
        <v/>
      </c>
    </row>
    <row r="20" spans="1:33">
      <c r="A20" s="99" t="str">
        <f>IF(入力シート!$B28="","",大会コード)</f>
        <v/>
      </c>
      <c r="B20" s="99" t="str">
        <f>IF(入力シート!$B28="","",VLOOKUP(入力シート!$C28,大会データ!$A$5:$F$372,3,FALSE))</f>
        <v/>
      </c>
      <c r="C20" s="99" t="str">
        <f>IF(入力シート!$B28="","",VLOOKUP(入力シート!$C28,大会データ!$A$5:$F$372,4,FALSE))</f>
        <v/>
      </c>
      <c r="D20" s="99" t="str">
        <f>IF(入力シート!$B28="","",VLOOKUP(入力シート!$C28,大会データ!$A$5:$F$372,5,FALSE))</f>
        <v/>
      </c>
      <c r="E20" s="99" t="str">
        <f>IF(入力シート!$B28="","",基礎データ!$B$6)</f>
        <v/>
      </c>
      <c r="F20" s="99" t="str">
        <f>IF(入力シート!$B28="","",B20)</f>
        <v/>
      </c>
      <c r="G20" s="99" t="str">
        <f>IF(入力シート!$B28="","",IF(入力シート!$E28="",TEXT(入力シート!$B28,"00"),入力シート!$E28))</f>
        <v/>
      </c>
      <c r="J20" s="99" t="str">
        <f>IF(入力シート!I28="","",入力シート!I28)</f>
        <v/>
      </c>
      <c r="AA20" s="100" t="str">
        <f t="shared" si="0"/>
        <v/>
      </c>
      <c r="AB20" s="101" t="str">
        <f t="shared" si="1"/>
        <v/>
      </c>
      <c r="AC20" s="100" t="str">
        <f t="shared" si="2"/>
        <v/>
      </c>
      <c r="AD20" s="100" t="str">
        <f>IF($AC20="","",入力シート!F28)</f>
        <v/>
      </c>
      <c r="AE20" s="100" t="str">
        <f>IF($AC20="","",入力シート!G28)</f>
        <v/>
      </c>
      <c r="AF20" s="102" t="str">
        <f>IF($AC20="","",入力シート!H28)</f>
        <v/>
      </c>
      <c r="AG20" s="103" t="str">
        <f t="shared" si="3"/>
        <v/>
      </c>
    </row>
    <row r="21" spans="1:33">
      <c r="A21" s="99" t="str">
        <f>IF(入力シート!$B29="","",大会コード)</f>
        <v/>
      </c>
      <c r="B21" s="99" t="str">
        <f>IF(入力シート!$B29="","",VLOOKUP(入力シート!$C29,大会データ!$A$5:$F$372,3,FALSE))</f>
        <v/>
      </c>
      <c r="C21" s="99" t="str">
        <f>IF(入力シート!$B29="","",VLOOKUP(入力シート!$C29,大会データ!$A$5:$F$372,4,FALSE))</f>
        <v/>
      </c>
      <c r="D21" s="99" t="str">
        <f>IF(入力シート!$B29="","",VLOOKUP(入力シート!$C29,大会データ!$A$5:$F$372,5,FALSE))</f>
        <v/>
      </c>
      <c r="E21" s="99" t="str">
        <f>IF(入力シート!$B29="","",基礎データ!$B$6)</f>
        <v/>
      </c>
      <c r="F21" s="99" t="str">
        <f>IF(入力シート!$B29="","",B21)</f>
        <v/>
      </c>
      <c r="G21" s="99" t="str">
        <f>IF(入力シート!$B29="","",IF(入力シート!$E29="",TEXT(入力シート!$B29,"00"),入力シート!$E29))</f>
        <v/>
      </c>
      <c r="J21" s="99" t="str">
        <f>IF(入力シート!I29="","",入力シート!I29)</f>
        <v/>
      </c>
      <c r="AA21" s="100" t="str">
        <f t="shared" si="0"/>
        <v/>
      </c>
      <c r="AB21" s="101" t="str">
        <f t="shared" si="1"/>
        <v/>
      </c>
      <c r="AC21" s="100" t="str">
        <f t="shared" si="2"/>
        <v/>
      </c>
      <c r="AD21" s="100" t="str">
        <f>IF($AC21="","",入力シート!F29)</f>
        <v/>
      </c>
      <c r="AE21" s="100" t="str">
        <f>IF($AC21="","",入力シート!G29)</f>
        <v/>
      </c>
      <c r="AF21" s="102" t="str">
        <f>IF($AC21="","",入力シート!H29)</f>
        <v/>
      </c>
      <c r="AG21" s="103" t="str">
        <f t="shared" si="3"/>
        <v/>
      </c>
    </row>
    <row r="22" spans="1:33">
      <c r="A22" s="99" t="str">
        <f>IF(入力シート!$B30="","",大会コード)</f>
        <v/>
      </c>
      <c r="B22" s="99" t="str">
        <f>IF(入力シート!$B30="","",VLOOKUP(入力シート!$C30,大会データ!$A$5:$F$372,3,FALSE))</f>
        <v/>
      </c>
      <c r="C22" s="99" t="str">
        <f>IF(入力シート!$B30="","",VLOOKUP(入力シート!$C30,大会データ!$A$5:$F$372,4,FALSE))</f>
        <v/>
      </c>
      <c r="D22" s="99" t="str">
        <f>IF(入力シート!$B30="","",VLOOKUP(入力シート!$C30,大会データ!$A$5:$F$372,5,FALSE))</f>
        <v/>
      </c>
      <c r="E22" s="99" t="str">
        <f>IF(入力シート!$B30="","",基礎データ!$B$6)</f>
        <v/>
      </c>
      <c r="F22" s="99" t="str">
        <f>IF(入力シート!$B30="","",B22)</f>
        <v/>
      </c>
      <c r="G22" s="99" t="str">
        <f>IF(入力シート!$B30="","",IF(入力シート!$E30="",TEXT(入力シート!$B30,"00"),入力シート!$E30))</f>
        <v/>
      </c>
      <c r="J22" s="99" t="str">
        <f>IF(入力シート!I30="","",入力シート!I30)</f>
        <v/>
      </c>
      <c r="AA22" s="100" t="str">
        <f t="shared" si="0"/>
        <v/>
      </c>
      <c r="AB22" s="101" t="str">
        <f t="shared" si="1"/>
        <v/>
      </c>
      <c r="AC22" s="100" t="str">
        <f t="shared" si="2"/>
        <v/>
      </c>
      <c r="AD22" s="100" t="str">
        <f>IF($AC22="","",入力シート!F30)</f>
        <v/>
      </c>
      <c r="AE22" s="100" t="str">
        <f>IF($AC22="","",入力シート!G30)</f>
        <v/>
      </c>
      <c r="AF22" s="102" t="str">
        <f>IF($AC22="","",入力シート!H30)</f>
        <v/>
      </c>
      <c r="AG22" s="103" t="str">
        <f t="shared" si="3"/>
        <v/>
      </c>
    </row>
    <row r="23" spans="1:33">
      <c r="A23" s="99" t="str">
        <f>IF(入力シート!$B31="","",大会コード)</f>
        <v/>
      </c>
      <c r="B23" s="99" t="str">
        <f>IF(入力シート!$B31="","",VLOOKUP(入力シート!$C31,大会データ!$A$5:$F$372,3,FALSE))</f>
        <v/>
      </c>
      <c r="C23" s="99" t="str">
        <f>IF(入力シート!$B31="","",VLOOKUP(入力シート!$C31,大会データ!$A$5:$F$372,4,FALSE))</f>
        <v/>
      </c>
      <c r="D23" s="99" t="str">
        <f>IF(入力シート!$B31="","",VLOOKUP(入力シート!$C31,大会データ!$A$5:$F$372,5,FALSE))</f>
        <v/>
      </c>
      <c r="E23" s="99" t="str">
        <f>IF(入力シート!$B31="","",基礎データ!$B$6)</f>
        <v/>
      </c>
      <c r="F23" s="99" t="str">
        <f>IF(入力シート!$B31="","",B23)</f>
        <v/>
      </c>
      <c r="G23" s="99" t="str">
        <f>IF(入力シート!$B31="","",IF(入力シート!$E31="",TEXT(入力シート!$B31,"00"),入力シート!$E31))</f>
        <v/>
      </c>
      <c r="J23" s="99" t="str">
        <f>IF(入力シート!I31="","",入力シート!I31)</f>
        <v/>
      </c>
      <c r="AA23" s="100" t="str">
        <f t="shared" si="0"/>
        <v/>
      </c>
      <c r="AB23" s="101" t="str">
        <f t="shared" si="1"/>
        <v/>
      </c>
      <c r="AC23" s="100" t="str">
        <f t="shared" si="2"/>
        <v/>
      </c>
      <c r="AD23" s="100" t="str">
        <f>IF($AC23="","",入力シート!F31)</f>
        <v/>
      </c>
      <c r="AE23" s="100" t="str">
        <f>IF($AC23="","",入力シート!G31)</f>
        <v/>
      </c>
      <c r="AF23" s="102" t="str">
        <f>IF($AC23="","",入力シート!H31)</f>
        <v/>
      </c>
      <c r="AG23" s="103" t="str">
        <f t="shared" si="3"/>
        <v/>
      </c>
    </row>
    <row r="24" spans="1:33">
      <c r="A24" s="99" t="str">
        <f>IF(入力シート!$B32="","",大会コード)</f>
        <v/>
      </c>
      <c r="B24" s="99" t="str">
        <f>IF(入力シート!$B32="","",VLOOKUP(入力シート!$C32,大会データ!$A$5:$F$372,3,FALSE))</f>
        <v/>
      </c>
      <c r="C24" s="99" t="str">
        <f>IF(入力シート!$B32="","",VLOOKUP(入力シート!$C32,大会データ!$A$5:$F$372,4,FALSE))</f>
        <v/>
      </c>
      <c r="D24" s="99" t="str">
        <f>IF(入力シート!$B32="","",VLOOKUP(入力シート!$C32,大会データ!$A$5:$F$372,5,FALSE))</f>
        <v/>
      </c>
      <c r="E24" s="99" t="str">
        <f>IF(入力シート!$B32="","",基礎データ!$B$6)</f>
        <v/>
      </c>
      <c r="F24" s="99" t="str">
        <f>IF(入力シート!$B32="","",B24)</f>
        <v/>
      </c>
      <c r="G24" s="99" t="str">
        <f>IF(入力シート!$B32="","",IF(入力シート!$E32="",TEXT(入力シート!$B32,"00"),入力シート!$E32))</f>
        <v/>
      </c>
      <c r="J24" s="99" t="str">
        <f>IF(入力シート!I32="","",入力シート!I32)</f>
        <v/>
      </c>
      <c r="AA24" s="100" t="str">
        <f t="shared" si="0"/>
        <v/>
      </c>
      <c r="AB24" s="101" t="str">
        <f t="shared" si="1"/>
        <v/>
      </c>
      <c r="AC24" s="100" t="str">
        <f t="shared" si="2"/>
        <v/>
      </c>
      <c r="AD24" s="100" t="str">
        <f>IF($AC24="","",入力シート!F32)</f>
        <v/>
      </c>
      <c r="AE24" s="100" t="str">
        <f>IF($AC24="","",入力シート!G32)</f>
        <v/>
      </c>
      <c r="AF24" s="102" t="str">
        <f>IF($AC24="","",入力シート!H32)</f>
        <v/>
      </c>
      <c r="AG24" s="103" t="str">
        <f t="shared" si="3"/>
        <v/>
      </c>
    </row>
    <row r="25" spans="1:33">
      <c r="A25" s="99" t="str">
        <f>IF(入力シート!$B33="","",大会コード)</f>
        <v/>
      </c>
      <c r="B25" s="99" t="str">
        <f>IF(入力シート!$B33="","",VLOOKUP(入力シート!$C33,大会データ!$A$5:$F$372,3,FALSE))</f>
        <v/>
      </c>
      <c r="C25" s="99" t="str">
        <f>IF(入力シート!$B33="","",VLOOKUP(入力シート!$C33,大会データ!$A$5:$F$372,4,FALSE))</f>
        <v/>
      </c>
      <c r="D25" s="99" t="str">
        <f>IF(入力シート!$B33="","",VLOOKUP(入力シート!$C33,大会データ!$A$5:$F$372,5,FALSE))</f>
        <v/>
      </c>
      <c r="E25" s="99" t="str">
        <f>IF(入力シート!$B33="","",基礎データ!$B$6)</f>
        <v/>
      </c>
      <c r="F25" s="99" t="str">
        <f>IF(入力シート!$B33="","",B25)</f>
        <v/>
      </c>
      <c r="G25" s="99" t="str">
        <f>IF(入力シート!$B33="","",IF(入力シート!$E33="",TEXT(入力シート!$B33,"00"),入力シート!$E33))</f>
        <v/>
      </c>
      <c r="J25" s="99" t="str">
        <f>IF(入力シート!I33="","",入力シート!I33)</f>
        <v/>
      </c>
      <c r="AA25" s="100" t="str">
        <f t="shared" si="0"/>
        <v/>
      </c>
      <c r="AB25" s="101" t="str">
        <f t="shared" si="1"/>
        <v/>
      </c>
      <c r="AC25" s="100" t="str">
        <f t="shared" si="2"/>
        <v/>
      </c>
      <c r="AD25" s="100" t="str">
        <f>IF($AC25="","",入力シート!F33)</f>
        <v/>
      </c>
      <c r="AE25" s="100" t="str">
        <f>IF($AC25="","",入力シート!G33)</f>
        <v/>
      </c>
      <c r="AF25" s="102" t="str">
        <f>IF($AC25="","",入力シート!H33)</f>
        <v/>
      </c>
      <c r="AG25" s="103" t="str">
        <f t="shared" si="3"/>
        <v/>
      </c>
    </row>
    <row r="26" spans="1:33">
      <c r="A26" s="99" t="str">
        <f>IF(入力シート!$B34="","",大会コード)</f>
        <v/>
      </c>
      <c r="B26" s="99" t="str">
        <f>IF(入力シート!$B34="","",VLOOKUP(入力シート!$C34,大会データ!$A$5:$F$372,3,FALSE))</f>
        <v/>
      </c>
      <c r="C26" s="99" t="str">
        <f>IF(入力シート!$B34="","",VLOOKUP(入力シート!$C34,大会データ!$A$5:$F$372,4,FALSE))</f>
        <v/>
      </c>
      <c r="D26" s="99" t="str">
        <f>IF(入力シート!$B34="","",VLOOKUP(入力シート!$C34,大会データ!$A$5:$F$372,5,FALSE))</f>
        <v/>
      </c>
      <c r="E26" s="99" t="str">
        <f>IF(入力シート!$B34="","",基礎データ!$B$6)</f>
        <v/>
      </c>
      <c r="F26" s="99" t="str">
        <f>IF(入力シート!$B34="","",B26)</f>
        <v/>
      </c>
      <c r="G26" s="99" t="str">
        <f>IF(入力シート!$B34="","",IF(入力シート!$E34="",TEXT(入力シート!$B34,"00"),入力シート!$E34))</f>
        <v/>
      </c>
      <c r="J26" s="99" t="str">
        <f>IF(入力シート!I34="","",入力シート!I34)</f>
        <v/>
      </c>
      <c r="AA26" s="100" t="str">
        <f t="shared" si="0"/>
        <v/>
      </c>
      <c r="AB26" s="101" t="str">
        <f t="shared" si="1"/>
        <v/>
      </c>
      <c r="AC26" s="100" t="str">
        <f t="shared" si="2"/>
        <v/>
      </c>
      <c r="AD26" s="100" t="str">
        <f>IF($AC26="","",入力シート!F34)</f>
        <v/>
      </c>
      <c r="AE26" s="100" t="str">
        <f>IF($AC26="","",入力シート!G34)</f>
        <v/>
      </c>
      <c r="AF26" s="102" t="str">
        <f>IF($AC26="","",入力シート!H34)</f>
        <v/>
      </c>
      <c r="AG26" s="103" t="str">
        <f t="shared" si="3"/>
        <v/>
      </c>
    </row>
    <row r="27" spans="1:33">
      <c r="A27" s="99" t="str">
        <f>IF(入力シート!$B35="","",大会コード)</f>
        <v/>
      </c>
      <c r="B27" s="99" t="str">
        <f>IF(入力シート!$B35="","",VLOOKUP(入力シート!$C35,大会データ!$A$5:$F$372,3,FALSE))</f>
        <v/>
      </c>
      <c r="C27" s="99" t="str">
        <f>IF(入力シート!$B35="","",VLOOKUP(入力シート!$C35,大会データ!$A$5:$F$372,4,FALSE))</f>
        <v/>
      </c>
      <c r="D27" s="99" t="str">
        <f>IF(入力シート!$B35="","",VLOOKUP(入力シート!$C35,大会データ!$A$5:$F$372,5,FALSE))</f>
        <v/>
      </c>
      <c r="E27" s="99" t="str">
        <f>IF(入力シート!$B35="","",基礎データ!$B$6)</f>
        <v/>
      </c>
      <c r="F27" s="99" t="str">
        <f>IF(入力シート!$B35="","",B27)</f>
        <v/>
      </c>
      <c r="G27" s="99" t="str">
        <f>IF(入力シート!$B35="","",IF(入力シート!$E35="",TEXT(入力シート!$B35,"00"),入力シート!$E35))</f>
        <v/>
      </c>
      <c r="J27" s="99" t="str">
        <f>IF(入力シート!I35="","",入力シート!I35)</f>
        <v/>
      </c>
      <c r="AA27" s="100" t="str">
        <f t="shared" si="0"/>
        <v/>
      </c>
      <c r="AB27" s="101" t="str">
        <f t="shared" si="1"/>
        <v/>
      </c>
      <c r="AC27" s="100" t="str">
        <f t="shared" si="2"/>
        <v/>
      </c>
      <c r="AD27" s="100" t="str">
        <f>IF($AC27="","",入力シート!F35)</f>
        <v/>
      </c>
      <c r="AE27" s="100" t="str">
        <f>IF($AC27="","",入力シート!G35)</f>
        <v/>
      </c>
      <c r="AF27" s="102" t="str">
        <f>IF($AC27="","",入力シート!H35)</f>
        <v/>
      </c>
      <c r="AG27" s="103" t="str">
        <f t="shared" si="3"/>
        <v/>
      </c>
    </row>
    <row r="28" spans="1:33">
      <c r="A28" s="99" t="str">
        <f>IF(入力シート!$B36="","",大会コード)</f>
        <v/>
      </c>
      <c r="B28" s="99" t="str">
        <f>IF(入力シート!$B36="","",VLOOKUP(入力シート!$C36,大会データ!$A$5:$F$372,3,FALSE))</f>
        <v/>
      </c>
      <c r="C28" s="99" t="str">
        <f>IF(入力シート!$B36="","",VLOOKUP(入力シート!$C36,大会データ!$A$5:$F$372,4,FALSE))</f>
        <v/>
      </c>
      <c r="D28" s="99" t="str">
        <f>IF(入力シート!$B36="","",VLOOKUP(入力シート!$C36,大会データ!$A$5:$F$372,5,FALSE))</f>
        <v/>
      </c>
      <c r="E28" s="99" t="str">
        <f>IF(入力シート!$B36="","",基礎データ!$B$6)</f>
        <v/>
      </c>
      <c r="F28" s="99" t="str">
        <f>IF(入力シート!$B36="","",B28)</f>
        <v/>
      </c>
      <c r="G28" s="99" t="str">
        <f>IF(入力シート!$B36="","",IF(入力シート!$E36="",TEXT(入力シート!$B36,"00"),入力シート!$E36))</f>
        <v/>
      </c>
      <c r="J28" s="99" t="str">
        <f>IF(入力シート!I36="","",入力シート!I36)</f>
        <v/>
      </c>
      <c r="AA28" s="100" t="str">
        <f t="shared" si="0"/>
        <v/>
      </c>
      <c r="AB28" s="101" t="str">
        <f t="shared" si="1"/>
        <v/>
      </c>
      <c r="AC28" s="100" t="str">
        <f t="shared" si="2"/>
        <v/>
      </c>
      <c r="AD28" s="100" t="str">
        <f>IF($AC28="","",入力シート!F36)</f>
        <v/>
      </c>
      <c r="AE28" s="100" t="str">
        <f>IF($AC28="","",入力シート!G36)</f>
        <v/>
      </c>
      <c r="AF28" s="102" t="str">
        <f>IF($AC28="","",入力シート!H36)</f>
        <v/>
      </c>
      <c r="AG28" s="103" t="str">
        <f t="shared" si="3"/>
        <v/>
      </c>
    </row>
    <row r="29" spans="1:33">
      <c r="A29" s="99" t="str">
        <f>IF(入力シート!$B37="","",大会コード)</f>
        <v/>
      </c>
      <c r="B29" s="99" t="str">
        <f>IF(入力シート!$B37="","",VLOOKUP(入力シート!$C37,大会データ!$A$5:$F$372,3,FALSE))</f>
        <v/>
      </c>
      <c r="C29" s="99" t="str">
        <f>IF(入力シート!$B37="","",VLOOKUP(入力シート!$C37,大会データ!$A$5:$F$372,4,FALSE))</f>
        <v/>
      </c>
      <c r="D29" s="99" t="str">
        <f>IF(入力シート!$B37="","",VLOOKUP(入力シート!$C37,大会データ!$A$5:$F$372,5,FALSE))</f>
        <v/>
      </c>
      <c r="E29" s="99" t="str">
        <f>IF(入力シート!$B37="","",基礎データ!$B$6)</f>
        <v/>
      </c>
      <c r="F29" s="99" t="str">
        <f>IF(入力シート!$B37="","",B29)</f>
        <v/>
      </c>
      <c r="G29" s="99" t="str">
        <f>IF(入力シート!$B37="","",IF(入力シート!$E37="",TEXT(入力シート!$B37,"00"),入力シート!$E37))</f>
        <v/>
      </c>
      <c r="J29" s="99" t="str">
        <f>IF(入力シート!I37="","",入力シート!I37)</f>
        <v/>
      </c>
      <c r="AA29" s="100" t="str">
        <f t="shared" si="0"/>
        <v/>
      </c>
      <c r="AB29" s="101" t="str">
        <f t="shared" si="1"/>
        <v/>
      </c>
      <c r="AC29" s="100" t="str">
        <f t="shared" si="2"/>
        <v/>
      </c>
      <c r="AD29" s="100" t="str">
        <f>IF($AC29="","",入力シート!F37)</f>
        <v/>
      </c>
      <c r="AE29" s="100" t="str">
        <f>IF($AC29="","",入力シート!G37)</f>
        <v/>
      </c>
      <c r="AF29" s="102" t="str">
        <f>IF($AC29="","",入力シート!H37)</f>
        <v/>
      </c>
      <c r="AG29" s="103" t="str">
        <f t="shared" si="3"/>
        <v/>
      </c>
    </row>
    <row r="30" spans="1:33">
      <c r="A30" s="99" t="str">
        <f>IF(入力シート!$B38="","",大会コード)</f>
        <v/>
      </c>
      <c r="B30" s="99" t="str">
        <f>IF(入力シート!$B38="","",VLOOKUP(入力シート!$C38,大会データ!$A$5:$F$372,3,FALSE))</f>
        <v/>
      </c>
      <c r="C30" s="99" t="str">
        <f>IF(入力シート!$B38="","",VLOOKUP(入力シート!$C38,大会データ!$A$5:$F$372,4,FALSE))</f>
        <v/>
      </c>
      <c r="D30" s="99" t="str">
        <f>IF(入力シート!$B38="","",VLOOKUP(入力シート!$C38,大会データ!$A$5:$F$372,5,FALSE))</f>
        <v/>
      </c>
      <c r="E30" s="99" t="str">
        <f>IF(入力シート!$B38="","",基礎データ!$B$6)</f>
        <v/>
      </c>
      <c r="F30" s="99" t="str">
        <f>IF(入力シート!$B38="","",B30)</f>
        <v/>
      </c>
      <c r="G30" s="99" t="str">
        <f>IF(入力シート!$B38="","",IF(入力シート!$E38="",TEXT(入力シート!$B38,"00"),入力シート!$E38))</f>
        <v/>
      </c>
      <c r="J30" s="99" t="str">
        <f>IF(入力シート!I38="","",入力シート!I38)</f>
        <v/>
      </c>
      <c r="AA30" s="100" t="str">
        <f t="shared" si="0"/>
        <v/>
      </c>
      <c r="AB30" s="101" t="str">
        <f t="shared" si="1"/>
        <v/>
      </c>
      <c r="AC30" s="100" t="str">
        <f t="shared" si="2"/>
        <v/>
      </c>
      <c r="AD30" s="100" t="str">
        <f>IF($AC30="","",入力シート!F38)</f>
        <v/>
      </c>
      <c r="AE30" s="100" t="str">
        <f>IF($AC30="","",入力シート!G38)</f>
        <v/>
      </c>
      <c r="AF30" s="102" t="str">
        <f>IF($AC30="","",入力シート!H38)</f>
        <v/>
      </c>
      <c r="AG30" s="103" t="str">
        <f t="shared" si="3"/>
        <v/>
      </c>
    </row>
    <row r="31" spans="1:33">
      <c r="A31" s="99" t="str">
        <f>IF(入力シート!$B39="","",大会コード)</f>
        <v/>
      </c>
      <c r="B31" s="99" t="str">
        <f>IF(入力シート!$B39="","",VLOOKUP(入力シート!$C39,大会データ!$A$5:$F$372,3,FALSE))</f>
        <v/>
      </c>
      <c r="C31" s="99" t="str">
        <f>IF(入力シート!$B39="","",VLOOKUP(入力シート!$C39,大会データ!$A$5:$F$372,4,FALSE))</f>
        <v/>
      </c>
      <c r="D31" s="99" t="str">
        <f>IF(入力シート!$B39="","",VLOOKUP(入力シート!$C39,大会データ!$A$5:$F$372,5,FALSE))</f>
        <v/>
      </c>
      <c r="E31" s="99" t="str">
        <f>IF(入力シート!$B39="","",基礎データ!$B$6)</f>
        <v/>
      </c>
      <c r="F31" s="99" t="str">
        <f>IF(入力シート!$B39="","",B31)</f>
        <v/>
      </c>
      <c r="G31" s="99" t="str">
        <f>IF(入力シート!$B39="","",IF(入力シート!$E39="",TEXT(入力シート!$B39,"00"),入力シート!$E39))</f>
        <v/>
      </c>
      <c r="J31" s="99" t="str">
        <f>IF(入力シート!I39="","",入力シート!I39)</f>
        <v/>
      </c>
      <c r="AA31" s="100" t="str">
        <f t="shared" si="0"/>
        <v/>
      </c>
      <c r="AB31" s="101" t="str">
        <f t="shared" si="1"/>
        <v/>
      </c>
      <c r="AC31" s="100" t="str">
        <f t="shared" si="2"/>
        <v/>
      </c>
      <c r="AD31" s="100" t="str">
        <f>IF($AC31="","",入力シート!F39)</f>
        <v/>
      </c>
      <c r="AE31" s="100" t="str">
        <f>IF($AC31="","",入力シート!G39)</f>
        <v/>
      </c>
      <c r="AF31" s="102" t="str">
        <f>IF($AC31="","",入力シート!H39)</f>
        <v/>
      </c>
      <c r="AG31" s="103" t="str">
        <f t="shared" si="3"/>
        <v/>
      </c>
    </row>
    <row r="32" spans="1:33">
      <c r="A32" s="99" t="str">
        <f>IF(入力シート!$B40="","",大会コード)</f>
        <v/>
      </c>
      <c r="B32" s="99" t="str">
        <f>IF(入力シート!$B40="","",VLOOKUP(入力シート!$C40,大会データ!$A$5:$F$372,3,FALSE))</f>
        <v/>
      </c>
      <c r="C32" s="99" t="str">
        <f>IF(入力シート!$B40="","",VLOOKUP(入力シート!$C40,大会データ!$A$5:$F$372,4,FALSE))</f>
        <v/>
      </c>
      <c r="D32" s="99" t="str">
        <f>IF(入力シート!$B40="","",VLOOKUP(入力シート!$C40,大会データ!$A$5:$F$372,5,FALSE))</f>
        <v/>
      </c>
      <c r="E32" s="99" t="str">
        <f>IF(入力シート!$B40="","",基礎データ!$B$6)</f>
        <v/>
      </c>
      <c r="F32" s="99" t="str">
        <f>IF(入力シート!$B40="","",B32)</f>
        <v/>
      </c>
      <c r="G32" s="99" t="str">
        <f>IF(入力シート!$B40="","",IF(入力シート!$E40="",TEXT(入力シート!$B40,"00"),入力シート!$E40))</f>
        <v/>
      </c>
      <c r="J32" s="99" t="str">
        <f>IF(入力シート!I40="","",入力シート!I40)</f>
        <v/>
      </c>
      <c r="AA32" s="100" t="str">
        <f t="shared" si="0"/>
        <v/>
      </c>
      <c r="AB32" s="101" t="str">
        <f t="shared" si="1"/>
        <v/>
      </c>
      <c r="AC32" s="100" t="str">
        <f t="shared" si="2"/>
        <v/>
      </c>
      <c r="AD32" s="100" t="str">
        <f>IF($AC32="","",入力シート!F40)</f>
        <v/>
      </c>
      <c r="AE32" s="100" t="str">
        <f>IF($AC32="","",入力シート!G40)</f>
        <v/>
      </c>
      <c r="AF32" s="102" t="str">
        <f>IF($AC32="","",入力シート!H40)</f>
        <v/>
      </c>
      <c r="AG32" s="103" t="str">
        <f t="shared" si="3"/>
        <v/>
      </c>
    </row>
    <row r="33" spans="1:33">
      <c r="A33" s="99" t="str">
        <f>IF(入力シート!$B41="","",大会コード)</f>
        <v/>
      </c>
      <c r="B33" s="99" t="str">
        <f>IF(入力シート!$B41="","",VLOOKUP(入力シート!$C41,大会データ!$A$5:$F$372,3,FALSE))</f>
        <v/>
      </c>
      <c r="C33" s="99" t="str">
        <f>IF(入力シート!$B41="","",VLOOKUP(入力シート!$C41,大会データ!$A$5:$F$372,4,FALSE))</f>
        <v/>
      </c>
      <c r="D33" s="99" t="str">
        <f>IF(入力シート!$B41="","",VLOOKUP(入力シート!$C41,大会データ!$A$5:$F$372,5,FALSE))</f>
        <v/>
      </c>
      <c r="E33" s="99" t="str">
        <f>IF(入力シート!$B41="","",基礎データ!$B$6)</f>
        <v/>
      </c>
      <c r="F33" s="99" t="str">
        <f>IF(入力シート!$B41="","",B33)</f>
        <v/>
      </c>
      <c r="G33" s="99" t="str">
        <f>IF(入力シート!$B41="","",IF(入力シート!$E41="",TEXT(入力シート!$B41,"00"),入力シート!$E41))</f>
        <v/>
      </c>
      <c r="J33" s="99" t="str">
        <f>IF(入力シート!I41="","",入力シート!I41)</f>
        <v/>
      </c>
      <c r="AA33" s="100" t="str">
        <f t="shared" si="0"/>
        <v/>
      </c>
      <c r="AB33" s="101" t="str">
        <f t="shared" si="1"/>
        <v/>
      </c>
      <c r="AC33" s="100" t="str">
        <f t="shared" si="2"/>
        <v/>
      </c>
      <c r="AD33" s="100" t="str">
        <f>IF($AC33="","",入力シート!F41)</f>
        <v/>
      </c>
      <c r="AE33" s="100" t="str">
        <f>IF($AC33="","",入力シート!G41)</f>
        <v/>
      </c>
      <c r="AF33" s="102" t="str">
        <f>IF($AC33="","",入力シート!H41)</f>
        <v/>
      </c>
      <c r="AG33" s="103" t="str">
        <f t="shared" si="3"/>
        <v/>
      </c>
    </row>
    <row r="34" spans="1:33">
      <c r="A34" s="99" t="str">
        <f>IF(入力シート!$B42="","",大会コード)</f>
        <v/>
      </c>
      <c r="B34" s="99" t="str">
        <f>IF(入力シート!$B42="","",VLOOKUP(入力シート!$C42,大会データ!$A$5:$F$372,3,FALSE))</f>
        <v/>
      </c>
      <c r="C34" s="99" t="str">
        <f>IF(入力シート!$B42="","",VLOOKUP(入力シート!$C42,大会データ!$A$5:$F$372,4,FALSE))</f>
        <v/>
      </c>
      <c r="D34" s="99" t="str">
        <f>IF(入力シート!$B42="","",VLOOKUP(入力シート!$C42,大会データ!$A$5:$F$372,5,FALSE))</f>
        <v/>
      </c>
      <c r="E34" s="99" t="str">
        <f>IF(入力シート!$B42="","",基礎データ!$B$6)</f>
        <v/>
      </c>
      <c r="F34" s="99" t="str">
        <f>IF(入力シート!$B42="","",B34)</f>
        <v/>
      </c>
      <c r="G34" s="99" t="str">
        <f>IF(入力シート!$B42="","",IF(入力シート!$E42="",TEXT(入力シート!$B42,"00"),入力シート!$E42))</f>
        <v/>
      </c>
      <c r="J34" s="99" t="str">
        <f>IF(入力シート!I42="","",入力シート!I42)</f>
        <v/>
      </c>
      <c r="AA34" s="100" t="str">
        <f t="shared" si="0"/>
        <v/>
      </c>
      <c r="AB34" s="101" t="str">
        <f t="shared" si="1"/>
        <v/>
      </c>
      <c r="AC34" s="100" t="str">
        <f t="shared" si="2"/>
        <v/>
      </c>
      <c r="AD34" s="100" t="str">
        <f>IF($AC34="","",入力シート!F42)</f>
        <v/>
      </c>
      <c r="AE34" s="100" t="str">
        <f>IF($AC34="","",入力シート!G42)</f>
        <v/>
      </c>
      <c r="AF34" s="102" t="str">
        <f>IF($AC34="","",入力シート!H42)</f>
        <v/>
      </c>
      <c r="AG34" s="103" t="str">
        <f t="shared" si="3"/>
        <v/>
      </c>
    </row>
    <row r="35" spans="1:33">
      <c r="A35" s="99" t="str">
        <f>IF(入力シート!$B43="","",大会コード)</f>
        <v/>
      </c>
      <c r="B35" s="99" t="str">
        <f>IF(入力シート!$B43="","",VLOOKUP(入力シート!$C43,大会データ!$A$5:$F$372,3,FALSE))</f>
        <v/>
      </c>
      <c r="C35" s="99" t="str">
        <f>IF(入力シート!$B43="","",VLOOKUP(入力シート!$C43,大会データ!$A$5:$F$372,4,FALSE))</f>
        <v/>
      </c>
      <c r="D35" s="99" t="str">
        <f>IF(入力シート!$B43="","",VLOOKUP(入力シート!$C43,大会データ!$A$5:$F$372,5,FALSE))</f>
        <v/>
      </c>
      <c r="E35" s="99" t="str">
        <f>IF(入力シート!$B43="","",基礎データ!$B$6)</f>
        <v/>
      </c>
      <c r="F35" s="99" t="str">
        <f>IF(入力シート!$B43="","",B35)</f>
        <v/>
      </c>
      <c r="G35" s="99" t="str">
        <f>IF(入力シート!$B43="","",IF(入力シート!$E43="",TEXT(入力シート!$B43,"00"),入力シート!$E43))</f>
        <v/>
      </c>
      <c r="J35" s="99" t="str">
        <f>IF(入力シート!I43="","",入力シート!I43)</f>
        <v/>
      </c>
      <c r="AA35" s="100" t="str">
        <f t="shared" si="0"/>
        <v/>
      </c>
      <c r="AB35" s="101" t="str">
        <f t="shared" si="1"/>
        <v/>
      </c>
      <c r="AC35" s="100" t="str">
        <f t="shared" si="2"/>
        <v/>
      </c>
      <c r="AD35" s="100" t="str">
        <f>IF($AC35="","",入力シート!F43)</f>
        <v/>
      </c>
      <c r="AE35" s="100" t="str">
        <f>IF($AC35="","",入力シート!G43)</f>
        <v/>
      </c>
      <c r="AF35" s="102" t="str">
        <f>IF($AC35="","",入力シート!H43)</f>
        <v/>
      </c>
      <c r="AG35" s="103" t="str">
        <f t="shared" si="3"/>
        <v/>
      </c>
    </row>
    <row r="36" spans="1:33">
      <c r="A36" s="99" t="str">
        <f>IF(入力シート!$B44="","",大会コード)</f>
        <v/>
      </c>
      <c r="B36" s="99" t="str">
        <f>IF(入力シート!$B44="","",VLOOKUP(入力シート!$C44,大会データ!$A$5:$F$372,3,FALSE))</f>
        <v/>
      </c>
      <c r="C36" s="99" t="str">
        <f>IF(入力シート!$B44="","",VLOOKUP(入力シート!$C44,大会データ!$A$5:$F$372,4,FALSE))</f>
        <v/>
      </c>
      <c r="D36" s="99" t="str">
        <f>IF(入力シート!$B44="","",VLOOKUP(入力シート!$C44,大会データ!$A$5:$F$372,5,FALSE))</f>
        <v/>
      </c>
      <c r="E36" s="99" t="str">
        <f>IF(入力シート!$B44="","",基礎データ!$B$6)</f>
        <v/>
      </c>
      <c r="F36" s="99" t="str">
        <f>IF(入力シート!$B44="","",B36)</f>
        <v/>
      </c>
      <c r="G36" s="99" t="str">
        <f>IF(入力シート!$B44="","",IF(入力シート!$E44="",TEXT(入力シート!$B44,"00"),入力シート!$E44))</f>
        <v/>
      </c>
      <c r="J36" s="99" t="str">
        <f>IF(入力シート!I44="","",入力シート!I44)</f>
        <v/>
      </c>
      <c r="AA36" s="100" t="str">
        <f t="shared" si="0"/>
        <v/>
      </c>
      <c r="AB36" s="101" t="str">
        <f t="shared" si="1"/>
        <v/>
      </c>
      <c r="AC36" s="100" t="str">
        <f t="shared" si="2"/>
        <v/>
      </c>
      <c r="AD36" s="100" t="str">
        <f>IF($AC36="","",入力シート!F44)</f>
        <v/>
      </c>
      <c r="AE36" s="100" t="str">
        <f>IF($AC36="","",入力シート!G44)</f>
        <v/>
      </c>
      <c r="AF36" s="102" t="str">
        <f>IF($AC36="","",入力シート!H44)</f>
        <v/>
      </c>
      <c r="AG36" s="103" t="str">
        <f t="shared" si="3"/>
        <v/>
      </c>
    </row>
    <row r="37" spans="1:33">
      <c r="A37" s="99" t="str">
        <f>IF(入力シート!$B45="","",大会コード)</f>
        <v/>
      </c>
      <c r="B37" s="99" t="str">
        <f>IF(入力シート!$B45="","",VLOOKUP(入力シート!$C45,大会データ!$A$5:$F$372,3,FALSE))</f>
        <v/>
      </c>
      <c r="C37" s="99" t="str">
        <f>IF(入力シート!$B45="","",VLOOKUP(入力シート!$C45,大会データ!$A$5:$F$372,4,FALSE))</f>
        <v/>
      </c>
      <c r="D37" s="99" t="str">
        <f>IF(入力シート!$B45="","",VLOOKUP(入力シート!$C45,大会データ!$A$5:$F$372,5,FALSE))</f>
        <v/>
      </c>
      <c r="E37" s="99" t="str">
        <f>IF(入力シート!$B45="","",基礎データ!$B$6)</f>
        <v/>
      </c>
      <c r="F37" s="99" t="str">
        <f>IF(入力シート!$B45="","",B37)</f>
        <v/>
      </c>
      <c r="G37" s="99" t="str">
        <f>IF(入力シート!$B45="","",IF(入力シート!$E45="",TEXT(入力シート!$B45,"00"),入力シート!$E45))</f>
        <v/>
      </c>
      <c r="J37" s="99" t="str">
        <f>IF(入力シート!I45="","",入力シート!I45)</f>
        <v/>
      </c>
      <c r="AA37" s="100" t="str">
        <f t="shared" si="0"/>
        <v/>
      </c>
      <c r="AB37" s="101" t="str">
        <f t="shared" si="1"/>
        <v/>
      </c>
      <c r="AC37" s="100" t="str">
        <f t="shared" si="2"/>
        <v/>
      </c>
      <c r="AD37" s="100" t="str">
        <f>IF($AC37="","",入力シート!F45)</f>
        <v/>
      </c>
      <c r="AE37" s="100" t="str">
        <f>IF($AC37="","",入力シート!G45)</f>
        <v/>
      </c>
      <c r="AF37" s="102" t="str">
        <f>IF($AC37="","",入力シート!H45)</f>
        <v/>
      </c>
      <c r="AG37" s="103" t="str">
        <f t="shared" si="3"/>
        <v/>
      </c>
    </row>
    <row r="38" spans="1:33">
      <c r="A38" s="99" t="str">
        <f>IF(入力シート!$B46="","",大会コード)</f>
        <v/>
      </c>
      <c r="B38" s="99" t="str">
        <f>IF(入力シート!$B46="","",VLOOKUP(入力シート!$C46,大会データ!$A$5:$F$372,3,FALSE))</f>
        <v/>
      </c>
      <c r="C38" s="99" t="str">
        <f>IF(入力シート!$B46="","",VLOOKUP(入力シート!$C46,大会データ!$A$5:$F$372,4,FALSE))</f>
        <v/>
      </c>
      <c r="D38" s="99" t="str">
        <f>IF(入力シート!$B46="","",VLOOKUP(入力シート!$C46,大会データ!$A$5:$F$372,5,FALSE))</f>
        <v/>
      </c>
      <c r="E38" s="99" t="str">
        <f>IF(入力シート!$B46="","",基礎データ!$B$6)</f>
        <v/>
      </c>
      <c r="F38" s="99" t="str">
        <f>IF(入力シート!$B46="","",B38)</f>
        <v/>
      </c>
      <c r="G38" s="99" t="str">
        <f>IF(入力シート!$B46="","",IF(入力シート!$E46="",TEXT(入力シート!$B46,"00"),入力シート!$E46))</f>
        <v/>
      </c>
      <c r="J38" s="99" t="str">
        <f>IF(入力シート!I46="","",入力シート!I46)</f>
        <v/>
      </c>
      <c r="AA38" s="100" t="str">
        <f t="shared" si="0"/>
        <v/>
      </c>
      <c r="AB38" s="101" t="str">
        <f t="shared" si="1"/>
        <v/>
      </c>
      <c r="AC38" s="100" t="str">
        <f t="shared" si="2"/>
        <v/>
      </c>
      <c r="AD38" s="100" t="str">
        <f>IF($AC38="","",入力シート!F46)</f>
        <v/>
      </c>
      <c r="AE38" s="100" t="str">
        <f>IF($AC38="","",入力シート!G46)</f>
        <v/>
      </c>
      <c r="AF38" s="102" t="str">
        <f>IF($AC38="","",入力シート!H46)</f>
        <v/>
      </c>
      <c r="AG38" s="103" t="str">
        <f t="shared" si="3"/>
        <v/>
      </c>
    </row>
    <row r="39" spans="1:33">
      <c r="A39" s="99" t="str">
        <f>IF(入力シート!$B48="","",大会コード)</f>
        <v/>
      </c>
      <c r="B39" s="99" t="str">
        <f>IF(入力シート!$B48="","",VLOOKUP(入力シート!$C48,大会データ!$A$5:$F$372,3,FALSE))</f>
        <v/>
      </c>
      <c r="C39" s="99" t="str">
        <f>IF(入力シート!$B48="","",VLOOKUP(入力シート!$C48,大会データ!$A$5:$F$372,4,FALSE))</f>
        <v/>
      </c>
      <c r="D39" s="99" t="str">
        <f>IF(入力シート!$B48="","",VLOOKUP(入力シート!$C48,大会データ!$A$5:$F$372,5,FALSE))</f>
        <v/>
      </c>
      <c r="E39" s="99" t="str">
        <f>IF(入力シート!$B48="","",基礎データ!$B$6)</f>
        <v/>
      </c>
      <c r="F39" s="99" t="str">
        <f>IF(入力シート!$B48="","",B39)</f>
        <v/>
      </c>
      <c r="G39" s="99" t="str">
        <f>IF(入力シート!$B48="","",IF(入力シート!$E48="",TEXT(入力シート!$B48,"00"),入力シート!$E48))</f>
        <v/>
      </c>
      <c r="J39" s="99" t="str">
        <f>IF(入力シート!I48="","",入力シート!I48)</f>
        <v/>
      </c>
      <c r="AA39" s="100" t="str">
        <f t="shared" si="0"/>
        <v/>
      </c>
      <c r="AB39" s="101" t="str">
        <f t="shared" si="1"/>
        <v/>
      </c>
      <c r="AC39" s="100" t="str">
        <f t="shared" si="2"/>
        <v/>
      </c>
      <c r="AD39" s="100" t="str">
        <f>IF($AC39="","",入力シート!F48)</f>
        <v/>
      </c>
      <c r="AE39" s="100" t="str">
        <f>IF($AC39="","",入力シート!G48)</f>
        <v/>
      </c>
      <c r="AF39" s="102" t="str">
        <f>IF($AC39="","",入力シート!H48)</f>
        <v/>
      </c>
      <c r="AG39" s="103" t="str">
        <f t="shared" si="3"/>
        <v/>
      </c>
    </row>
    <row r="40" spans="1:33">
      <c r="A40" s="99" t="str">
        <f>IF(入力シート!$B50="","",大会コード)</f>
        <v/>
      </c>
      <c r="B40" s="99" t="str">
        <f>IF(入力シート!$B50="","",VLOOKUP(入力シート!$C50,大会データ!$A$5:$F$372,3,FALSE))</f>
        <v/>
      </c>
      <c r="C40" s="99" t="str">
        <f>IF(入力シート!$B50="","",VLOOKUP(入力シート!$C50,大会データ!$A$5:$F$372,4,FALSE))</f>
        <v/>
      </c>
      <c r="D40" s="99" t="str">
        <f>IF(入力シート!$B50="","",VLOOKUP(入力シート!$C50,大会データ!$A$5:$F$372,5,FALSE))</f>
        <v/>
      </c>
      <c r="E40" s="99" t="str">
        <f>IF(入力シート!$B50="","",基礎データ!$B$6)</f>
        <v/>
      </c>
      <c r="F40" s="99" t="str">
        <f>IF(入力シート!$B50="","",B40)</f>
        <v/>
      </c>
      <c r="G40" s="99" t="str">
        <f>IF(入力シート!$B50="","",IF(入力シート!$E50="",TEXT(入力シート!$B50,"00"),入力シート!$E50))</f>
        <v/>
      </c>
      <c r="J40" s="99" t="str">
        <f>IF(入力シート!I50="","",入力シート!I50)</f>
        <v/>
      </c>
      <c r="AA40" s="100" t="str">
        <f t="shared" si="0"/>
        <v/>
      </c>
      <c r="AB40" s="101" t="str">
        <f t="shared" si="1"/>
        <v/>
      </c>
      <c r="AC40" s="100" t="str">
        <f t="shared" si="2"/>
        <v/>
      </c>
      <c r="AD40" s="100" t="str">
        <f>IF($AC40="","",入力シート!F50)</f>
        <v/>
      </c>
      <c r="AE40" s="100" t="str">
        <f>IF($AC40="","",入力シート!G50)</f>
        <v/>
      </c>
      <c r="AF40" s="102" t="str">
        <f>IF($AC40="","",入力シート!H50)</f>
        <v/>
      </c>
      <c r="AG40" s="103" t="str">
        <f t="shared" si="3"/>
        <v/>
      </c>
    </row>
    <row r="41" spans="1:33">
      <c r="A41" s="99" t="str">
        <f>IF(入力シート!$B51="","",大会コード)</f>
        <v/>
      </c>
      <c r="B41" s="99" t="str">
        <f>IF(入力シート!$B51="","",VLOOKUP(入力シート!$C51,大会データ!$A$5:$F$372,3,FALSE))</f>
        <v/>
      </c>
      <c r="C41" s="99" t="str">
        <f>IF(入力シート!$B51="","",VLOOKUP(入力シート!$C51,大会データ!$A$5:$F$372,4,FALSE))</f>
        <v/>
      </c>
      <c r="D41" s="99" t="str">
        <f>IF(入力シート!$B51="","",VLOOKUP(入力シート!$C51,大会データ!$A$5:$F$372,5,FALSE))</f>
        <v/>
      </c>
      <c r="E41" s="99" t="str">
        <f>IF(入力シート!$B51="","",基礎データ!$B$6)</f>
        <v/>
      </c>
      <c r="F41" s="99" t="str">
        <f>IF(入力シート!$B51="","",B41)</f>
        <v/>
      </c>
      <c r="G41" s="99" t="str">
        <f>IF(入力シート!$B51="","",IF(入力シート!$E51="",TEXT(入力シート!$B51,"00"),入力シート!$E51))</f>
        <v/>
      </c>
      <c r="J41" s="99" t="str">
        <f>IF(入力シート!I51="","",入力シート!I51)</f>
        <v/>
      </c>
      <c r="AA41" s="100" t="str">
        <f t="shared" si="0"/>
        <v/>
      </c>
      <c r="AB41" s="101" t="str">
        <f t="shared" si="1"/>
        <v/>
      </c>
      <c r="AC41" s="100" t="str">
        <f t="shared" si="2"/>
        <v/>
      </c>
      <c r="AD41" s="100" t="str">
        <f>IF($AC41="","",入力シート!F51)</f>
        <v/>
      </c>
      <c r="AE41" s="100" t="str">
        <f>IF($AC41="","",入力シート!G51)</f>
        <v/>
      </c>
      <c r="AF41" s="102" t="str">
        <f>IF($AC41="","",入力シート!H51)</f>
        <v/>
      </c>
      <c r="AG41" s="103" t="str">
        <f t="shared" si="3"/>
        <v/>
      </c>
    </row>
    <row r="42" spans="1:33">
      <c r="A42" s="99" t="str">
        <f>IF(入力シート!$B52="","",大会コード)</f>
        <v/>
      </c>
      <c r="B42" s="99" t="str">
        <f>IF(入力シート!$B52="","",VLOOKUP(入力シート!$C52,大会データ!$A$5:$F$372,3,FALSE))</f>
        <v/>
      </c>
      <c r="C42" s="99" t="str">
        <f>IF(入力シート!$B52="","",VLOOKUP(入力シート!$C52,大会データ!$A$5:$F$372,4,FALSE))</f>
        <v/>
      </c>
      <c r="D42" s="99" t="str">
        <f>IF(入力シート!$B52="","",VLOOKUP(入力シート!$C52,大会データ!$A$5:$F$372,5,FALSE))</f>
        <v/>
      </c>
      <c r="E42" s="99" t="str">
        <f>IF(入力シート!$B52="","",基礎データ!$B$6)</f>
        <v/>
      </c>
      <c r="F42" s="99" t="str">
        <f>IF(入力シート!$B52="","",B42)</f>
        <v/>
      </c>
      <c r="G42" s="99" t="str">
        <f>IF(入力シート!$B52="","",IF(入力シート!$E52="",TEXT(入力シート!$B52,"00"),入力シート!$E52))</f>
        <v/>
      </c>
      <c r="J42" s="99" t="str">
        <f>IF(入力シート!I52="","",入力シート!I52)</f>
        <v/>
      </c>
      <c r="AA42" s="100" t="str">
        <f t="shared" si="0"/>
        <v/>
      </c>
      <c r="AB42" s="101" t="str">
        <f t="shared" si="1"/>
        <v/>
      </c>
      <c r="AC42" s="100" t="str">
        <f t="shared" si="2"/>
        <v/>
      </c>
      <c r="AD42" s="100" t="str">
        <f>IF($AC42="","",入力シート!F52)</f>
        <v/>
      </c>
      <c r="AE42" s="100" t="str">
        <f>IF($AC42="","",入力シート!G52)</f>
        <v/>
      </c>
      <c r="AF42" s="102" t="str">
        <f>IF($AC42="","",入力シート!H52)</f>
        <v/>
      </c>
      <c r="AG42" s="103" t="str">
        <f t="shared" si="3"/>
        <v/>
      </c>
    </row>
    <row r="43" spans="1:33">
      <c r="A43" s="99" t="str">
        <f>IF(入力シート!$B53="","",大会コード)</f>
        <v/>
      </c>
      <c r="B43" s="99" t="str">
        <f>IF(入力シート!$B53="","",VLOOKUP(入力シート!$C53,大会データ!$A$5:$F$372,3,FALSE))</f>
        <v/>
      </c>
      <c r="C43" s="99" t="str">
        <f>IF(入力シート!$B53="","",VLOOKUP(入力シート!$C53,大会データ!$A$5:$F$372,4,FALSE))</f>
        <v/>
      </c>
      <c r="D43" s="99" t="str">
        <f>IF(入力シート!$B53="","",VLOOKUP(入力シート!$C53,大会データ!$A$5:$F$372,5,FALSE))</f>
        <v/>
      </c>
      <c r="E43" s="99" t="str">
        <f>IF(入力シート!$B53="","",基礎データ!$B$6)</f>
        <v/>
      </c>
      <c r="F43" s="99" t="str">
        <f>IF(入力シート!$B53="","",B43)</f>
        <v/>
      </c>
      <c r="G43" s="99" t="str">
        <f>IF(入力シート!$B53="","",IF(入力シート!$E53="",TEXT(入力シート!$B53,"00"),入力シート!$E53))</f>
        <v/>
      </c>
      <c r="J43" s="99" t="str">
        <f>IF(入力シート!I53="","",入力シート!I53)</f>
        <v/>
      </c>
      <c r="AA43" s="100" t="str">
        <f t="shared" si="0"/>
        <v/>
      </c>
      <c r="AB43" s="101" t="str">
        <f t="shared" si="1"/>
        <v/>
      </c>
      <c r="AC43" s="100" t="str">
        <f t="shared" si="2"/>
        <v/>
      </c>
      <c r="AD43" s="100" t="str">
        <f>IF($AC43="","",入力シート!F53)</f>
        <v/>
      </c>
      <c r="AE43" s="100" t="str">
        <f>IF($AC43="","",入力シート!G53)</f>
        <v/>
      </c>
      <c r="AF43" s="102" t="str">
        <f>IF($AC43="","",入力シート!H53)</f>
        <v/>
      </c>
      <c r="AG43" s="103" t="str">
        <f t="shared" si="3"/>
        <v/>
      </c>
    </row>
    <row r="44" spans="1:33">
      <c r="A44" s="99" t="str">
        <f>IF(入力シート!$B54="","",大会コード)</f>
        <v/>
      </c>
      <c r="B44" s="99" t="str">
        <f>IF(入力シート!$B54="","",VLOOKUP(入力シート!$C54,大会データ!$A$5:$F$372,3,FALSE))</f>
        <v/>
      </c>
      <c r="C44" s="99" t="str">
        <f>IF(入力シート!$B54="","",VLOOKUP(入力シート!$C54,大会データ!$A$5:$F$372,4,FALSE))</f>
        <v/>
      </c>
      <c r="D44" s="99" t="str">
        <f>IF(入力シート!$B54="","",VLOOKUP(入力シート!$C54,大会データ!$A$5:$F$372,5,FALSE))</f>
        <v/>
      </c>
      <c r="E44" s="99" t="str">
        <f>IF(入力シート!$B54="","",基礎データ!$B$6)</f>
        <v/>
      </c>
      <c r="F44" s="99" t="str">
        <f>IF(入力シート!$B54="","",B44)</f>
        <v/>
      </c>
      <c r="G44" s="99" t="str">
        <f>IF(入力シート!$B54="","",IF(入力シート!$E54="",TEXT(入力シート!$B54,"00"),入力シート!$E54))</f>
        <v/>
      </c>
      <c r="J44" s="99" t="str">
        <f>IF(入力シート!I54="","",入力シート!I54)</f>
        <v/>
      </c>
      <c r="AA44" s="100" t="str">
        <f t="shared" si="0"/>
        <v/>
      </c>
      <c r="AB44" s="101" t="str">
        <f t="shared" si="1"/>
        <v/>
      </c>
      <c r="AC44" s="100" t="str">
        <f t="shared" si="2"/>
        <v/>
      </c>
      <c r="AD44" s="100" t="str">
        <f>IF($AC44="","",入力シート!F54)</f>
        <v/>
      </c>
      <c r="AE44" s="100" t="str">
        <f>IF($AC44="","",入力シート!G54)</f>
        <v/>
      </c>
      <c r="AF44" s="102" t="str">
        <f>IF($AC44="","",入力シート!H54)</f>
        <v/>
      </c>
      <c r="AG44" s="103" t="str">
        <f t="shared" si="3"/>
        <v/>
      </c>
    </row>
    <row r="45" spans="1:33">
      <c r="A45" s="99" t="str">
        <f>IF(入力シート!$B55="","",大会コード)</f>
        <v/>
      </c>
      <c r="B45" s="99" t="str">
        <f>IF(入力シート!$B55="","",VLOOKUP(入力シート!$C55,大会データ!$A$5:$F$372,3,FALSE))</f>
        <v/>
      </c>
      <c r="C45" s="99" t="str">
        <f>IF(入力シート!$B55="","",VLOOKUP(入力シート!$C55,大会データ!$A$5:$F$372,4,FALSE))</f>
        <v/>
      </c>
      <c r="D45" s="99" t="str">
        <f>IF(入力シート!$B55="","",VLOOKUP(入力シート!$C55,大会データ!$A$5:$F$372,5,FALSE))</f>
        <v/>
      </c>
      <c r="E45" s="99" t="str">
        <f>IF(入力シート!$B55="","",基礎データ!$B$6)</f>
        <v/>
      </c>
      <c r="F45" s="99" t="str">
        <f>IF(入力シート!$B55="","",B45)</f>
        <v/>
      </c>
      <c r="G45" s="99" t="str">
        <f>IF(入力シート!$B55="","",IF(入力シート!$E55="",TEXT(入力シート!$B55,"00"),入力シート!$E55))</f>
        <v/>
      </c>
      <c r="J45" s="99" t="str">
        <f>IF(入力シート!I55="","",入力シート!I55)</f>
        <v/>
      </c>
      <c r="AA45" s="100" t="str">
        <f t="shared" si="0"/>
        <v/>
      </c>
      <c r="AB45" s="101" t="str">
        <f t="shared" si="1"/>
        <v/>
      </c>
      <c r="AC45" s="100" t="str">
        <f t="shared" si="2"/>
        <v/>
      </c>
      <c r="AD45" s="100" t="str">
        <f>IF($AC45="","",入力シート!F55)</f>
        <v/>
      </c>
      <c r="AE45" s="100" t="str">
        <f>IF($AC45="","",入力シート!G55)</f>
        <v/>
      </c>
      <c r="AF45" s="102" t="str">
        <f>IF($AC45="","",入力シート!H55)</f>
        <v/>
      </c>
      <c r="AG45" s="103" t="str">
        <f t="shared" si="3"/>
        <v/>
      </c>
    </row>
    <row r="46" spans="1:33">
      <c r="A46" s="99" t="str">
        <f>IF(入力シート!$B56="","",大会コード)</f>
        <v/>
      </c>
      <c r="B46" s="99" t="str">
        <f>IF(入力シート!$B56="","",VLOOKUP(入力シート!$C56,大会データ!$A$5:$F$372,3,FALSE))</f>
        <v/>
      </c>
      <c r="C46" s="99" t="str">
        <f>IF(入力シート!$B56="","",VLOOKUP(入力シート!$C56,大会データ!$A$5:$F$372,4,FALSE))</f>
        <v/>
      </c>
      <c r="D46" s="99" t="str">
        <f>IF(入力シート!$B56="","",VLOOKUP(入力シート!$C56,大会データ!$A$5:$F$372,5,FALSE))</f>
        <v/>
      </c>
      <c r="E46" s="99" t="str">
        <f>IF(入力シート!$B56="","",基礎データ!$B$6)</f>
        <v/>
      </c>
      <c r="F46" s="99" t="str">
        <f>IF(入力シート!$B56="","",B46)</f>
        <v/>
      </c>
      <c r="G46" s="99" t="str">
        <f>IF(入力シート!$B56="","",IF(入力シート!$E56="",TEXT(入力シート!$B56,"00"),入力シート!$E56))</f>
        <v/>
      </c>
      <c r="J46" s="99" t="str">
        <f>IF(入力シート!I56="","",入力シート!I56)</f>
        <v/>
      </c>
      <c r="AA46" s="100" t="str">
        <f t="shared" si="0"/>
        <v/>
      </c>
      <c r="AB46" s="101" t="str">
        <f t="shared" si="1"/>
        <v/>
      </c>
      <c r="AC46" s="100" t="str">
        <f t="shared" si="2"/>
        <v/>
      </c>
      <c r="AD46" s="100" t="str">
        <f>IF($AC46="","",入力シート!F56)</f>
        <v/>
      </c>
      <c r="AE46" s="100" t="str">
        <f>IF($AC46="","",入力シート!G56)</f>
        <v/>
      </c>
      <c r="AF46" s="102" t="str">
        <f>IF($AC46="","",入力シート!H56)</f>
        <v/>
      </c>
      <c r="AG46" s="103" t="str">
        <f t="shared" si="3"/>
        <v/>
      </c>
    </row>
    <row r="47" spans="1:33">
      <c r="A47" s="99" t="str">
        <f>IF(入力シート!$B57="","",大会コード)</f>
        <v/>
      </c>
      <c r="B47" s="99" t="str">
        <f>IF(入力シート!$B57="","",VLOOKUP(入力シート!$C57,大会データ!$A$5:$F$372,3,FALSE))</f>
        <v/>
      </c>
      <c r="C47" s="99" t="str">
        <f>IF(入力シート!$B57="","",VLOOKUP(入力シート!$C57,大会データ!$A$5:$F$372,4,FALSE))</f>
        <v/>
      </c>
      <c r="D47" s="99" t="str">
        <f>IF(入力シート!$B57="","",VLOOKUP(入力シート!$C57,大会データ!$A$5:$F$372,5,FALSE))</f>
        <v/>
      </c>
      <c r="E47" s="99" t="str">
        <f>IF(入力シート!$B57="","",基礎データ!$B$6)</f>
        <v/>
      </c>
      <c r="F47" s="99" t="str">
        <f>IF(入力シート!$B57="","",B47)</f>
        <v/>
      </c>
      <c r="G47" s="99" t="str">
        <f>IF(入力シート!$B57="","",IF(入力シート!$E57="",TEXT(入力シート!$B57,"00"),入力シート!$E57))</f>
        <v/>
      </c>
      <c r="J47" s="99" t="str">
        <f>IF(入力シート!I57="","",入力シート!I57)</f>
        <v/>
      </c>
      <c r="AA47" s="100" t="str">
        <f t="shared" si="0"/>
        <v/>
      </c>
      <c r="AB47" s="101" t="str">
        <f t="shared" si="1"/>
        <v/>
      </c>
      <c r="AC47" s="100" t="str">
        <f t="shared" si="2"/>
        <v/>
      </c>
      <c r="AD47" s="100" t="str">
        <f>IF($AC47="","",入力シート!F57)</f>
        <v/>
      </c>
      <c r="AE47" s="100" t="str">
        <f>IF($AC47="","",入力シート!G57)</f>
        <v/>
      </c>
      <c r="AF47" s="102" t="str">
        <f>IF($AC47="","",入力シート!H57)</f>
        <v/>
      </c>
      <c r="AG47" s="103" t="str">
        <f t="shared" si="3"/>
        <v/>
      </c>
    </row>
    <row r="48" spans="1:33">
      <c r="A48" s="99" t="str">
        <f>IF(入力シート!$B58="","",大会コード)</f>
        <v/>
      </c>
      <c r="B48" s="99" t="str">
        <f>IF(入力シート!$B58="","",VLOOKUP(入力シート!$C58,大会データ!$A$5:$F$372,3,FALSE))</f>
        <v/>
      </c>
      <c r="C48" s="99" t="str">
        <f>IF(入力シート!$B58="","",VLOOKUP(入力シート!$C58,大会データ!$A$5:$F$372,4,FALSE))</f>
        <v/>
      </c>
      <c r="D48" s="99" t="str">
        <f>IF(入力シート!$B58="","",VLOOKUP(入力シート!$C58,大会データ!$A$5:$F$372,5,FALSE))</f>
        <v/>
      </c>
      <c r="E48" s="99" t="str">
        <f>IF(入力シート!$B58="","",基礎データ!$B$6)</f>
        <v/>
      </c>
      <c r="F48" s="99" t="str">
        <f>IF(入力シート!$B58="","",B48)</f>
        <v/>
      </c>
      <c r="G48" s="99" t="str">
        <f>IF(入力シート!$B58="","",IF(入力シート!$E58="",TEXT(入力シート!$B58,"00"),入力シート!$E58))</f>
        <v/>
      </c>
      <c r="J48" s="99" t="str">
        <f>IF(入力シート!I58="","",入力シート!I58)</f>
        <v/>
      </c>
      <c r="AA48" s="100" t="str">
        <f t="shared" si="0"/>
        <v/>
      </c>
      <c r="AB48" s="101" t="str">
        <f t="shared" si="1"/>
        <v/>
      </c>
      <c r="AC48" s="100" t="str">
        <f t="shared" si="2"/>
        <v/>
      </c>
      <c r="AD48" s="100" t="str">
        <f>IF($AC48="","",入力シート!F58)</f>
        <v/>
      </c>
      <c r="AE48" s="100" t="str">
        <f>IF($AC48="","",入力シート!G58)</f>
        <v/>
      </c>
      <c r="AF48" s="102" t="str">
        <f>IF($AC48="","",入力シート!H58)</f>
        <v/>
      </c>
      <c r="AG48" s="103" t="str">
        <f t="shared" si="3"/>
        <v/>
      </c>
    </row>
    <row r="49" spans="1:33">
      <c r="A49" s="99" t="str">
        <f>IF(入力シート!$B59="","",大会コード)</f>
        <v/>
      </c>
      <c r="B49" s="99" t="str">
        <f>IF(入力シート!$B59="","",VLOOKUP(入力シート!$C59,大会データ!$A$5:$F$372,3,FALSE))</f>
        <v/>
      </c>
      <c r="C49" s="99" t="str">
        <f>IF(入力シート!$B59="","",VLOOKUP(入力シート!$C59,大会データ!$A$5:$F$372,4,FALSE))</f>
        <v/>
      </c>
      <c r="D49" s="99" t="str">
        <f>IF(入力シート!$B59="","",VLOOKUP(入力シート!$C59,大会データ!$A$5:$F$372,5,FALSE))</f>
        <v/>
      </c>
      <c r="E49" s="99" t="str">
        <f>IF(入力シート!$B59="","",基礎データ!$B$6)</f>
        <v/>
      </c>
      <c r="F49" s="99" t="str">
        <f>IF(入力シート!$B59="","",B49)</f>
        <v/>
      </c>
      <c r="G49" s="99" t="str">
        <f>IF(入力シート!$B59="","",IF(入力シート!$E59="",TEXT(入力シート!$B59,"00"),入力シート!$E59))</f>
        <v/>
      </c>
      <c r="J49" s="99" t="str">
        <f>IF(入力シート!I59="","",入力シート!I59)</f>
        <v/>
      </c>
      <c r="AA49" s="100" t="str">
        <f t="shared" si="0"/>
        <v/>
      </c>
      <c r="AB49" s="101" t="str">
        <f t="shared" si="1"/>
        <v/>
      </c>
      <c r="AC49" s="100" t="str">
        <f t="shared" si="2"/>
        <v/>
      </c>
      <c r="AD49" s="100" t="str">
        <f>IF($AC49="","",入力シート!F59)</f>
        <v/>
      </c>
      <c r="AE49" s="100" t="str">
        <f>IF($AC49="","",入力シート!G59)</f>
        <v/>
      </c>
      <c r="AF49" s="102" t="str">
        <f>IF($AC49="","",入力シート!H59)</f>
        <v/>
      </c>
      <c r="AG49" s="103" t="str">
        <f t="shared" si="3"/>
        <v/>
      </c>
    </row>
    <row r="50" spans="1:33">
      <c r="A50" s="99" t="str">
        <f>IF(入力シート!$B60="","",大会コード)</f>
        <v/>
      </c>
      <c r="B50" s="99" t="str">
        <f>IF(入力シート!$B60="","",VLOOKUP(入力シート!$C60,大会データ!$A$5:$F$372,3,FALSE))</f>
        <v/>
      </c>
      <c r="C50" s="99" t="str">
        <f>IF(入力シート!$B60="","",VLOOKUP(入力シート!$C60,大会データ!$A$5:$F$372,4,FALSE))</f>
        <v/>
      </c>
      <c r="D50" s="99" t="str">
        <f>IF(入力シート!$B60="","",VLOOKUP(入力シート!$C60,大会データ!$A$5:$F$372,5,FALSE))</f>
        <v/>
      </c>
      <c r="E50" s="99" t="str">
        <f>IF(入力シート!$B60="","",基礎データ!$B$6)</f>
        <v/>
      </c>
      <c r="F50" s="99" t="str">
        <f>IF(入力シート!$B60="","",B50)</f>
        <v/>
      </c>
      <c r="G50" s="99" t="str">
        <f>IF(入力シート!$B60="","",IF(入力シート!$E60="",TEXT(入力シート!$B60,"00"),入力シート!$E60))</f>
        <v/>
      </c>
      <c r="J50" s="99" t="str">
        <f>IF(入力シート!I60="","",入力シート!I60)</f>
        <v/>
      </c>
      <c r="AA50" s="100" t="str">
        <f t="shared" si="0"/>
        <v/>
      </c>
      <c r="AB50" s="101" t="str">
        <f t="shared" si="1"/>
        <v/>
      </c>
      <c r="AC50" s="100" t="str">
        <f t="shared" si="2"/>
        <v/>
      </c>
      <c r="AD50" s="100" t="str">
        <f>IF($AC50="","",入力シート!F60)</f>
        <v/>
      </c>
      <c r="AE50" s="100" t="str">
        <f>IF($AC50="","",入力シート!G60)</f>
        <v/>
      </c>
      <c r="AF50" s="102" t="str">
        <f>IF($AC50="","",入力シート!H60)</f>
        <v/>
      </c>
      <c r="AG50" s="103" t="str">
        <f t="shared" si="3"/>
        <v/>
      </c>
    </row>
    <row r="51" spans="1:33">
      <c r="A51" s="99" t="str">
        <f>IF(入力シート!$B61="","",大会コード)</f>
        <v/>
      </c>
      <c r="B51" s="99" t="str">
        <f>IF(入力シート!$B61="","",VLOOKUP(入力シート!$C61,大会データ!$A$5:$F$372,3,FALSE))</f>
        <v/>
      </c>
      <c r="C51" s="99" t="str">
        <f>IF(入力シート!$B61="","",VLOOKUP(入力シート!$C61,大会データ!$A$5:$F$372,4,FALSE))</f>
        <v/>
      </c>
      <c r="D51" s="99" t="str">
        <f>IF(入力シート!$B61="","",VLOOKUP(入力シート!$C61,大会データ!$A$5:$F$372,5,FALSE))</f>
        <v/>
      </c>
      <c r="E51" s="99" t="str">
        <f>IF(入力シート!$B61="","",基礎データ!$B$6)</f>
        <v/>
      </c>
      <c r="F51" s="99" t="str">
        <f>IF(入力シート!$B61="","",B51)</f>
        <v/>
      </c>
      <c r="G51" s="99" t="str">
        <f>IF(入力シート!$B61="","",IF(入力シート!$E61="",TEXT(入力シート!$B61,"00"),入力シート!$E61))</f>
        <v/>
      </c>
      <c r="J51" s="99" t="str">
        <f>IF(入力シート!I61="","",入力シート!I61)</f>
        <v/>
      </c>
      <c r="AA51" s="100" t="str">
        <f t="shared" si="0"/>
        <v/>
      </c>
      <c r="AB51" s="101" t="str">
        <f t="shared" si="1"/>
        <v/>
      </c>
      <c r="AC51" s="100" t="str">
        <f t="shared" si="2"/>
        <v/>
      </c>
      <c r="AD51" s="100" t="str">
        <f>IF($AC51="","",入力シート!F61)</f>
        <v/>
      </c>
      <c r="AE51" s="100" t="str">
        <f>IF($AC51="","",入力シート!G61)</f>
        <v/>
      </c>
      <c r="AF51" s="102" t="str">
        <f>IF($AC51="","",入力シート!H61)</f>
        <v/>
      </c>
      <c r="AG51" s="103" t="str">
        <f t="shared" si="3"/>
        <v/>
      </c>
    </row>
    <row r="52" spans="1:33">
      <c r="A52" s="99" t="str">
        <f>IF(入力シート!$B62="","",大会コード)</f>
        <v/>
      </c>
      <c r="B52" s="99" t="str">
        <f>IF(入力シート!$B62="","",VLOOKUP(入力シート!$C62,大会データ!$A$5:$F$372,3,FALSE))</f>
        <v/>
      </c>
      <c r="C52" s="99" t="str">
        <f>IF(入力シート!$B62="","",VLOOKUP(入力シート!$C62,大会データ!$A$5:$F$372,4,FALSE))</f>
        <v/>
      </c>
      <c r="D52" s="99" t="str">
        <f>IF(入力シート!$B62="","",VLOOKUP(入力シート!$C62,大会データ!$A$5:$F$372,5,FALSE))</f>
        <v/>
      </c>
      <c r="E52" s="99" t="str">
        <f>IF(入力シート!$B62="","",基礎データ!$B$6)</f>
        <v/>
      </c>
      <c r="F52" s="99" t="str">
        <f>IF(入力シート!$B62="","",B52)</f>
        <v/>
      </c>
      <c r="G52" s="99" t="str">
        <f>IF(入力シート!$B62="","",IF(入力シート!$E62="",TEXT(入力シート!$B62,"00"),入力シート!$E62))</f>
        <v/>
      </c>
      <c r="J52" s="99" t="str">
        <f>IF(入力シート!I62="","",入力シート!I62)</f>
        <v/>
      </c>
      <c r="AA52" s="100" t="str">
        <f t="shared" si="0"/>
        <v/>
      </c>
      <c r="AB52" s="101" t="str">
        <f t="shared" si="1"/>
        <v/>
      </c>
      <c r="AC52" s="100" t="str">
        <f t="shared" si="2"/>
        <v/>
      </c>
      <c r="AD52" s="100" t="str">
        <f>IF($AC52="","",入力シート!F62)</f>
        <v/>
      </c>
      <c r="AE52" s="100" t="str">
        <f>IF($AC52="","",入力シート!G62)</f>
        <v/>
      </c>
      <c r="AF52" s="102" t="str">
        <f>IF($AC52="","",入力シート!H62)</f>
        <v/>
      </c>
      <c r="AG52" s="103" t="str">
        <f t="shared" si="3"/>
        <v/>
      </c>
    </row>
    <row r="53" spans="1:33">
      <c r="A53" s="99" t="str">
        <f>IF(入力シート!$B63="","",大会コード)</f>
        <v/>
      </c>
      <c r="B53" s="99" t="str">
        <f>IF(入力シート!$B63="","",VLOOKUP(入力シート!$C63,大会データ!$A$5:$F$372,3,FALSE))</f>
        <v/>
      </c>
      <c r="C53" s="99" t="str">
        <f>IF(入力シート!$B63="","",VLOOKUP(入力シート!$C63,大会データ!$A$5:$F$372,4,FALSE))</f>
        <v/>
      </c>
      <c r="D53" s="99" t="str">
        <f>IF(入力シート!$B63="","",VLOOKUP(入力シート!$C63,大会データ!$A$5:$F$372,5,FALSE))</f>
        <v/>
      </c>
      <c r="E53" s="99" t="str">
        <f>IF(入力シート!$B63="","",基礎データ!$B$6)</f>
        <v/>
      </c>
      <c r="F53" s="99" t="str">
        <f>IF(入力シート!$B63="","",B53)</f>
        <v/>
      </c>
      <c r="G53" s="99" t="str">
        <f>IF(入力シート!$B63="","",IF(入力シート!$E63="",TEXT(入力シート!$B63,"00"),入力シート!$E63))</f>
        <v/>
      </c>
      <c r="J53" s="99" t="str">
        <f>IF(入力シート!I63="","",入力シート!I63)</f>
        <v/>
      </c>
      <c r="AA53" s="100" t="str">
        <f t="shared" si="0"/>
        <v/>
      </c>
      <c r="AB53" s="101" t="str">
        <f t="shared" si="1"/>
        <v/>
      </c>
      <c r="AC53" s="100" t="str">
        <f t="shared" si="2"/>
        <v/>
      </c>
      <c r="AD53" s="100" t="str">
        <f>IF($AC53="","",入力シート!F63)</f>
        <v/>
      </c>
      <c r="AE53" s="100" t="str">
        <f>IF($AC53="","",入力シート!G63)</f>
        <v/>
      </c>
      <c r="AF53" s="102" t="str">
        <f>IF($AC53="","",入力シート!H63)</f>
        <v/>
      </c>
      <c r="AG53" s="103" t="str">
        <f t="shared" si="3"/>
        <v/>
      </c>
    </row>
    <row r="54" spans="1:33">
      <c r="A54" s="99" t="str">
        <f>IF(入力シート!$B64="","",大会コード)</f>
        <v/>
      </c>
      <c r="B54" s="99" t="str">
        <f>IF(入力シート!$B64="","",VLOOKUP(入力シート!$C64,大会データ!$A$5:$F$372,3,FALSE))</f>
        <v/>
      </c>
      <c r="C54" s="99" t="str">
        <f>IF(入力シート!$B64="","",VLOOKUP(入力シート!$C64,大会データ!$A$5:$F$372,4,FALSE))</f>
        <v/>
      </c>
      <c r="D54" s="99" t="str">
        <f>IF(入力シート!$B64="","",VLOOKUP(入力シート!$C64,大会データ!$A$5:$F$372,5,FALSE))</f>
        <v/>
      </c>
      <c r="E54" s="99" t="str">
        <f>IF(入力シート!$B64="","",基礎データ!$B$6)</f>
        <v/>
      </c>
      <c r="F54" s="99" t="str">
        <f>IF(入力シート!$B64="","",B54)</f>
        <v/>
      </c>
      <c r="G54" s="99" t="str">
        <f>IF(入力シート!$B64="","",IF(入力シート!$E64="",TEXT(入力シート!$B64,"00"),入力シート!$E64))</f>
        <v/>
      </c>
      <c r="J54" s="99" t="str">
        <f>IF(入力シート!I64="","",入力シート!I64)</f>
        <v/>
      </c>
      <c r="AA54" s="100" t="str">
        <f t="shared" si="0"/>
        <v/>
      </c>
      <c r="AB54" s="101" t="str">
        <f t="shared" si="1"/>
        <v/>
      </c>
      <c r="AC54" s="100" t="str">
        <f t="shared" si="2"/>
        <v/>
      </c>
      <c r="AD54" s="100" t="str">
        <f>IF($AC54="","",入力シート!F64)</f>
        <v/>
      </c>
      <c r="AE54" s="100" t="str">
        <f>IF($AC54="","",入力シート!G64)</f>
        <v/>
      </c>
      <c r="AF54" s="102" t="str">
        <f>IF($AC54="","",入力シート!H64)</f>
        <v/>
      </c>
      <c r="AG54" s="103" t="str">
        <f t="shared" si="3"/>
        <v/>
      </c>
    </row>
    <row r="55" spans="1:33">
      <c r="A55" s="99" t="str">
        <f>IF(入力シート!$B65="","",大会コード)</f>
        <v/>
      </c>
      <c r="B55" s="99" t="str">
        <f>IF(入力シート!$B65="","",VLOOKUP(入力シート!$C65,大会データ!$A$5:$F$372,3,FALSE))</f>
        <v/>
      </c>
      <c r="C55" s="99" t="str">
        <f>IF(入力シート!$B65="","",VLOOKUP(入力シート!$C65,大会データ!$A$5:$F$372,4,FALSE))</f>
        <v/>
      </c>
      <c r="D55" s="99" t="str">
        <f>IF(入力シート!$B65="","",VLOOKUP(入力シート!$C65,大会データ!$A$5:$F$372,5,FALSE))</f>
        <v/>
      </c>
      <c r="E55" s="99" t="str">
        <f>IF(入力シート!$B65="","",基礎データ!$B$6)</f>
        <v/>
      </c>
      <c r="F55" s="99" t="str">
        <f>IF(入力シート!$B65="","",B55)</f>
        <v/>
      </c>
      <c r="G55" s="99" t="str">
        <f>IF(入力シート!$B65="","",IF(入力シート!$E65="",TEXT(入力シート!$B65,"00"),入力シート!$E65))</f>
        <v/>
      </c>
      <c r="J55" s="99" t="str">
        <f>IF(入力シート!I65="","",入力シート!I65)</f>
        <v/>
      </c>
      <c r="AA55" s="100" t="str">
        <f t="shared" si="0"/>
        <v/>
      </c>
      <c r="AB55" s="101" t="str">
        <f t="shared" si="1"/>
        <v/>
      </c>
      <c r="AC55" s="100" t="str">
        <f t="shared" si="2"/>
        <v/>
      </c>
      <c r="AD55" s="100" t="str">
        <f>IF($AC55="","",入力シート!F65)</f>
        <v/>
      </c>
      <c r="AE55" s="100" t="str">
        <f>IF($AC55="","",入力シート!G65)</f>
        <v/>
      </c>
      <c r="AF55" s="102" t="str">
        <f>IF($AC55="","",入力シート!H65)</f>
        <v/>
      </c>
      <c r="AG55" s="103" t="str">
        <f t="shared" si="3"/>
        <v/>
      </c>
    </row>
    <row r="56" spans="1:33">
      <c r="A56" s="99" t="str">
        <f>IF(入力シート!$B66="","",大会コード)</f>
        <v/>
      </c>
      <c r="B56" s="99" t="str">
        <f>IF(入力シート!$B66="","",VLOOKUP(入力シート!$C66,大会データ!$A$5:$F$372,3,FALSE))</f>
        <v/>
      </c>
      <c r="C56" s="99" t="str">
        <f>IF(入力シート!$B66="","",VLOOKUP(入力シート!$C66,大会データ!$A$5:$F$372,4,FALSE))</f>
        <v/>
      </c>
      <c r="D56" s="99" t="str">
        <f>IF(入力シート!$B66="","",VLOOKUP(入力シート!$C66,大会データ!$A$5:$F$372,5,FALSE))</f>
        <v/>
      </c>
      <c r="E56" s="99" t="str">
        <f>IF(入力シート!$B66="","",基礎データ!$B$6)</f>
        <v/>
      </c>
      <c r="F56" s="99" t="str">
        <f>IF(入力シート!$B66="","",B56)</f>
        <v/>
      </c>
      <c r="G56" s="99" t="str">
        <f>IF(入力シート!$B66="","",IF(入力シート!$E66="",TEXT(入力シート!$B66,"00"),入力シート!$E66))</f>
        <v/>
      </c>
      <c r="J56" s="99" t="str">
        <f>IF(入力シート!I66="","",入力シート!I66)</f>
        <v/>
      </c>
      <c r="AA56" s="100" t="str">
        <f t="shared" si="0"/>
        <v/>
      </c>
      <c r="AB56" s="101" t="str">
        <f t="shared" si="1"/>
        <v/>
      </c>
      <c r="AC56" s="100" t="str">
        <f t="shared" si="2"/>
        <v/>
      </c>
      <c r="AD56" s="100" t="str">
        <f>IF($AC56="","",入力シート!F66)</f>
        <v/>
      </c>
      <c r="AE56" s="100" t="str">
        <f>IF($AC56="","",入力シート!G66)</f>
        <v/>
      </c>
      <c r="AF56" s="102" t="str">
        <f>IF($AC56="","",入力シート!H66)</f>
        <v/>
      </c>
      <c r="AG56" s="103" t="str">
        <f t="shared" si="3"/>
        <v/>
      </c>
    </row>
    <row r="57" spans="1:33">
      <c r="A57" s="99" t="str">
        <f>IF(入力シート!$B67="","",大会コード)</f>
        <v/>
      </c>
      <c r="B57" s="99" t="str">
        <f>IF(入力シート!$B67="","",VLOOKUP(入力シート!$C67,大会データ!$A$5:$F$372,3,FALSE))</f>
        <v/>
      </c>
      <c r="C57" s="99" t="str">
        <f>IF(入力シート!$B67="","",VLOOKUP(入力シート!$C67,大会データ!$A$5:$F$372,4,FALSE))</f>
        <v/>
      </c>
      <c r="D57" s="99" t="str">
        <f>IF(入力シート!$B67="","",VLOOKUP(入力シート!$C67,大会データ!$A$5:$F$372,5,FALSE))</f>
        <v/>
      </c>
      <c r="E57" s="99" t="str">
        <f>IF(入力シート!$B67="","",基礎データ!$B$6)</f>
        <v/>
      </c>
      <c r="F57" s="99" t="str">
        <f>IF(入力シート!$B67="","",B57)</f>
        <v/>
      </c>
      <c r="G57" s="99" t="str">
        <f>IF(入力シート!$B67="","",IF(入力シート!$E67="",TEXT(入力シート!$B67,"00"),入力シート!$E67))</f>
        <v/>
      </c>
      <c r="J57" s="99" t="str">
        <f>IF(入力シート!I67="","",入力シート!I67)</f>
        <v/>
      </c>
      <c r="AA57" s="100" t="str">
        <f t="shared" si="0"/>
        <v/>
      </c>
      <c r="AB57" s="101" t="str">
        <f t="shared" si="1"/>
        <v/>
      </c>
      <c r="AC57" s="100" t="str">
        <f t="shared" si="2"/>
        <v/>
      </c>
      <c r="AD57" s="100" t="str">
        <f>IF($AC57="","",入力シート!F67)</f>
        <v/>
      </c>
      <c r="AE57" s="100" t="str">
        <f>IF($AC57="","",入力シート!G67)</f>
        <v/>
      </c>
      <c r="AF57" s="102" t="str">
        <f>IF($AC57="","",入力シート!H67)</f>
        <v/>
      </c>
      <c r="AG57" s="103" t="str">
        <f t="shared" si="3"/>
        <v/>
      </c>
    </row>
    <row r="58" spans="1:33">
      <c r="A58" s="99" t="str">
        <f>IF(入力シート!$B68="","",大会コード)</f>
        <v/>
      </c>
      <c r="B58" s="99" t="str">
        <f>IF(入力シート!$B68="","",VLOOKUP(入力シート!$C68,大会データ!$A$5:$F$372,3,FALSE))</f>
        <v/>
      </c>
      <c r="C58" s="99" t="str">
        <f>IF(入力シート!$B68="","",VLOOKUP(入力シート!$C68,大会データ!$A$5:$F$372,4,FALSE))</f>
        <v/>
      </c>
      <c r="D58" s="99" t="str">
        <f>IF(入力シート!$B68="","",VLOOKUP(入力シート!$C68,大会データ!$A$5:$F$372,5,FALSE))</f>
        <v/>
      </c>
      <c r="E58" s="99" t="str">
        <f>IF(入力シート!$B68="","",基礎データ!$B$6)</f>
        <v/>
      </c>
      <c r="F58" s="99" t="str">
        <f>IF(入力シート!$B68="","",B58)</f>
        <v/>
      </c>
      <c r="G58" s="99" t="str">
        <f>IF(入力シート!$B68="","",IF(入力シート!$E68="",TEXT(入力シート!$B68,"00"),入力シート!$E68))</f>
        <v/>
      </c>
      <c r="J58" s="99" t="str">
        <f>IF(入力シート!I68="","",入力シート!I68)</f>
        <v/>
      </c>
      <c r="AA58" s="100" t="str">
        <f t="shared" si="0"/>
        <v/>
      </c>
      <c r="AB58" s="101" t="str">
        <f t="shared" si="1"/>
        <v/>
      </c>
      <c r="AC58" s="100" t="str">
        <f t="shared" si="2"/>
        <v/>
      </c>
      <c r="AD58" s="100" t="str">
        <f>IF($AC58="","",入力シート!F68)</f>
        <v/>
      </c>
      <c r="AE58" s="100" t="str">
        <f>IF($AC58="","",入力シート!G68)</f>
        <v/>
      </c>
      <c r="AF58" s="102" t="str">
        <f>IF($AC58="","",入力シート!H68)</f>
        <v/>
      </c>
      <c r="AG58" s="103" t="str">
        <f t="shared" si="3"/>
        <v/>
      </c>
    </row>
    <row r="59" spans="1:33">
      <c r="A59" s="99" t="str">
        <f>IF(入力シート!$B69="","",大会コード)</f>
        <v/>
      </c>
      <c r="B59" s="99" t="str">
        <f>IF(入力シート!$B69="","",VLOOKUP(入力シート!$C69,大会データ!$A$5:$F$372,3,FALSE))</f>
        <v/>
      </c>
      <c r="C59" s="99" t="str">
        <f>IF(入力シート!$B69="","",VLOOKUP(入力シート!$C69,大会データ!$A$5:$F$372,4,FALSE))</f>
        <v/>
      </c>
      <c r="D59" s="99" t="str">
        <f>IF(入力シート!$B69="","",VLOOKUP(入力シート!$C69,大会データ!$A$5:$F$372,5,FALSE))</f>
        <v/>
      </c>
      <c r="E59" s="99" t="str">
        <f>IF(入力シート!$B69="","",基礎データ!$B$6)</f>
        <v/>
      </c>
      <c r="F59" s="99" t="str">
        <f>IF(入力シート!$B69="","",B59)</f>
        <v/>
      </c>
      <c r="G59" s="99" t="str">
        <f>IF(入力シート!$B69="","",IF(入力シート!$E69="",TEXT(入力シート!$B69,"00"),入力シート!$E69))</f>
        <v/>
      </c>
      <c r="J59" s="99" t="str">
        <f>IF(入力シート!I69="","",入力シート!I69)</f>
        <v/>
      </c>
      <c r="AA59" s="100" t="str">
        <f t="shared" si="0"/>
        <v/>
      </c>
      <c r="AB59" s="101" t="str">
        <f t="shared" si="1"/>
        <v/>
      </c>
      <c r="AC59" s="100" t="str">
        <f t="shared" si="2"/>
        <v/>
      </c>
      <c r="AD59" s="100" t="str">
        <f>IF($AC59="","",入力シート!F69)</f>
        <v/>
      </c>
      <c r="AE59" s="100" t="str">
        <f>IF($AC59="","",入力シート!G69)</f>
        <v/>
      </c>
      <c r="AF59" s="102" t="str">
        <f>IF($AC59="","",入力シート!H69)</f>
        <v/>
      </c>
      <c r="AG59" s="103" t="str">
        <f t="shared" si="3"/>
        <v/>
      </c>
    </row>
    <row r="60" spans="1:33">
      <c r="A60" s="99" t="str">
        <f>IF(入力シート!$B70="","",大会コード)</f>
        <v/>
      </c>
      <c r="B60" s="99" t="str">
        <f>IF(入力シート!$B70="","",VLOOKUP(入力シート!$C70,大会データ!$A$5:$F$372,3,FALSE))</f>
        <v/>
      </c>
      <c r="C60" s="99" t="str">
        <f>IF(入力シート!$B70="","",VLOOKUP(入力シート!$C70,大会データ!$A$5:$F$372,4,FALSE))</f>
        <v/>
      </c>
      <c r="D60" s="99" t="str">
        <f>IF(入力シート!$B70="","",VLOOKUP(入力シート!$C70,大会データ!$A$5:$F$372,5,FALSE))</f>
        <v/>
      </c>
      <c r="E60" s="99" t="str">
        <f>IF(入力シート!$B70="","",基礎データ!$B$6)</f>
        <v/>
      </c>
      <c r="F60" s="99" t="str">
        <f>IF(入力シート!$B70="","",B60)</f>
        <v/>
      </c>
      <c r="G60" s="99" t="str">
        <f>IF(入力シート!$B70="","",IF(入力シート!$E70="",TEXT(入力シート!$B70,"00"),入力シート!$E70))</f>
        <v/>
      </c>
      <c r="J60" s="99" t="str">
        <f>IF(入力シート!I70="","",入力シート!I70)</f>
        <v/>
      </c>
      <c r="AA60" s="100" t="str">
        <f t="shared" si="0"/>
        <v/>
      </c>
      <c r="AB60" s="101" t="str">
        <f t="shared" si="1"/>
        <v/>
      </c>
      <c r="AC60" s="100" t="str">
        <f t="shared" si="2"/>
        <v/>
      </c>
      <c r="AD60" s="100" t="str">
        <f>IF($AC60="","",入力シート!F70)</f>
        <v/>
      </c>
      <c r="AE60" s="100" t="str">
        <f>IF($AC60="","",入力シート!G70)</f>
        <v/>
      </c>
      <c r="AF60" s="102" t="str">
        <f>IF($AC60="","",入力シート!H70)</f>
        <v/>
      </c>
      <c r="AG60" s="103" t="str">
        <f t="shared" si="3"/>
        <v/>
      </c>
    </row>
    <row r="61" spans="1:33">
      <c r="A61" s="99" t="str">
        <f>IF(入力シート!$B71="","",大会コード)</f>
        <v/>
      </c>
      <c r="B61" s="99" t="str">
        <f>IF(入力シート!$B71="","",VLOOKUP(入力シート!$C71,大会データ!$A$5:$F$372,3,FALSE))</f>
        <v/>
      </c>
      <c r="C61" s="99" t="str">
        <f>IF(入力シート!$B71="","",VLOOKUP(入力シート!$C71,大会データ!$A$5:$F$372,4,FALSE))</f>
        <v/>
      </c>
      <c r="D61" s="99" t="str">
        <f>IF(入力シート!$B71="","",VLOOKUP(入力シート!$C71,大会データ!$A$5:$F$372,5,FALSE))</f>
        <v/>
      </c>
      <c r="E61" s="99" t="str">
        <f>IF(入力シート!$B71="","",基礎データ!$B$6)</f>
        <v/>
      </c>
      <c r="F61" s="99" t="str">
        <f>IF(入力シート!$B71="","",B61)</f>
        <v/>
      </c>
      <c r="G61" s="99" t="str">
        <f>IF(入力シート!$B71="","",IF(入力シート!$E71="",TEXT(入力シート!$B71,"00"),入力シート!$E71))</f>
        <v/>
      </c>
      <c r="J61" s="99" t="str">
        <f>IF(入力シート!I71="","",入力シート!I71)</f>
        <v/>
      </c>
      <c r="AA61" s="100" t="str">
        <f t="shared" si="0"/>
        <v/>
      </c>
      <c r="AB61" s="101" t="str">
        <f t="shared" si="1"/>
        <v/>
      </c>
      <c r="AC61" s="100" t="str">
        <f t="shared" si="2"/>
        <v/>
      </c>
      <c r="AD61" s="100" t="str">
        <f>IF($AC61="","",入力シート!F71)</f>
        <v/>
      </c>
      <c r="AE61" s="100" t="str">
        <f>IF($AC61="","",入力シート!G71)</f>
        <v/>
      </c>
      <c r="AF61" s="102" t="str">
        <f>IF($AC61="","",入力シート!H71)</f>
        <v/>
      </c>
      <c r="AG61" s="103" t="str">
        <f t="shared" si="3"/>
        <v/>
      </c>
    </row>
    <row r="62" spans="1:33">
      <c r="A62" s="99" t="str">
        <f>IF(入力シート!$B72="","",大会コード)</f>
        <v/>
      </c>
      <c r="B62" s="99" t="str">
        <f>IF(入力シート!$B72="","",VLOOKUP(入力シート!$C72,大会データ!$A$5:$F$372,3,FALSE))</f>
        <v/>
      </c>
      <c r="C62" s="99" t="str">
        <f>IF(入力シート!$B72="","",VLOOKUP(入力シート!$C72,大会データ!$A$5:$F$372,4,FALSE))</f>
        <v/>
      </c>
      <c r="D62" s="99" t="str">
        <f>IF(入力シート!$B72="","",VLOOKUP(入力シート!$C72,大会データ!$A$5:$F$372,5,FALSE))</f>
        <v/>
      </c>
      <c r="E62" s="99" t="str">
        <f>IF(入力シート!$B72="","",基礎データ!$B$6)</f>
        <v/>
      </c>
      <c r="F62" s="99" t="str">
        <f>IF(入力シート!$B72="","",B62)</f>
        <v/>
      </c>
      <c r="G62" s="99" t="str">
        <f>IF(入力シート!$B72="","",IF(入力シート!$E72="",TEXT(入力シート!$B72,"00"),入力シート!$E72))</f>
        <v/>
      </c>
      <c r="J62" s="99" t="str">
        <f>IF(入力シート!I72="","",入力シート!I72)</f>
        <v/>
      </c>
      <c r="AA62" s="100" t="str">
        <f t="shared" si="0"/>
        <v/>
      </c>
      <c r="AB62" s="101" t="str">
        <f t="shared" si="1"/>
        <v/>
      </c>
      <c r="AC62" s="100" t="str">
        <f t="shared" si="2"/>
        <v/>
      </c>
      <c r="AD62" s="100" t="str">
        <f>IF($AC62="","",入力シート!F72)</f>
        <v/>
      </c>
      <c r="AE62" s="100" t="str">
        <f>IF($AC62="","",入力シート!G72)</f>
        <v/>
      </c>
      <c r="AF62" s="102" t="str">
        <f>IF($AC62="","",入力シート!H72)</f>
        <v/>
      </c>
      <c r="AG62" s="103" t="str">
        <f t="shared" si="3"/>
        <v/>
      </c>
    </row>
    <row r="63" spans="1:33">
      <c r="A63" s="99" t="str">
        <f>IF(入力シート!$B73="","",大会コード)</f>
        <v/>
      </c>
      <c r="B63" s="99" t="str">
        <f>IF(入力シート!$B73="","",VLOOKUP(入力シート!$C73,大会データ!$A$5:$F$372,3,FALSE))</f>
        <v/>
      </c>
      <c r="C63" s="99" t="str">
        <f>IF(入力シート!$B73="","",VLOOKUP(入力シート!$C73,大会データ!$A$5:$F$372,4,FALSE))</f>
        <v/>
      </c>
      <c r="D63" s="99" t="str">
        <f>IF(入力シート!$B73="","",VLOOKUP(入力シート!$C73,大会データ!$A$5:$F$372,5,FALSE))</f>
        <v/>
      </c>
      <c r="E63" s="99" t="str">
        <f>IF(入力シート!$B73="","",基礎データ!$B$6)</f>
        <v/>
      </c>
      <c r="F63" s="99" t="str">
        <f>IF(入力シート!$B73="","",B63)</f>
        <v/>
      </c>
      <c r="G63" s="99" t="str">
        <f>IF(入力シート!$B73="","",IF(入力シート!$E73="",TEXT(入力シート!$B73,"00"),入力シート!$E73))</f>
        <v/>
      </c>
      <c r="J63" s="99" t="str">
        <f>IF(入力シート!I73="","",入力シート!I73)</f>
        <v/>
      </c>
      <c r="AA63" s="100" t="str">
        <f t="shared" si="0"/>
        <v/>
      </c>
      <c r="AB63" s="101" t="str">
        <f t="shared" si="1"/>
        <v/>
      </c>
      <c r="AC63" s="100" t="str">
        <f t="shared" si="2"/>
        <v/>
      </c>
      <c r="AD63" s="100" t="str">
        <f>IF($AC63="","",入力シート!F73)</f>
        <v/>
      </c>
      <c r="AE63" s="100" t="str">
        <f>IF($AC63="","",入力シート!G73)</f>
        <v/>
      </c>
      <c r="AF63" s="102" t="str">
        <f>IF($AC63="","",入力シート!H73)</f>
        <v/>
      </c>
      <c r="AG63" s="103" t="str">
        <f t="shared" si="3"/>
        <v/>
      </c>
    </row>
    <row r="64" spans="1:33">
      <c r="A64" s="99" t="str">
        <f>IF(入力シート!$B74="","",大会コード)</f>
        <v/>
      </c>
      <c r="B64" s="99" t="str">
        <f>IF(入力シート!$B74="","",VLOOKUP(入力シート!$C74,大会データ!$A$5:$F$372,3,FALSE))</f>
        <v/>
      </c>
      <c r="C64" s="99" t="str">
        <f>IF(入力シート!$B74="","",VLOOKUP(入力シート!$C74,大会データ!$A$5:$F$372,4,FALSE))</f>
        <v/>
      </c>
      <c r="D64" s="99" t="str">
        <f>IF(入力シート!$B74="","",VLOOKUP(入力シート!$C74,大会データ!$A$5:$F$372,5,FALSE))</f>
        <v/>
      </c>
      <c r="E64" s="99" t="str">
        <f>IF(入力シート!$B74="","",基礎データ!$B$6)</f>
        <v/>
      </c>
      <c r="F64" s="99" t="str">
        <f>IF(入力シート!$B74="","",B64)</f>
        <v/>
      </c>
      <c r="G64" s="99" t="str">
        <f>IF(入力シート!$B74="","",IF(入力シート!$E74="",TEXT(入力シート!$B74,"00"),入力シート!$E74))</f>
        <v/>
      </c>
      <c r="J64" s="99" t="str">
        <f>IF(入力シート!I74="","",入力シート!I74)</f>
        <v/>
      </c>
      <c r="AA64" s="100" t="str">
        <f t="shared" si="0"/>
        <v/>
      </c>
      <c r="AB64" s="101" t="str">
        <f t="shared" si="1"/>
        <v/>
      </c>
      <c r="AC64" s="100" t="str">
        <f t="shared" si="2"/>
        <v/>
      </c>
      <c r="AD64" s="100" t="str">
        <f>IF($AC64="","",入力シート!F74)</f>
        <v/>
      </c>
      <c r="AE64" s="100" t="str">
        <f>IF($AC64="","",入力シート!G74)</f>
        <v/>
      </c>
      <c r="AF64" s="102" t="str">
        <f>IF($AC64="","",入力シート!H74)</f>
        <v/>
      </c>
      <c r="AG64" s="103" t="str">
        <f t="shared" si="3"/>
        <v/>
      </c>
    </row>
    <row r="65" spans="1:33">
      <c r="A65" s="99" t="str">
        <f>IF(入力シート!$B75="","",大会コード)</f>
        <v/>
      </c>
      <c r="B65" s="99" t="str">
        <f>IF(入力シート!$B75="","",VLOOKUP(入力シート!$C75,大会データ!$A$5:$F$372,3,FALSE))</f>
        <v/>
      </c>
      <c r="C65" s="99" t="str">
        <f>IF(入力シート!$B75="","",VLOOKUP(入力シート!$C75,大会データ!$A$5:$F$372,4,FALSE))</f>
        <v/>
      </c>
      <c r="D65" s="99" t="str">
        <f>IF(入力シート!$B75="","",VLOOKUP(入力シート!$C75,大会データ!$A$5:$F$372,5,FALSE))</f>
        <v/>
      </c>
      <c r="E65" s="99" t="str">
        <f>IF(入力シート!$B75="","",基礎データ!$B$6)</f>
        <v/>
      </c>
      <c r="F65" s="99" t="str">
        <f>IF(入力シート!$B75="","",B65)</f>
        <v/>
      </c>
      <c r="G65" s="99" t="str">
        <f>IF(入力シート!$B75="","",IF(入力シート!$E75="",TEXT(入力シート!$B75,"00"),入力シート!$E75))</f>
        <v/>
      </c>
      <c r="J65" s="99" t="str">
        <f>IF(入力シート!I75="","",入力シート!I75)</f>
        <v/>
      </c>
      <c r="AA65" s="100" t="str">
        <f t="shared" si="0"/>
        <v/>
      </c>
      <c r="AB65" s="101" t="str">
        <f t="shared" si="1"/>
        <v/>
      </c>
      <c r="AC65" s="100" t="str">
        <f t="shared" si="2"/>
        <v/>
      </c>
      <c r="AD65" s="100" t="str">
        <f>IF($AC65="","",入力シート!F75)</f>
        <v/>
      </c>
      <c r="AE65" s="100" t="str">
        <f>IF($AC65="","",入力シート!G75)</f>
        <v/>
      </c>
      <c r="AF65" s="102" t="str">
        <f>IF($AC65="","",入力シート!H75)</f>
        <v/>
      </c>
      <c r="AG65" s="103" t="str">
        <f t="shared" si="3"/>
        <v/>
      </c>
    </row>
    <row r="66" spans="1:33">
      <c r="A66" s="99" t="str">
        <f>IF(入力シート!$B76="","",大会コード)</f>
        <v/>
      </c>
      <c r="B66" s="99" t="str">
        <f>IF(入力シート!$B76="","",VLOOKUP(入力シート!$C76,大会データ!$A$5:$F$372,3,FALSE))</f>
        <v/>
      </c>
      <c r="C66" s="99" t="str">
        <f>IF(入力シート!$B76="","",VLOOKUP(入力シート!$C76,大会データ!$A$5:$F$372,4,FALSE))</f>
        <v/>
      </c>
      <c r="D66" s="99" t="str">
        <f>IF(入力シート!$B76="","",VLOOKUP(入力シート!$C76,大会データ!$A$5:$F$372,5,FALSE))</f>
        <v/>
      </c>
      <c r="E66" s="99" t="str">
        <f>IF(入力シート!$B76="","",基礎データ!$B$6)</f>
        <v/>
      </c>
      <c r="F66" s="99" t="str">
        <f>IF(入力シート!$B76="","",B66)</f>
        <v/>
      </c>
      <c r="G66" s="99" t="str">
        <f>IF(入力シート!$B76="","",IF(入力シート!$E76="",TEXT(入力シート!$B76,"00"),入力シート!$E76))</f>
        <v/>
      </c>
      <c r="J66" s="99" t="str">
        <f>IF(入力シート!I76="","",入力シート!I76)</f>
        <v/>
      </c>
      <c r="AA66" s="100" t="str">
        <f t="shared" si="0"/>
        <v/>
      </c>
      <c r="AB66" s="101" t="str">
        <f t="shared" si="1"/>
        <v/>
      </c>
      <c r="AC66" s="100" t="str">
        <f t="shared" si="2"/>
        <v/>
      </c>
      <c r="AD66" s="100" t="str">
        <f>IF($AC66="","",入力シート!F76)</f>
        <v/>
      </c>
      <c r="AE66" s="100" t="str">
        <f>IF($AC66="","",入力シート!G76)</f>
        <v/>
      </c>
      <c r="AF66" s="102" t="str">
        <f>IF($AC66="","",入力シート!H76)</f>
        <v/>
      </c>
      <c r="AG66" s="103" t="str">
        <f t="shared" si="3"/>
        <v/>
      </c>
    </row>
    <row r="67" spans="1:33">
      <c r="A67" s="99" t="str">
        <f>IF(入力シート!$B77="","",大会コード)</f>
        <v/>
      </c>
      <c r="B67" s="99" t="str">
        <f>IF(入力シート!$B77="","",VLOOKUP(入力シート!$C77,大会データ!$A$5:$F$372,3,FALSE))</f>
        <v/>
      </c>
      <c r="C67" s="99" t="str">
        <f>IF(入力シート!$B77="","",VLOOKUP(入力シート!$C77,大会データ!$A$5:$F$372,4,FALSE))</f>
        <v/>
      </c>
      <c r="D67" s="99" t="str">
        <f>IF(入力シート!$B77="","",VLOOKUP(入力シート!$C77,大会データ!$A$5:$F$372,5,FALSE))</f>
        <v/>
      </c>
      <c r="E67" s="99" t="str">
        <f>IF(入力シート!$B77="","",基礎データ!$B$6)</f>
        <v/>
      </c>
      <c r="F67" s="99" t="str">
        <f>IF(入力シート!$B77="","",B67)</f>
        <v/>
      </c>
      <c r="G67" s="99" t="str">
        <f>IF(入力シート!$B77="","",IF(入力シート!$E77="",TEXT(入力シート!$B77,"00"),入力シート!$E77))</f>
        <v/>
      </c>
      <c r="J67" s="99" t="str">
        <f>IF(入力シート!I77="","",入力シート!I77)</f>
        <v/>
      </c>
      <c r="AA67" s="100" t="str">
        <f t="shared" si="0"/>
        <v/>
      </c>
      <c r="AB67" s="101" t="str">
        <f t="shared" si="1"/>
        <v/>
      </c>
      <c r="AC67" s="100" t="str">
        <f t="shared" si="2"/>
        <v/>
      </c>
      <c r="AD67" s="100" t="str">
        <f>IF($AC67="","",入力シート!F77)</f>
        <v/>
      </c>
      <c r="AE67" s="100" t="str">
        <f>IF($AC67="","",入力シート!G77)</f>
        <v/>
      </c>
      <c r="AF67" s="102" t="str">
        <f>IF($AC67="","",入力シート!H77)</f>
        <v/>
      </c>
      <c r="AG67" s="103" t="str">
        <f t="shared" si="3"/>
        <v/>
      </c>
    </row>
    <row r="68" spans="1:33">
      <c r="A68" s="99" t="str">
        <f>IF(入力シート!$B78="","",大会コード)</f>
        <v/>
      </c>
      <c r="B68" s="99" t="str">
        <f>IF(入力シート!$B78="","",VLOOKUP(入力シート!$C78,大会データ!$A$5:$F$372,3,FALSE))</f>
        <v/>
      </c>
      <c r="C68" s="99" t="str">
        <f>IF(入力シート!$B78="","",VLOOKUP(入力シート!$C78,大会データ!$A$5:$F$372,4,FALSE))</f>
        <v/>
      </c>
      <c r="D68" s="99" t="str">
        <f>IF(入力シート!$B78="","",VLOOKUP(入力シート!$C78,大会データ!$A$5:$F$372,5,FALSE))</f>
        <v/>
      </c>
      <c r="E68" s="99" t="str">
        <f>IF(入力シート!$B78="","",基礎データ!$B$6)</f>
        <v/>
      </c>
      <c r="F68" s="99" t="str">
        <f>IF(入力シート!$B78="","",B68)</f>
        <v/>
      </c>
      <c r="G68" s="99" t="str">
        <f>IF(入力シート!$B78="","",IF(入力シート!$E78="",TEXT(入力シート!$B78,"00"),入力シート!$E78))</f>
        <v/>
      </c>
      <c r="J68" s="99" t="str">
        <f>IF(入力シート!I78="","",入力シート!I78)</f>
        <v/>
      </c>
      <c r="AA68" s="100" t="str">
        <f t="shared" si="0"/>
        <v/>
      </c>
      <c r="AB68" s="101" t="str">
        <f t="shared" si="1"/>
        <v/>
      </c>
      <c r="AC68" s="100" t="str">
        <f t="shared" si="2"/>
        <v/>
      </c>
      <c r="AD68" s="100" t="str">
        <f>IF($AC68="","",入力シート!F78)</f>
        <v/>
      </c>
      <c r="AE68" s="100" t="str">
        <f>IF($AC68="","",入力シート!G78)</f>
        <v/>
      </c>
      <c r="AF68" s="102" t="str">
        <f>IF($AC68="","",入力シート!H78)</f>
        <v/>
      </c>
      <c r="AG68" s="103" t="str">
        <f t="shared" si="3"/>
        <v/>
      </c>
    </row>
    <row r="69" spans="1:33">
      <c r="A69" s="99" t="str">
        <f>IF(入力シート!$B79="","",大会コード)</f>
        <v/>
      </c>
      <c r="B69" s="99" t="str">
        <f>IF(入力シート!$B79="","",VLOOKUP(入力シート!$C79,大会データ!$A$5:$F$372,3,FALSE))</f>
        <v/>
      </c>
      <c r="C69" s="99" t="str">
        <f>IF(入力シート!$B79="","",VLOOKUP(入力シート!$C79,大会データ!$A$5:$F$372,4,FALSE))</f>
        <v/>
      </c>
      <c r="D69" s="99" t="str">
        <f>IF(入力シート!$B79="","",VLOOKUP(入力シート!$C79,大会データ!$A$5:$F$372,5,FALSE))</f>
        <v/>
      </c>
      <c r="E69" s="99" t="str">
        <f>IF(入力シート!$B79="","",基礎データ!$B$6)</f>
        <v/>
      </c>
      <c r="F69" s="99" t="str">
        <f>IF(入力シート!$B79="","",B69)</f>
        <v/>
      </c>
      <c r="G69" s="99" t="str">
        <f>IF(入力シート!$B79="","",IF(入力シート!$E79="",TEXT(入力シート!$B79,"00"),入力シート!$E79))</f>
        <v/>
      </c>
      <c r="J69" s="99" t="str">
        <f>IF(入力シート!I79="","",入力シート!I79)</f>
        <v/>
      </c>
      <c r="AA69" s="100" t="str">
        <f t="shared" ref="AA69:AA132" si="4">E69</f>
        <v/>
      </c>
      <c r="AB69" s="101" t="str">
        <f t="shared" ref="AB69:AB132" si="5">B69</f>
        <v/>
      </c>
      <c r="AC69" s="100" t="str">
        <f t="shared" ref="AC69:AC132" si="6">G69</f>
        <v/>
      </c>
      <c r="AD69" s="100" t="str">
        <f>IF($AC69="","",入力シート!F79)</f>
        <v/>
      </c>
      <c r="AE69" s="100" t="str">
        <f>IF($AC69="","",入力シート!G79)</f>
        <v/>
      </c>
      <c r="AF69" s="102" t="str">
        <f>IF($AC69="","",入力シート!H79)</f>
        <v/>
      </c>
      <c r="AG69" s="103" t="str">
        <f t="shared" ref="AG69:AG132" si="7">IF($AC69="","",2016-AF69)</f>
        <v/>
      </c>
    </row>
    <row r="70" spans="1:33">
      <c r="A70" s="99" t="str">
        <f>IF(入力シート!$B80="","",大会コード)</f>
        <v/>
      </c>
      <c r="B70" s="99" t="str">
        <f>IF(入力シート!$B80="","",VLOOKUP(入力シート!$C80,大会データ!$A$5:$F$372,3,FALSE))</f>
        <v/>
      </c>
      <c r="C70" s="99" t="str">
        <f>IF(入力シート!$B80="","",VLOOKUP(入力シート!$C80,大会データ!$A$5:$F$372,4,FALSE))</f>
        <v/>
      </c>
      <c r="D70" s="99" t="str">
        <f>IF(入力シート!$B80="","",VLOOKUP(入力シート!$C80,大会データ!$A$5:$F$372,5,FALSE))</f>
        <v/>
      </c>
      <c r="E70" s="99" t="str">
        <f>IF(入力シート!$B80="","",基礎データ!$B$6)</f>
        <v/>
      </c>
      <c r="F70" s="99" t="str">
        <f>IF(入力シート!$B80="","",B70)</f>
        <v/>
      </c>
      <c r="G70" s="99" t="str">
        <f>IF(入力シート!$B80="","",IF(入力シート!$E80="",TEXT(入力シート!$B80,"00"),入力シート!$E80))</f>
        <v/>
      </c>
      <c r="J70" s="99" t="str">
        <f>IF(入力シート!I80="","",入力シート!I80)</f>
        <v/>
      </c>
      <c r="AA70" s="100" t="str">
        <f t="shared" si="4"/>
        <v/>
      </c>
      <c r="AB70" s="101" t="str">
        <f t="shared" si="5"/>
        <v/>
      </c>
      <c r="AC70" s="100" t="str">
        <f t="shared" si="6"/>
        <v/>
      </c>
      <c r="AD70" s="100" t="str">
        <f>IF($AC70="","",入力シート!F80)</f>
        <v/>
      </c>
      <c r="AE70" s="100" t="str">
        <f>IF($AC70="","",入力シート!G80)</f>
        <v/>
      </c>
      <c r="AF70" s="102" t="str">
        <f>IF($AC70="","",入力シート!H80)</f>
        <v/>
      </c>
      <c r="AG70" s="103" t="str">
        <f t="shared" si="7"/>
        <v/>
      </c>
    </row>
    <row r="71" spans="1:33">
      <c r="A71" s="99" t="str">
        <f>IF(入力シート!$B81="","",大会コード)</f>
        <v/>
      </c>
      <c r="B71" s="99" t="str">
        <f>IF(入力シート!$B81="","",VLOOKUP(入力シート!$C81,大会データ!$A$5:$F$372,3,FALSE))</f>
        <v/>
      </c>
      <c r="C71" s="99" t="str">
        <f>IF(入力シート!$B81="","",VLOOKUP(入力シート!$C81,大会データ!$A$5:$F$372,4,FALSE))</f>
        <v/>
      </c>
      <c r="D71" s="99" t="str">
        <f>IF(入力シート!$B81="","",VLOOKUP(入力シート!$C81,大会データ!$A$5:$F$372,5,FALSE))</f>
        <v/>
      </c>
      <c r="E71" s="99" t="str">
        <f>IF(入力シート!$B81="","",基礎データ!$B$6)</f>
        <v/>
      </c>
      <c r="F71" s="99" t="str">
        <f>IF(入力シート!$B81="","",B71)</f>
        <v/>
      </c>
      <c r="G71" s="99" t="str">
        <f>IF(入力シート!$B81="","",IF(入力シート!$E81="",TEXT(入力シート!$B81,"00"),入力シート!$E81))</f>
        <v/>
      </c>
      <c r="J71" s="99" t="str">
        <f>IF(入力シート!I81="","",入力シート!I81)</f>
        <v/>
      </c>
      <c r="AA71" s="100" t="str">
        <f t="shared" si="4"/>
        <v/>
      </c>
      <c r="AB71" s="101" t="str">
        <f t="shared" si="5"/>
        <v/>
      </c>
      <c r="AC71" s="100" t="str">
        <f t="shared" si="6"/>
        <v/>
      </c>
      <c r="AD71" s="100" t="str">
        <f>IF($AC71="","",入力シート!F81)</f>
        <v/>
      </c>
      <c r="AE71" s="100" t="str">
        <f>IF($AC71="","",入力シート!G81)</f>
        <v/>
      </c>
      <c r="AF71" s="102" t="str">
        <f>IF($AC71="","",入力シート!H81)</f>
        <v/>
      </c>
      <c r="AG71" s="103" t="str">
        <f t="shared" si="7"/>
        <v/>
      </c>
    </row>
    <row r="72" spans="1:33">
      <c r="A72" s="99" t="str">
        <f>IF(入力シート!$B82="","",大会コード)</f>
        <v/>
      </c>
      <c r="B72" s="99" t="str">
        <f>IF(入力シート!$B82="","",VLOOKUP(入力シート!$C82,大会データ!$A$5:$F$372,3,FALSE))</f>
        <v/>
      </c>
      <c r="C72" s="99" t="str">
        <f>IF(入力シート!$B82="","",VLOOKUP(入力シート!$C82,大会データ!$A$5:$F$372,4,FALSE))</f>
        <v/>
      </c>
      <c r="D72" s="99" t="str">
        <f>IF(入力シート!$B82="","",VLOOKUP(入力シート!$C82,大会データ!$A$5:$F$372,5,FALSE))</f>
        <v/>
      </c>
      <c r="E72" s="99" t="str">
        <f>IF(入力シート!$B82="","",基礎データ!$B$6)</f>
        <v/>
      </c>
      <c r="F72" s="99" t="str">
        <f>IF(入力シート!$B82="","",B72)</f>
        <v/>
      </c>
      <c r="G72" s="99" t="str">
        <f>IF(入力シート!$B82="","",IF(入力シート!$E82="",TEXT(入力シート!$B82,"00"),入力シート!$E82))</f>
        <v/>
      </c>
      <c r="J72" s="99" t="str">
        <f>IF(入力シート!I82="","",入力シート!I82)</f>
        <v/>
      </c>
      <c r="AA72" s="100" t="str">
        <f t="shared" si="4"/>
        <v/>
      </c>
      <c r="AB72" s="101" t="str">
        <f t="shared" si="5"/>
        <v/>
      </c>
      <c r="AC72" s="100" t="str">
        <f t="shared" si="6"/>
        <v/>
      </c>
      <c r="AD72" s="100" t="str">
        <f>IF($AC72="","",入力シート!F82)</f>
        <v/>
      </c>
      <c r="AE72" s="100" t="str">
        <f>IF($AC72="","",入力シート!G82)</f>
        <v/>
      </c>
      <c r="AF72" s="102" t="str">
        <f>IF($AC72="","",入力シート!H82)</f>
        <v/>
      </c>
      <c r="AG72" s="103" t="str">
        <f t="shared" si="7"/>
        <v/>
      </c>
    </row>
    <row r="73" spans="1:33">
      <c r="A73" s="99" t="str">
        <f>IF(入力シート!$B83="","",大会コード)</f>
        <v/>
      </c>
      <c r="B73" s="99" t="str">
        <f>IF(入力シート!$B83="","",VLOOKUP(入力シート!$C83,大会データ!$A$5:$F$372,3,FALSE))</f>
        <v/>
      </c>
      <c r="C73" s="99" t="str">
        <f>IF(入力シート!$B83="","",VLOOKUP(入力シート!$C83,大会データ!$A$5:$F$372,4,FALSE))</f>
        <v/>
      </c>
      <c r="D73" s="99" t="str">
        <f>IF(入力シート!$B83="","",VLOOKUP(入力シート!$C83,大会データ!$A$5:$F$372,5,FALSE))</f>
        <v/>
      </c>
      <c r="E73" s="99" t="str">
        <f>IF(入力シート!$B83="","",基礎データ!$B$6)</f>
        <v/>
      </c>
      <c r="F73" s="99" t="str">
        <f>IF(入力シート!$B83="","",B73)</f>
        <v/>
      </c>
      <c r="G73" s="99" t="str">
        <f>IF(入力シート!$B83="","",IF(入力シート!$E83="",TEXT(入力シート!$B83,"00"),入力シート!$E83))</f>
        <v/>
      </c>
      <c r="J73" s="99" t="str">
        <f>IF(入力シート!I83="","",入力シート!I83)</f>
        <v/>
      </c>
      <c r="AA73" s="100" t="str">
        <f t="shared" si="4"/>
        <v/>
      </c>
      <c r="AB73" s="101" t="str">
        <f t="shared" si="5"/>
        <v/>
      </c>
      <c r="AC73" s="100" t="str">
        <f t="shared" si="6"/>
        <v/>
      </c>
      <c r="AD73" s="100" t="str">
        <f>IF($AC73="","",入力シート!F83)</f>
        <v/>
      </c>
      <c r="AE73" s="100" t="str">
        <f>IF($AC73="","",入力シート!G83)</f>
        <v/>
      </c>
      <c r="AF73" s="102" t="str">
        <f>IF($AC73="","",入力シート!H83)</f>
        <v/>
      </c>
      <c r="AG73" s="103" t="str">
        <f t="shared" si="7"/>
        <v/>
      </c>
    </row>
    <row r="74" spans="1:33">
      <c r="A74" s="99" t="str">
        <f>IF(入力シート!$B84="","",大会コード)</f>
        <v/>
      </c>
      <c r="B74" s="99" t="str">
        <f>IF(入力シート!$B84="","",VLOOKUP(入力シート!$C84,大会データ!$A$5:$F$372,3,FALSE))</f>
        <v/>
      </c>
      <c r="C74" s="99" t="str">
        <f>IF(入力シート!$B84="","",VLOOKUP(入力シート!$C84,大会データ!$A$5:$F$372,4,FALSE))</f>
        <v/>
      </c>
      <c r="D74" s="99" t="str">
        <f>IF(入力シート!$B84="","",VLOOKUP(入力シート!$C84,大会データ!$A$5:$F$372,5,FALSE))</f>
        <v/>
      </c>
      <c r="E74" s="99" t="str">
        <f>IF(入力シート!$B84="","",基礎データ!$B$6)</f>
        <v/>
      </c>
      <c r="F74" s="99" t="str">
        <f>IF(入力シート!$B84="","",B74)</f>
        <v/>
      </c>
      <c r="G74" s="99" t="str">
        <f>IF(入力シート!$B84="","",IF(入力シート!$E84="",TEXT(入力シート!$B84,"00"),入力シート!$E84))</f>
        <v/>
      </c>
      <c r="J74" s="99" t="str">
        <f>IF(入力シート!I84="","",入力シート!I84)</f>
        <v/>
      </c>
      <c r="AA74" s="100" t="str">
        <f t="shared" si="4"/>
        <v/>
      </c>
      <c r="AB74" s="101" t="str">
        <f t="shared" si="5"/>
        <v/>
      </c>
      <c r="AC74" s="100" t="str">
        <f t="shared" si="6"/>
        <v/>
      </c>
      <c r="AD74" s="100" t="str">
        <f>IF($AC74="","",入力シート!F84)</f>
        <v/>
      </c>
      <c r="AE74" s="100" t="str">
        <f>IF($AC74="","",入力シート!G84)</f>
        <v/>
      </c>
      <c r="AF74" s="102" t="str">
        <f>IF($AC74="","",入力シート!H84)</f>
        <v/>
      </c>
      <c r="AG74" s="103" t="str">
        <f t="shared" si="7"/>
        <v/>
      </c>
    </row>
    <row r="75" spans="1:33">
      <c r="A75" s="99" t="str">
        <f>IF(入力シート!$B85="","",大会コード)</f>
        <v/>
      </c>
      <c r="B75" s="99" t="str">
        <f>IF(入力シート!$B85="","",VLOOKUP(入力シート!$C85,大会データ!$A$5:$F$372,3,FALSE))</f>
        <v/>
      </c>
      <c r="C75" s="99" t="str">
        <f>IF(入力シート!$B85="","",VLOOKUP(入力シート!$C85,大会データ!$A$5:$F$372,4,FALSE))</f>
        <v/>
      </c>
      <c r="D75" s="99" t="str">
        <f>IF(入力シート!$B85="","",VLOOKUP(入力シート!$C85,大会データ!$A$5:$F$372,5,FALSE))</f>
        <v/>
      </c>
      <c r="E75" s="99" t="str">
        <f>IF(入力シート!$B85="","",基礎データ!$B$6)</f>
        <v/>
      </c>
      <c r="F75" s="99" t="str">
        <f>IF(入力シート!$B85="","",B75)</f>
        <v/>
      </c>
      <c r="G75" s="99" t="str">
        <f>IF(入力シート!$B85="","",IF(入力シート!$E85="",TEXT(入力シート!$B85,"00"),入力シート!$E85))</f>
        <v/>
      </c>
      <c r="J75" s="99" t="str">
        <f>IF(入力シート!I85="","",入力シート!I85)</f>
        <v/>
      </c>
      <c r="AA75" s="100" t="str">
        <f t="shared" si="4"/>
        <v/>
      </c>
      <c r="AB75" s="101" t="str">
        <f t="shared" si="5"/>
        <v/>
      </c>
      <c r="AC75" s="100" t="str">
        <f t="shared" si="6"/>
        <v/>
      </c>
      <c r="AD75" s="100" t="str">
        <f>IF($AC75="","",入力シート!F85)</f>
        <v/>
      </c>
      <c r="AE75" s="100" t="str">
        <f>IF($AC75="","",入力シート!G85)</f>
        <v/>
      </c>
      <c r="AF75" s="102" t="str">
        <f>IF($AC75="","",入力シート!H85)</f>
        <v/>
      </c>
      <c r="AG75" s="103" t="str">
        <f t="shared" si="7"/>
        <v/>
      </c>
    </row>
    <row r="76" spans="1:33">
      <c r="A76" s="99" t="str">
        <f>IF(入力シート!$B86="","",大会コード)</f>
        <v/>
      </c>
      <c r="B76" s="99" t="str">
        <f>IF(入力シート!$B86="","",VLOOKUP(入力シート!$C86,大会データ!$A$5:$F$372,3,FALSE))</f>
        <v/>
      </c>
      <c r="C76" s="99" t="str">
        <f>IF(入力シート!$B86="","",VLOOKUP(入力シート!$C86,大会データ!$A$5:$F$372,4,FALSE))</f>
        <v/>
      </c>
      <c r="D76" s="99" t="str">
        <f>IF(入力シート!$B86="","",VLOOKUP(入力シート!$C86,大会データ!$A$5:$F$372,5,FALSE))</f>
        <v/>
      </c>
      <c r="E76" s="99" t="str">
        <f>IF(入力シート!$B86="","",基礎データ!$B$6)</f>
        <v/>
      </c>
      <c r="F76" s="99" t="str">
        <f>IF(入力シート!$B86="","",B76)</f>
        <v/>
      </c>
      <c r="G76" s="99" t="str">
        <f>IF(入力シート!$B86="","",IF(入力シート!$E86="",TEXT(入力シート!$B86,"00"),入力シート!$E86))</f>
        <v/>
      </c>
      <c r="J76" s="99" t="str">
        <f>IF(入力シート!I86="","",入力シート!I86)</f>
        <v/>
      </c>
      <c r="AA76" s="100" t="str">
        <f t="shared" si="4"/>
        <v/>
      </c>
      <c r="AB76" s="101" t="str">
        <f t="shared" si="5"/>
        <v/>
      </c>
      <c r="AC76" s="100" t="str">
        <f t="shared" si="6"/>
        <v/>
      </c>
      <c r="AD76" s="100" t="str">
        <f>IF($AC76="","",入力シート!F86)</f>
        <v/>
      </c>
      <c r="AE76" s="100" t="str">
        <f>IF($AC76="","",入力シート!G86)</f>
        <v/>
      </c>
      <c r="AF76" s="102" t="str">
        <f>IF($AC76="","",入力シート!H86)</f>
        <v/>
      </c>
      <c r="AG76" s="103" t="str">
        <f t="shared" si="7"/>
        <v/>
      </c>
    </row>
    <row r="77" spans="1:33">
      <c r="A77" s="99" t="str">
        <f>IF(入力シート!$B87="","",大会コード)</f>
        <v/>
      </c>
      <c r="B77" s="99" t="str">
        <f>IF(入力シート!$B87="","",VLOOKUP(入力シート!$C87,大会データ!$A$5:$F$372,3,FALSE))</f>
        <v/>
      </c>
      <c r="C77" s="99" t="str">
        <f>IF(入力シート!$B87="","",VLOOKUP(入力シート!$C87,大会データ!$A$5:$F$372,4,FALSE))</f>
        <v/>
      </c>
      <c r="D77" s="99" t="str">
        <f>IF(入力シート!$B87="","",VLOOKUP(入力シート!$C87,大会データ!$A$5:$F$372,5,FALSE))</f>
        <v/>
      </c>
      <c r="E77" s="99" t="str">
        <f>IF(入力シート!$B87="","",基礎データ!$B$6)</f>
        <v/>
      </c>
      <c r="F77" s="99" t="str">
        <f>IF(入力シート!$B87="","",B77)</f>
        <v/>
      </c>
      <c r="G77" s="99" t="str">
        <f>IF(入力シート!$B87="","",IF(入力シート!$E87="",TEXT(入力シート!$B87,"00"),入力シート!$E87))</f>
        <v/>
      </c>
      <c r="J77" s="99" t="str">
        <f>IF(入力シート!I87="","",入力シート!I87)</f>
        <v/>
      </c>
      <c r="AA77" s="100" t="str">
        <f t="shared" si="4"/>
        <v/>
      </c>
      <c r="AB77" s="101" t="str">
        <f t="shared" si="5"/>
        <v/>
      </c>
      <c r="AC77" s="100" t="str">
        <f t="shared" si="6"/>
        <v/>
      </c>
      <c r="AD77" s="100" t="str">
        <f>IF($AC77="","",入力シート!F87)</f>
        <v/>
      </c>
      <c r="AE77" s="100" t="str">
        <f>IF($AC77="","",入力シート!G87)</f>
        <v/>
      </c>
      <c r="AF77" s="102" t="str">
        <f>IF($AC77="","",入力シート!H87)</f>
        <v/>
      </c>
      <c r="AG77" s="103" t="str">
        <f t="shared" si="7"/>
        <v/>
      </c>
    </row>
    <row r="78" spans="1:33">
      <c r="A78" s="99" t="str">
        <f>IF(入力シート!$B88="","",大会コード)</f>
        <v/>
      </c>
      <c r="B78" s="99" t="str">
        <f>IF(入力シート!$B88="","",VLOOKUP(入力シート!$C88,大会データ!$A$5:$F$372,3,FALSE))</f>
        <v/>
      </c>
      <c r="C78" s="99" t="str">
        <f>IF(入力シート!$B88="","",VLOOKUP(入力シート!$C88,大会データ!$A$5:$F$372,4,FALSE))</f>
        <v/>
      </c>
      <c r="D78" s="99" t="str">
        <f>IF(入力シート!$B88="","",VLOOKUP(入力シート!$C88,大会データ!$A$5:$F$372,5,FALSE))</f>
        <v/>
      </c>
      <c r="E78" s="99" t="str">
        <f>IF(入力シート!$B88="","",基礎データ!$B$6)</f>
        <v/>
      </c>
      <c r="F78" s="99" t="str">
        <f>IF(入力シート!$B88="","",B78)</f>
        <v/>
      </c>
      <c r="G78" s="99" t="str">
        <f>IF(入力シート!$B88="","",IF(入力シート!$E88="",TEXT(入力シート!$B88,"00"),入力シート!$E88))</f>
        <v/>
      </c>
      <c r="J78" s="99" t="str">
        <f>IF(入力シート!I88="","",入力シート!I88)</f>
        <v/>
      </c>
      <c r="AA78" s="100" t="str">
        <f t="shared" si="4"/>
        <v/>
      </c>
      <c r="AB78" s="101" t="str">
        <f t="shared" si="5"/>
        <v/>
      </c>
      <c r="AC78" s="100" t="str">
        <f t="shared" si="6"/>
        <v/>
      </c>
      <c r="AD78" s="100" t="str">
        <f>IF($AC78="","",入力シート!F88)</f>
        <v/>
      </c>
      <c r="AE78" s="100" t="str">
        <f>IF($AC78="","",入力シート!G88)</f>
        <v/>
      </c>
      <c r="AF78" s="102" t="str">
        <f>IF($AC78="","",入力シート!H88)</f>
        <v/>
      </c>
      <c r="AG78" s="103" t="str">
        <f t="shared" si="7"/>
        <v/>
      </c>
    </row>
    <row r="79" spans="1:33">
      <c r="A79" s="99" t="str">
        <f>IF(入力シート!$B89="","",大会コード)</f>
        <v/>
      </c>
      <c r="B79" s="99" t="str">
        <f>IF(入力シート!$B89="","",VLOOKUP(入力シート!$C89,大会データ!$A$5:$F$372,3,FALSE))</f>
        <v/>
      </c>
      <c r="C79" s="99" t="str">
        <f>IF(入力シート!$B89="","",VLOOKUP(入力シート!$C89,大会データ!$A$5:$F$372,4,FALSE))</f>
        <v/>
      </c>
      <c r="D79" s="99" t="str">
        <f>IF(入力シート!$B89="","",VLOOKUP(入力シート!$C89,大会データ!$A$5:$F$372,5,FALSE))</f>
        <v/>
      </c>
      <c r="E79" s="99" t="str">
        <f>IF(入力シート!$B89="","",基礎データ!$B$6)</f>
        <v/>
      </c>
      <c r="F79" s="99" t="str">
        <f>IF(入力シート!$B89="","",B79)</f>
        <v/>
      </c>
      <c r="G79" s="99" t="str">
        <f>IF(入力シート!$B89="","",IF(入力シート!$E89="",TEXT(入力シート!$B89,"00"),入力シート!$E89))</f>
        <v/>
      </c>
      <c r="J79" s="99" t="str">
        <f>IF(入力シート!I89="","",入力シート!I89)</f>
        <v/>
      </c>
      <c r="AA79" s="100" t="str">
        <f t="shared" si="4"/>
        <v/>
      </c>
      <c r="AB79" s="101" t="str">
        <f t="shared" si="5"/>
        <v/>
      </c>
      <c r="AC79" s="100" t="str">
        <f t="shared" si="6"/>
        <v/>
      </c>
      <c r="AD79" s="100" t="str">
        <f>IF($AC79="","",入力シート!F89)</f>
        <v/>
      </c>
      <c r="AE79" s="100" t="str">
        <f>IF($AC79="","",入力シート!G89)</f>
        <v/>
      </c>
      <c r="AF79" s="102" t="str">
        <f>IF($AC79="","",入力シート!H89)</f>
        <v/>
      </c>
      <c r="AG79" s="103" t="str">
        <f t="shared" si="7"/>
        <v/>
      </c>
    </row>
    <row r="80" spans="1:33">
      <c r="A80" s="99" t="str">
        <f>IF(入力シート!$B90="","",大会コード)</f>
        <v/>
      </c>
      <c r="B80" s="99" t="str">
        <f>IF(入力シート!$B90="","",VLOOKUP(入力シート!$C90,大会データ!$A$5:$F$372,3,FALSE))</f>
        <v/>
      </c>
      <c r="C80" s="99" t="str">
        <f>IF(入力シート!$B90="","",VLOOKUP(入力シート!$C90,大会データ!$A$5:$F$372,4,FALSE))</f>
        <v/>
      </c>
      <c r="D80" s="99" t="str">
        <f>IF(入力シート!$B90="","",VLOOKUP(入力シート!$C90,大会データ!$A$5:$F$372,5,FALSE))</f>
        <v/>
      </c>
      <c r="E80" s="99" t="str">
        <f>IF(入力シート!$B90="","",基礎データ!$B$6)</f>
        <v/>
      </c>
      <c r="F80" s="99" t="str">
        <f>IF(入力シート!$B90="","",B80)</f>
        <v/>
      </c>
      <c r="G80" s="99" t="str">
        <f>IF(入力シート!$B90="","",IF(入力シート!$E90="",TEXT(入力シート!$B90,"00"),入力シート!$E90))</f>
        <v/>
      </c>
      <c r="J80" s="99" t="str">
        <f>IF(入力シート!I90="","",入力シート!I90)</f>
        <v/>
      </c>
      <c r="AA80" s="100" t="str">
        <f t="shared" si="4"/>
        <v/>
      </c>
      <c r="AB80" s="101" t="str">
        <f t="shared" si="5"/>
        <v/>
      </c>
      <c r="AC80" s="100" t="str">
        <f t="shared" si="6"/>
        <v/>
      </c>
      <c r="AD80" s="100" t="str">
        <f>IF($AC80="","",入力シート!F90)</f>
        <v/>
      </c>
      <c r="AE80" s="100" t="str">
        <f>IF($AC80="","",入力シート!G90)</f>
        <v/>
      </c>
      <c r="AF80" s="102" t="str">
        <f>IF($AC80="","",入力シート!H90)</f>
        <v/>
      </c>
      <c r="AG80" s="103" t="str">
        <f t="shared" si="7"/>
        <v/>
      </c>
    </row>
    <row r="81" spans="1:33">
      <c r="A81" s="99" t="str">
        <f>IF(入力シート!$B91="","",大会コード)</f>
        <v/>
      </c>
      <c r="B81" s="99" t="str">
        <f>IF(入力シート!$B91="","",VLOOKUP(入力シート!$C91,大会データ!$A$5:$F$372,3,FALSE))</f>
        <v/>
      </c>
      <c r="C81" s="99" t="str">
        <f>IF(入力シート!$B91="","",VLOOKUP(入力シート!$C91,大会データ!$A$5:$F$372,4,FALSE))</f>
        <v/>
      </c>
      <c r="D81" s="99" t="str">
        <f>IF(入力シート!$B91="","",VLOOKUP(入力シート!$C91,大会データ!$A$5:$F$372,5,FALSE))</f>
        <v/>
      </c>
      <c r="E81" s="99" t="str">
        <f>IF(入力シート!$B91="","",基礎データ!$B$6)</f>
        <v/>
      </c>
      <c r="F81" s="99" t="str">
        <f>IF(入力シート!$B91="","",B81)</f>
        <v/>
      </c>
      <c r="G81" s="99" t="str">
        <f>IF(入力シート!$B91="","",IF(入力シート!$E91="",TEXT(入力シート!$B91,"00"),入力シート!$E91))</f>
        <v/>
      </c>
      <c r="J81" s="99" t="str">
        <f>IF(入力シート!I91="","",入力シート!I91)</f>
        <v/>
      </c>
      <c r="AA81" s="100" t="str">
        <f t="shared" si="4"/>
        <v/>
      </c>
      <c r="AB81" s="101" t="str">
        <f t="shared" si="5"/>
        <v/>
      </c>
      <c r="AC81" s="100" t="str">
        <f t="shared" si="6"/>
        <v/>
      </c>
      <c r="AD81" s="100" t="str">
        <f>IF($AC81="","",入力シート!F91)</f>
        <v/>
      </c>
      <c r="AE81" s="100" t="str">
        <f>IF($AC81="","",入力シート!G91)</f>
        <v/>
      </c>
      <c r="AF81" s="102" t="str">
        <f>IF($AC81="","",入力シート!H91)</f>
        <v/>
      </c>
      <c r="AG81" s="103" t="str">
        <f t="shared" si="7"/>
        <v/>
      </c>
    </row>
    <row r="82" spans="1:33">
      <c r="A82" s="99" t="str">
        <f>IF(入力シート!$B92="","",大会コード)</f>
        <v/>
      </c>
      <c r="B82" s="99" t="str">
        <f>IF(入力シート!$B92="","",VLOOKUP(入力シート!$C92,大会データ!$A$5:$F$372,3,FALSE))</f>
        <v/>
      </c>
      <c r="C82" s="99" t="str">
        <f>IF(入力シート!$B92="","",VLOOKUP(入力シート!$C92,大会データ!$A$5:$F$372,4,FALSE))</f>
        <v/>
      </c>
      <c r="D82" s="99" t="str">
        <f>IF(入力シート!$B92="","",VLOOKUP(入力シート!$C92,大会データ!$A$5:$F$372,5,FALSE))</f>
        <v/>
      </c>
      <c r="E82" s="99" t="str">
        <f>IF(入力シート!$B92="","",基礎データ!$B$6)</f>
        <v/>
      </c>
      <c r="F82" s="99" t="str">
        <f>IF(入力シート!$B92="","",B82)</f>
        <v/>
      </c>
      <c r="G82" s="99" t="str">
        <f>IF(入力シート!$B92="","",IF(入力シート!$E92="",TEXT(入力シート!$B92,"00"),入力シート!$E92))</f>
        <v/>
      </c>
      <c r="J82" s="99" t="str">
        <f>IF(入力シート!I92="","",入力シート!I92)</f>
        <v/>
      </c>
      <c r="AA82" s="100" t="str">
        <f t="shared" si="4"/>
        <v/>
      </c>
      <c r="AB82" s="101" t="str">
        <f t="shared" si="5"/>
        <v/>
      </c>
      <c r="AC82" s="100" t="str">
        <f t="shared" si="6"/>
        <v/>
      </c>
      <c r="AD82" s="100" t="str">
        <f>IF($AC82="","",入力シート!F92)</f>
        <v/>
      </c>
      <c r="AE82" s="100" t="str">
        <f>IF($AC82="","",入力シート!G92)</f>
        <v/>
      </c>
      <c r="AF82" s="102" t="str">
        <f>IF($AC82="","",入力シート!H92)</f>
        <v/>
      </c>
      <c r="AG82" s="103" t="str">
        <f t="shared" si="7"/>
        <v/>
      </c>
    </row>
    <row r="83" spans="1:33">
      <c r="A83" s="99" t="str">
        <f>IF(入力シート!$B93="","",大会コード)</f>
        <v/>
      </c>
      <c r="B83" s="99" t="str">
        <f>IF(入力シート!$B93="","",VLOOKUP(入力シート!$C93,大会データ!$A$5:$F$372,3,FALSE))</f>
        <v/>
      </c>
      <c r="C83" s="99" t="str">
        <f>IF(入力シート!$B93="","",VLOOKUP(入力シート!$C93,大会データ!$A$5:$F$372,4,FALSE))</f>
        <v/>
      </c>
      <c r="D83" s="99" t="str">
        <f>IF(入力シート!$B93="","",VLOOKUP(入力シート!$C93,大会データ!$A$5:$F$372,5,FALSE))</f>
        <v/>
      </c>
      <c r="E83" s="99" t="str">
        <f>IF(入力シート!$B93="","",基礎データ!$B$6)</f>
        <v/>
      </c>
      <c r="F83" s="99" t="str">
        <f>IF(入力シート!$B93="","",B83)</f>
        <v/>
      </c>
      <c r="G83" s="99" t="str">
        <f>IF(入力シート!$B93="","",IF(入力シート!$E93="",TEXT(入力シート!$B93,"00"),入力シート!$E93))</f>
        <v/>
      </c>
      <c r="J83" s="99" t="str">
        <f>IF(入力シート!I93="","",入力シート!I93)</f>
        <v/>
      </c>
      <c r="AA83" s="100" t="str">
        <f t="shared" si="4"/>
        <v/>
      </c>
      <c r="AB83" s="101" t="str">
        <f t="shared" si="5"/>
        <v/>
      </c>
      <c r="AC83" s="100" t="str">
        <f t="shared" si="6"/>
        <v/>
      </c>
      <c r="AD83" s="100" t="str">
        <f>IF($AC83="","",入力シート!F93)</f>
        <v/>
      </c>
      <c r="AE83" s="100" t="str">
        <f>IF($AC83="","",入力シート!G93)</f>
        <v/>
      </c>
      <c r="AF83" s="102" t="str">
        <f>IF($AC83="","",入力シート!H93)</f>
        <v/>
      </c>
      <c r="AG83" s="103" t="str">
        <f t="shared" si="7"/>
        <v/>
      </c>
    </row>
    <row r="84" spans="1:33">
      <c r="A84" s="99" t="str">
        <f>IF(入力シート!$B94="","",大会コード)</f>
        <v/>
      </c>
      <c r="B84" s="99" t="str">
        <f>IF(入力シート!$B94="","",VLOOKUP(入力シート!$C94,大会データ!$A$5:$F$372,3,FALSE))</f>
        <v/>
      </c>
      <c r="C84" s="99" t="str">
        <f>IF(入力シート!$B94="","",VLOOKUP(入力シート!$C94,大会データ!$A$5:$F$372,4,FALSE))</f>
        <v/>
      </c>
      <c r="D84" s="99" t="str">
        <f>IF(入力シート!$B94="","",VLOOKUP(入力シート!$C94,大会データ!$A$5:$F$372,5,FALSE))</f>
        <v/>
      </c>
      <c r="E84" s="99" t="str">
        <f>IF(入力シート!$B94="","",基礎データ!$B$6)</f>
        <v/>
      </c>
      <c r="F84" s="99" t="str">
        <f>IF(入力シート!$B94="","",B84)</f>
        <v/>
      </c>
      <c r="G84" s="99" t="str">
        <f>IF(入力シート!$B94="","",IF(入力シート!$E94="",TEXT(入力シート!$B94,"00"),入力シート!$E94))</f>
        <v/>
      </c>
      <c r="J84" s="99" t="str">
        <f>IF(入力シート!I94="","",入力シート!I94)</f>
        <v/>
      </c>
      <c r="AA84" s="100" t="str">
        <f t="shared" si="4"/>
        <v/>
      </c>
      <c r="AB84" s="101" t="str">
        <f t="shared" si="5"/>
        <v/>
      </c>
      <c r="AC84" s="100" t="str">
        <f t="shared" si="6"/>
        <v/>
      </c>
      <c r="AD84" s="100" t="str">
        <f>IF($AC84="","",入力シート!F94)</f>
        <v/>
      </c>
      <c r="AE84" s="100" t="str">
        <f>IF($AC84="","",入力シート!G94)</f>
        <v/>
      </c>
      <c r="AF84" s="102" t="str">
        <f>IF($AC84="","",入力シート!H94)</f>
        <v/>
      </c>
      <c r="AG84" s="103" t="str">
        <f t="shared" si="7"/>
        <v/>
      </c>
    </row>
    <row r="85" spans="1:33">
      <c r="A85" s="99" t="str">
        <f>IF(入力シート!$B95="","",大会コード)</f>
        <v/>
      </c>
      <c r="B85" s="99" t="str">
        <f>IF(入力シート!$B95="","",VLOOKUP(入力シート!$C95,大会データ!$A$5:$F$372,3,FALSE))</f>
        <v/>
      </c>
      <c r="C85" s="99" t="str">
        <f>IF(入力シート!$B95="","",VLOOKUP(入力シート!$C95,大会データ!$A$5:$F$372,4,FALSE))</f>
        <v/>
      </c>
      <c r="D85" s="99" t="str">
        <f>IF(入力シート!$B95="","",VLOOKUP(入力シート!$C95,大会データ!$A$5:$F$372,5,FALSE))</f>
        <v/>
      </c>
      <c r="E85" s="99" t="str">
        <f>IF(入力シート!$B95="","",基礎データ!$B$6)</f>
        <v/>
      </c>
      <c r="F85" s="99" t="str">
        <f>IF(入力シート!$B95="","",B85)</f>
        <v/>
      </c>
      <c r="G85" s="99" t="str">
        <f>IF(入力シート!$B95="","",IF(入力シート!$E95="",TEXT(入力シート!$B95,"00"),入力シート!$E95))</f>
        <v/>
      </c>
      <c r="J85" s="99" t="str">
        <f>IF(入力シート!I95="","",入力シート!I95)</f>
        <v/>
      </c>
      <c r="AA85" s="100" t="str">
        <f t="shared" si="4"/>
        <v/>
      </c>
      <c r="AB85" s="101" t="str">
        <f t="shared" si="5"/>
        <v/>
      </c>
      <c r="AC85" s="100" t="str">
        <f t="shared" si="6"/>
        <v/>
      </c>
      <c r="AD85" s="100" t="str">
        <f>IF($AC85="","",入力シート!F95)</f>
        <v/>
      </c>
      <c r="AE85" s="100" t="str">
        <f>IF($AC85="","",入力シート!G95)</f>
        <v/>
      </c>
      <c r="AF85" s="102" t="str">
        <f>IF($AC85="","",入力シート!H95)</f>
        <v/>
      </c>
      <c r="AG85" s="103" t="str">
        <f t="shared" si="7"/>
        <v/>
      </c>
    </row>
    <row r="86" spans="1:33">
      <c r="A86" s="99" t="str">
        <f>IF(入力シート!$B96="","",大会コード)</f>
        <v/>
      </c>
      <c r="B86" s="99" t="str">
        <f>IF(入力シート!$B96="","",VLOOKUP(入力シート!$C96,大会データ!$A$5:$F$372,3,FALSE))</f>
        <v/>
      </c>
      <c r="C86" s="99" t="str">
        <f>IF(入力シート!$B96="","",VLOOKUP(入力シート!$C96,大会データ!$A$5:$F$372,4,FALSE))</f>
        <v/>
      </c>
      <c r="D86" s="99" t="str">
        <f>IF(入力シート!$B96="","",VLOOKUP(入力シート!$C96,大会データ!$A$5:$F$372,5,FALSE))</f>
        <v/>
      </c>
      <c r="E86" s="99" t="str">
        <f>IF(入力シート!$B96="","",基礎データ!$B$6)</f>
        <v/>
      </c>
      <c r="F86" s="99" t="str">
        <f>IF(入力シート!$B96="","",B86)</f>
        <v/>
      </c>
      <c r="G86" s="99" t="str">
        <f>IF(入力シート!$B96="","",IF(入力シート!$E96="",TEXT(入力シート!$B96,"00"),入力シート!$E96))</f>
        <v/>
      </c>
      <c r="J86" s="99" t="str">
        <f>IF(入力シート!I96="","",入力シート!I96)</f>
        <v/>
      </c>
      <c r="AA86" s="100" t="str">
        <f t="shared" si="4"/>
        <v/>
      </c>
      <c r="AB86" s="101" t="str">
        <f t="shared" si="5"/>
        <v/>
      </c>
      <c r="AC86" s="100" t="str">
        <f t="shared" si="6"/>
        <v/>
      </c>
      <c r="AD86" s="100" t="str">
        <f>IF($AC86="","",入力シート!F96)</f>
        <v/>
      </c>
      <c r="AE86" s="100" t="str">
        <f>IF($AC86="","",入力シート!G96)</f>
        <v/>
      </c>
      <c r="AF86" s="102" t="str">
        <f>IF($AC86="","",入力シート!H96)</f>
        <v/>
      </c>
      <c r="AG86" s="103" t="str">
        <f t="shared" si="7"/>
        <v/>
      </c>
    </row>
    <row r="87" spans="1:33">
      <c r="A87" s="99" t="str">
        <f>IF(入力シート!$B97="","",大会コード)</f>
        <v/>
      </c>
      <c r="B87" s="99" t="str">
        <f>IF(入力シート!$B97="","",VLOOKUP(入力シート!$C97,大会データ!$A$5:$F$372,3,FALSE))</f>
        <v/>
      </c>
      <c r="C87" s="99" t="str">
        <f>IF(入力シート!$B97="","",VLOOKUP(入力シート!$C97,大会データ!$A$5:$F$372,4,FALSE))</f>
        <v/>
      </c>
      <c r="D87" s="99" t="str">
        <f>IF(入力シート!$B97="","",VLOOKUP(入力シート!$C97,大会データ!$A$5:$F$372,5,FALSE))</f>
        <v/>
      </c>
      <c r="E87" s="99" t="str">
        <f>IF(入力シート!$B97="","",基礎データ!$B$6)</f>
        <v/>
      </c>
      <c r="F87" s="99" t="str">
        <f>IF(入力シート!$B97="","",B87)</f>
        <v/>
      </c>
      <c r="G87" s="99" t="str">
        <f>IF(入力シート!$B97="","",IF(入力シート!$E97="",TEXT(入力シート!$B97,"00"),入力シート!$E97))</f>
        <v/>
      </c>
      <c r="J87" s="99" t="str">
        <f>IF(入力シート!I97="","",入力シート!I97)</f>
        <v/>
      </c>
      <c r="AA87" s="100" t="str">
        <f t="shared" si="4"/>
        <v/>
      </c>
      <c r="AB87" s="101" t="str">
        <f t="shared" si="5"/>
        <v/>
      </c>
      <c r="AC87" s="100" t="str">
        <f t="shared" si="6"/>
        <v/>
      </c>
      <c r="AD87" s="100" t="str">
        <f>IF($AC87="","",入力シート!F97)</f>
        <v/>
      </c>
      <c r="AE87" s="100" t="str">
        <f>IF($AC87="","",入力シート!G97)</f>
        <v/>
      </c>
      <c r="AF87" s="102" t="str">
        <f>IF($AC87="","",入力シート!H97)</f>
        <v/>
      </c>
      <c r="AG87" s="103" t="str">
        <f t="shared" si="7"/>
        <v/>
      </c>
    </row>
    <row r="88" spans="1:33">
      <c r="A88" s="99" t="str">
        <f>IF(入力シート!$B98="","",大会コード)</f>
        <v/>
      </c>
      <c r="B88" s="99" t="str">
        <f>IF(入力シート!$B98="","",VLOOKUP(入力シート!$C98,大会データ!$A$5:$F$372,3,FALSE))</f>
        <v/>
      </c>
      <c r="C88" s="99" t="str">
        <f>IF(入力シート!$B98="","",VLOOKUP(入力シート!$C98,大会データ!$A$5:$F$372,4,FALSE))</f>
        <v/>
      </c>
      <c r="D88" s="99" t="str">
        <f>IF(入力シート!$B98="","",VLOOKUP(入力シート!$C98,大会データ!$A$5:$F$372,5,FALSE))</f>
        <v/>
      </c>
      <c r="E88" s="99" t="str">
        <f>IF(入力シート!$B98="","",基礎データ!$B$6)</f>
        <v/>
      </c>
      <c r="F88" s="99" t="str">
        <f>IF(入力シート!$B98="","",B88)</f>
        <v/>
      </c>
      <c r="G88" s="99" t="str">
        <f>IF(入力シート!$B98="","",IF(入力シート!$E98="",TEXT(入力シート!$B98,"00"),入力シート!$E98))</f>
        <v/>
      </c>
      <c r="J88" s="99" t="str">
        <f>IF(入力シート!I98="","",入力シート!I98)</f>
        <v/>
      </c>
      <c r="AA88" s="100" t="str">
        <f t="shared" si="4"/>
        <v/>
      </c>
      <c r="AB88" s="101" t="str">
        <f t="shared" si="5"/>
        <v/>
      </c>
      <c r="AC88" s="100" t="str">
        <f t="shared" si="6"/>
        <v/>
      </c>
      <c r="AD88" s="100" t="str">
        <f>IF($AC88="","",入力シート!F98)</f>
        <v/>
      </c>
      <c r="AE88" s="100" t="str">
        <f>IF($AC88="","",入力シート!G98)</f>
        <v/>
      </c>
      <c r="AF88" s="102" t="str">
        <f>IF($AC88="","",入力シート!H98)</f>
        <v/>
      </c>
      <c r="AG88" s="103" t="str">
        <f t="shared" si="7"/>
        <v/>
      </c>
    </row>
    <row r="89" spans="1:33">
      <c r="A89" s="99" t="str">
        <f>IF(入力シート!$B99="","",大会コード)</f>
        <v/>
      </c>
      <c r="B89" s="99" t="str">
        <f>IF(入力シート!$B99="","",VLOOKUP(入力シート!$C99,大会データ!$A$5:$F$372,3,FALSE))</f>
        <v/>
      </c>
      <c r="C89" s="99" t="str">
        <f>IF(入力シート!$B99="","",VLOOKUP(入力シート!$C99,大会データ!$A$5:$F$372,4,FALSE))</f>
        <v/>
      </c>
      <c r="D89" s="99" t="str">
        <f>IF(入力シート!$B99="","",VLOOKUP(入力シート!$C99,大会データ!$A$5:$F$372,5,FALSE))</f>
        <v/>
      </c>
      <c r="E89" s="99" t="str">
        <f>IF(入力シート!$B99="","",基礎データ!$B$6)</f>
        <v/>
      </c>
      <c r="F89" s="99" t="str">
        <f>IF(入力シート!$B99="","",B89)</f>
        <v/>
      </c>
      <c r="G89" s="99" t="str">
        <f>IF(入力シート!$B99="","",IF(入力シート!$E99="",TEXT(入力シート!$B99,"00"),入力シート!$E99))</f>
        <v/>
      </c>
      <c r="J89" s="99" t="str">
        <f>IF(入力シート!I99="","",入力シート!I99)</f>
        <v/>
      </c>
      <c r="AA89" s="100" t="str">
        <f t="shared" si="4"/>
        <v/>
      </c>
      <c r="AB89" s="101" t="str">
        <f t="shared" si="5"/>
        <v/>
      </c>
      <c r="AC89" s="100" t="str">
        <f t="shared" si="6"/>
        <v/>
      </c>
      <c r="AD89" s="100" t="str">
        <f>IF($AC89="","",入力シート!F99)</f>
        <v/>
      </c>
      <c r="AE89" s="100" t="str">
        <f>IF($AC89="","",入力シート!G99)</f>
        <v/>
      </c>
      <c r="AF89" s="102" t="str">
        <f>IF($AC89="","",入力シート!H99)</f>
        <v/>
      </c>
      <c r="AG89" s="103" t="str">
        <f t="shared" si="7"/>
        <v/>
      </c>
    </row>
    <row r="90" spans="1:33">
      <c r="A90" s="99" t="str">
        <f>IF(入力シート!$B100="","",大会コード)</f>
        <v/>
      </c>
      <c r="B90" s="99" t="str">
        <f>IF(入力シート!$B100="","",VLOOKUP(入力シート!$C100,大会データ!$A$5:$F$372,3,FALSE))</f>
        <v/>
      </c>
      <c r="C90" s="99" t="str">
        <f>IF(入力シート!$B100="","",VLOOKUP(入力シート!$C100,大会データ!$A$5:$F$372,4,FALSE))</f>
        <v/>
      </c>
      <c r="D90" s="99" t="str">
        <f>IF(入力シート!$B100="","",VLOOKUP(入力シート!$C100,大会データ!$A$5:$F$372,5,FALSE))</f>
        <v/>
      </c>
      <c r="E90" s="99" t="str">
        <f>IF(入力シート!$B100="","",基礎データ!$B$6)</f>
        <v/>
      </c>
      <c r="F90" s="99" t="str">
        <f>IF(入力シート!$B100="","",B90)</f>
        <v/>
      </c>
      <c r="G90" s="99" t="str">
        <f>IF(入力シート!$B100="","",IF(入力シート!$E100="",TEXT(入力シート!$B100,"00"),入力シート!$E100))</f>
        <v/>
      </c>
      <c r="J90" s="99" t="str">
        <f>IF(入力シート!I100="","",入力シート!I100)</f>
        <v/>
      </c>
      <c r="AA90" s="100" t="str">
        <f t="shared" si="4"/>
        <v/>
      </c>
      <c r="AB90" s="101" t="str">
        <f t="shared" si="5"/>
        <v/>
      </c>
      <c r="AC90" s="100" t="str">
        <f t="shared" si="6"/>
        <v/>
      </c>
      <c r="AD90" s="100" t="str">
        <f>IF($AC90="","",入力シート!F100)</f>
        <v/>
      </c>
      <c r="AE90" s="100" t="str">
        <f>IF($AC90="","",入力シート!G100)</f>
        <v/>
      </c>
      <c r="AF90" s="102" t="str">
        <f>IF($AC90="","",入力シート!H100)</f>
        <v/>
      </c>
      <c r="AG90" s="103" t="str">
        <f t="shared" si="7"/>
        <v/>
      </c>
    </row>
    <row r="91" spans="1:33">
      <c r="A91" s="99" t="str">
        <f>IF(入力シート!$B101="","",大会コード)</f>
        <v/>
      </c>
      <c r="B91" s="99" t="str">
        <f>IF(入力シート!$B101="","",VLOOKUP(入力シート!$C101,大会データ!$A$5:$F$372,3,FALSE))</f>
        <v/>
      </c>
      <c r="C91" s="99" t="str">
        <f>IF(入力シート!$B101="","",VLOOKUP(入力シート!$C101,大会データ!$A$5:$F$372,4,FALSE))</f>
        <v/>
      </c>
      <c r="D91" s="99" t="str">
        <f>IF(入力シート!$B101="","",VLOOKUP(入力シート!$C101,大会データ!$A$5:$F$372,5,FALSE))</f>
        <v/>
      </c>
      <c r="E91" s="99" t="str">
        <f>IF(入力シート!$B101="","",基礎データ!$B$6)</f>
        <v/>
      </c>
      <c r="F91" s="99" t="str">
        <f>IF(入力シート!$B101="","",B91)</f>
        <v/>
      </c>
      <c r="G91" s="99" t="str">
        <f>IF(入力シート!$B101="","",IF(入力シート!$E101="",TEXT(入力シート!$B101,"00"),入力シート!$E101))</f>
        <v/>
      </c>
      <c r="J91" s="99" t="str">
        <f>IF(入力シート!I101="","",入力シート!I101)</f>
        <v/>
      </c>
      <c r="AA91" s="100" t="str">
        <f t="shared" si="4"/>
        <v/>
      </c>
      <c r="AB91" s="101" t="str">
        <f t="shared" si="5"/>
        <v/>
      </c>
      <c r="AC91" s="100" t="str">
        <f t="shared" si="6"/>
        <v/>
      </c>
      <c r="AD91" s="100" t="str">
        <f>IF($AC91="","",入力シート!F101)</f>
        <v/>
      </c>
      <c r="AE91" s="100" t="str">
        <f>IF($AC91="","",入力シート!G101)</f>
        <v/>
      </c>
      <c r="AF91" s="102" t="str">
        <f>IF($AC91="","",入力シート!H101)</f>
        <v/>
      </c>
      <c r="AG91" s="103" t="str">
        <f t="shared" si="7"/>
        <v/>
      </c>
    </row>
    <row r="92" spans="1:33">
      <c r="A92" s="99" t="str">
        <f>IF(入力シート!$B102="","",大会コード)</f>
        <v/>
      </c>
      <c r="B92" s="99" t="str">
        <f>IF(入力シート!$B102="","",VLOOKUP(入力シート!$C102,大会データ!$A$5:$F$372,3,FALSE))</f>
        <v/>
      </c>
      <c r="C92" s="99" t="str">
        <f>IF(入力シート!$B102="","",VLOOKUP(入力シート!$C102,大会データ!$A$5:$F$372,4,FALSE))</f>
        <v/>
      </c>
      <c r="D92" s="99" t="str">
        <f>IF(入力シート!$B102="","",VLOOKUP(入力シート!$C102,大会データ!$A$5:$F$372,5,FALSE))</f>
        <v/>
      </c>
      <c r="E92" s="99" t="str">
        <f>IF(入力シート!$B102="","",基礎データ!$B$6)</f>
        <v/>
      </c>
      <c r="F92" s="99" t="str">
        <f>IF(入力シート!$B102="","",B92)</f>
        <v/>
      </c>
      <c r="G92" s="99" t="str">
        <f>IF(入力シート!$B102="","",IF(入力シート!$E102="",TEXT(入力シート!$B102,"00"),入力シート!$E102))</f>
        <v/>
      </c>
      <c r="J92" s="99" t="str">
        <f>IF(入力シート!I102="","",入力シート!I102)</f>
        <v/>
      </c>
      <c r="AA92" s="100" t="str">
        <f t="shared" si="4"/>
        <v/>
      </c>
      <c r="AB92" s="101" t="str">
        <f t="shared" si="5"/>
        <v/>
      </c>
      <c r="AC92" s="100" t="str">
        <f t="shared" si="6"/>
        <v/>
      </c>
      <c r="AD92" s="100" t="str">
        <f>IF($AC92="","",入力シート!F102)</f>
        <v/>
      </c>
      <c r="AE92" s="100" t="str">
        <f>IF($AC92="","",入力シート!G102)</f>
        <v/>
      </c>
      <c r="AF92" s="102" t="str">
        <f>IF($AC92="","",入力シート!H102)</f>
        <v/>
      </c>
      <c r="AG92" s="103" t="str">
        <f t="shared" si="7"/>
        <v/>
      </c>
    </row>
    <row r="93" spans="1:33">
      <c r="A93" s="99" t="str">
        <f>IF(入力シート!$B103="","",大会コード)</f>
        <v/>
      </c>
      <c r="B93" s="99" t="str">
        <f>IF(入力シート!$B103="","",VLOOKUP(入力シート!$C103,大会データ!$A$5:$F$372,3,FALSE))</f>
        <v/>
      </c>
      <c r="C93" s="99" t="str">
        <f>IF(入力シート!$B103="","",VLOOKUP(入力シート!$C103,大会データ!$A$5:$F$372,4,FALSE))</f>
        <v/>
      </c>
      <c r="D93" s="99" t="str">
        <f>IF(入力シート!$B103="","",VLOOKUP(入力シート!$C103,大会データ!$A$5:$F$372,5,FALSE))</f>
        <v/>
      </c>
      <c r="E93" s="99" t="str">
        <f>IF(入力シート!$B103="","",基礎データ!$B$6)</f>
        <v/>
      </c>
      <c r="F93" s="99" t="str">
        <f>IF(入力シート!$B103="","",B93)</f>
        <v/>
      </c>
      <c r="G93" s="99" t="str">
        <f>IF(入力シート!$B103="","",IF(入力シート!$E103="",TEXT(入力シート!$B103,"00"),入力シート!$E103))</f>
        <v/>
      </c>
      <c r="J93" s="99" t="str">
        <f>IF(入力シート!I103="","",入力シート!I103)</f>
        <v/>
      </c>
      <c r="AA93" s="100" t="str">
        <f t="shared" si="4"/>
        <v/>
      </c>
      <c r="AB93" s="101" t="str">
        <f t="shared" si="5"/>
        <v/>
      </c>
      <c r="AC93" s="100" t="str">
        <f t="shared" si="6"/>
        <v/>
      </c>
      <c r="AD93" s="100" t="str">
        <f>IF($AC93="","",入力シート!F103)</f>
        <v/>
      </c>
      <c r="AE93" s="100" t="str">
        <f>IF($AC93="","",入力シート!G103)</f>
        <v/>
      </c>
      <c r="AF93" s="102" t="str">
        <f>IF($AC93="","",入力シート!H103)</f>
        <v/>
      </c>
      <c r="AG93" s="103" t="str">
        <f t="shared" si="7"/>
        <v/>
      </c>
    </row>
    <row r="94" spans="1:33">
      <c r="A94" s="99" t="str">
        <f>IF(入力シート!$B104="","",大会コード)</f>
        <v/>
      </c>
      <c r="B94" s="99" t="str">
        <f>IF(入力シート!$B104="","",VLOOKUP(入力シート!$C104,大会データ!$A$5:$F$372,3,FALSE))</f>
        <v/>
      </c>
      <c r="C94" s="99" t="str">
        <f>IF(入力シート!$B104="","",VLOOKUP(入力シート!$C104,大会データ!$A$5:$F$372,4,FALSE))</f>
        <v/>
      </c>
      <c r="D94" s="99" t="str">
        <f>IF(入力シート!$B104="","",VLOOKUP(入力シート!$C104,大会データ!$A$5:$F$372,5,FALSE))</f>
        <v/>
      </c>
      <c r="E94" s="99" t="str">
        <f>IF(入力シート!$B104="","",基礎データ!$B$6)</f>
        <v/>
      </c>
      <c r="F94" s="99" t="str">
        <f>IF(入力シート!$B104="","",B94)</f>
        <v/>
      </c>
      <c r="G94" s="99" t="str">
        <f>IF(入力シート!$B104="","",IF(入力シート!$E104="",TEXT(入力シート!$B104,"00"),入力シート!$E104))</f>
        <v/>
      </c>
      <c r="J94" s="99" t="str">
        <f>IF(入力シート!I104="","",入力シート!I104)</f>
        <v/>
      </c>
      <c r="AA94" s="100" t="str">
        <f t="shared" si="4"/>
        <v/>
      </c>
      <c r="AB94" s="101" t="str">
        <f t="shared" si="5"/>
        <v/>
      </c>
      <c r="AC94" s="100" t="str">
        <f t="shared" si="6"/>
        <v/>
      </c>
      <c r="AD94" s="100" t="str">
        <f>IF($AC94="","",入力シート!F104)</f>
        <v/>
      </c>
      <c r="AE94" s="100" t="str">
        <f>IF($AC94="","",入力シート!G104)</f>
        <v/>
      </c>
      <c r="AF94" s="102" t="str">
        <f>IF($AC94="","",入力シート!H104)</f>
        <v/>
      </c>
      <c r="AG94" s="103" t="str">
        <f t="shared" si="7"/>
        <v/>
      </c>
    </row>
    <row r="95" spans="1:33">
      <c r="A95" s="99" t="str">
        <f>IF(入力シート!$B105="","",大会コード)</f>
        <v/>
      </c>
      <c r="B95" s="99" t="str">
        <f>IF(入力シート!$B105="","",VLOOKUP(入力シート!$C105,大会データ!$A$5:$F$372,3,FALSE))</f>
        <v/>
      </c>
      <c r="C95" s="99" t="str">
        <f>IF(入力シート!$B105="","",VLOOKUP(入力シート!$C105,大会データ!$A$5:$F$372,4,FALSE))</f>
        <v/>
      </c>
      <c r="D95" s="99" t="str">
        <f>IF(入力シート!$B105="","",VLOOKUP(入力シート!$C105,大会データ!$A$5:$F$372,5,FALSE))</f>
        <v/>
      </c>
      <c r="E95" s="99" t="str">
        <f>IF(入力シート!$B105="","",基礎データ!$B$6)</f>
        <v/>
      </c>
      <c r="F95" s="99" t="str">
        <f>IF(入力シート!$B105="","",B95)</f>
        <v/>
      </c>
      <c r="G95" s="99" t="str">
        <f>IF(入力シート!$B105="","",IF(入力シート!$E105="",TEXT(入力シート!$B105,"00"),入力シート!$E105))</f>
        <v/>
      </c>
      <c r="J95" s="99" t="str">
        <f>IF(入力シート!I105="","",入力シート!I105)</f>
        <v/>
      </c>
      <c r="AA95" s="100" t="str">
        <f t="shared" si="4"/>
        <v/>
      </c>
      <c r="AB95" s="101" t="str">
        <f t="shared" si="5"/>
        <v/>
      </c>
      <c r="AC95" s="100" t="str">
        <f t="shared" si="6"/>
        <v/>
      </c>
      <c r="AD95" s="100" t="str">
        <f>IF($AC95="","",入力シート!F105)</f>
        <v/>
      </c>
      <c r="AE95" s="100" t="str">
        <f>IF($AC95="","",入力シート!G105)</f>
        <v/>
      </c>
      <c r="AF95" s="102" t="str">
        <f>IF($AC95="","",入力シート!H105)</f>
        <v/>
      </c>
      <c r="AG95" s="103" t="str">
        <f t="shared" si="7"/>
        <v/>
      </c>
    </row>
    <row r="96" spans="1:33">
      <c r="A96" s="99" t="str">
        <f>IF(入力シート!$B106="","",大会コード)</f>
        <v/>
      </c>
      <c r="B96" s="99" t="str">
        <f>IF(入力シート!$B106="","",VLOOKUP(入力シート!$C106,大会データ!$A$5:$F$372,3,FALSE))</f>
        <v/>
      </c>
      <c r="C96" s="99" t="str">
        <f>IF(入力シート!$B106="","",VLOOKUP(入力シート!$C106,大会データ!$A$5:$F$372,4,FALSE))</f>
        <v/>
      </c>
      <c r="D96" s="99" t="str">
        <f>IF(入力シート!$B106="","",VLOOKUP(入力シート!$C106,大会データ!$A$5:$F$372,5,FALSE))</f>
        <v/>
      </c>
      <c r="E96" s="99" t="str">
        <f>IF(入力シート!$B106="","",基礎データ!$B$6)</f>
        <v/>
      </c>
      <c r="F96" s="99" t="str">
        <f>IF(入力シート!$B106="","",B96)</f>
        <v/>
      </c>
      <c r="G96" s="99" t="str">
        <f>IF(入力シート!$B106="","",IF(入力シート!$E106="",TEXT(入力シート!$B106,"00"),入力シート!$E106))</f>
        <v/>
      </c>
      <c r="J96" s="99" t="str">
        <f>IF(入力シート!I106="","",入力シート!I106)</f>
        <v/>
      </c>
      <c r="AA96" s="100" t="str">
        <f t="shared" si="4"/>
        <v/>
      </c>
      <c r="AB96" s="101" t="str">
        <f t="shared" si="5"/>
        <v/>
      </c>
      <c r="AC96" s="100" t="str">
        <f t="shared" si="6"/>
        <v/>
      </c>
      <c r="AD96" s="100" t="str">
        <f>IF($AC96="","",入力シート!F106)</f>
        <v/>
      </c>
      <c r="AE96" s="100" t="str">
        <f>IF($AC96="","",入力シート!G106)</f>
        <v/>
      </c>
      <c r="AF96" s="102" t="str">
        <f>IF($AC96="","",入力シート!H106)</f>
        <v/>
      </c>
      <c r="AG96" s="103" t="str">
        <f t="shared" si="7"/>
        <v/>
      </c>
    </row>
    <row r="97" spans="1:33">
      <c r="A97" s="99" t="str">
        <f>IF(入力シート!$B107="","",大会コード)</f>
        <v/>
      </c>
      <c r="B97" s="99" t="str">
        <f>IF(入力シート!$B107="","",VLOOKUP(入力シート!$C107,大会データ!$A$5:$F$372,3,FALSE))</f>
        <v/>
      </c>
      <c r="C97" s="99" t="str">
        <f>IF(入力シート!$B107="","",VLOOKUP(入力シート!$C107,大会データ!$A$5:$F$372,4,FALSE))</f>
        <v/>
      </c>
      <c r="D97" s="99" t="str">
        <f>IF(入力シート!$B107="","",VLOOKUP(入力シート!$C107,大会データ!$A$5:$F$372,5,FALSE))</f>
        <v/>
      </c>
      <c r="E97" s="99" t="str">
        <f>IF(入力シート!$B107="","",基礎データ!$B$6)</f>
        <v/>
      </c>
      <c r="F97" s="99" t="str">
        <f>IF(入力シート!$B107="","",B97)</f>
        <v/>
      </c>
      <c r="G97" s="99" t="str">
        <f>IF(入力シート!$B107="","",IF(入力シート!$E107="",TEXT(入力シート!$B107,"00"),入力シート!$E107))</f>
        <v/>
      </c>
      <c r="J97" s="99" t="str">
        <f>IF(入力シート!I107="","",入力シート!I107)</f>
        <v/>
      </c>
      <c r="AA97" s="100" t="str">
        <f t="shared" si="4"/>
        <v/>
      </c>
      <c r="AB97" s="101" t="str">
        <f t="shared" si="5"/>
        <v/>
      </c>
      <c r="AC97" s="100" t="str">
        <f t="shared" si="6"/>
        <v/>
      </c>
      <c r="AD97" s="100" t="str">
        <f>IF($AC97="","",入力シート!F107)</f>
        <v/>
      </c>
      <c r="AE97" s="100" t="str">
        <f>IF($AC97="","",入力シート!G107)</f>
        <v/>
      </c>
      <c r="AF97" s="102" t="str">
        <f>IF($AC97="","",入力シート!H107)</f>
        <v/>
      </c>
      <c r="AG97" s="103" t="str">
        <f t="shared" si="7"/>
        <v/>
      </c>
    </row>
    <row r="98" spans="1:33">
      <c r="A98" s="99" t="str">
        <f>IF(入力シート!$B108="","",大会コード)</f>
        <v/>
      </c>
      <c r="B98" s="99" t="str">
        <f>IF(入力シート!$B108="","",VLOOKUP(入力シート!$C108,大会データ!$A$5:$F$372,3,FALSE))</f>
        <v/>
      </c>
      <c r="C98" s="99" t="str">
        <f>IF(入力シート!$B108="","",VLOOKUP(入力シート!$C108,大会データ!$A$5:$F$372,4,FALSE))</f>
        <v/>
      </c>
      <c r="D98" s="99" t="str">
        <f>IF(入力シート!$B108="","",VLOOKUP(入力シート!$C108,大会データ!$A$5:$F$372,5,FALSE))</f>
        <v/>
      </c>
      <c r="E98" s="99" t="str">
        <f>IF(入力シート!$B108="","",基礎データ!$B$6)</f>
        <v/>
      </c>
      <c r="F98" s="99" t="str">
        <f>IF(入力シート!$B108="","",B98)</f>
        <v/>
      </c>
      <c r="G98" s="99" t="str">
        <f>IF(入力シート!$B108="","",IF(入力シート!$E108="",TEXT(入力シート!$B108,"00"),入力シート!$E108))</f>
        <v/>
      </c>
      <c r="J98" s="99" t="str">
        <f>IF(入力シート!I108="","",入力シート!I108)</f>
        <v/>
      </c>
      <c r="AA98" s="100" t="str">
        <f t="shared" si="4"/>
        <v/>
      </c>
      <c r="AB98" s="101" t="str">
        <f t="shared" si="5"/>
        <v/>
      </c>
      <c r="AC98" s="100" t="str">
        <f t="shared" si="6"/>
        <v/>
      </c>
      <c r="AD98" s="100" t="str">
        <f>IF($AC98="","",入力シート!F108)</f>
        <v/>
      </c>
      <c r="AE98" s="100" t="str">
        <f>IF($AC98="","",入力シート!G108)</f>
        <v/>
      </c>
      <c r="AF98" s="102" t="str">
        <f>IF($AC98="","",入力シート!H108)</f>
        <v/>
      </c>
      <c r="AG98" s="103" t="str">
        <f t="shared" si="7"/>
        <v/>
      </c>
    </row>
    <row r="99" spans="1:33">
      <c r="A99" s="99" t="str">
        <f>IF(入力シート!$B109="","",大会コード)</f>
        <v/>
      </c>
      <c r="B99" s="99" t="str">
        <f>IF(入力シート!$B109="","",VLOOKUP(入力シート!$C109,大会データ!$A$5:$F$372,3,FALSE))</f>
        <v/>
      </c>
      <c r="C99" s="99" t="str">
        <f>IF(入力シート!$B109="","",VLOOKUP(入力シート!$C109,大会データ!$A$5:$F$372,4,FALSE))</f>
        <v/>
      </c>
      <c r="D99" s="99" t="str">
        <f>IF(入力シート!$B109="","",VLOOKUP(入力シート!$C109,大会データ!$A$5:$F$372,5,FALSE))</f>
        <v/>
      </c>
      <c r="E99" s="99" t="str">
        <f>IF(入力シート!$B109="","",基礎データ!$B$6)</f>
        <v/>
      </c>
      <c r="F99" s="99" t="str">
        <f>IF(入力シート!$B109="","",B99)</f>
        <v/>
      </c>
      <c r="G99" s="99" t="str">
        <f>IF(入力シート!$B109="","",IF(入力シート!$E109="",TEXT(入力シート!$B109,"00"),入力シート!$E109))</f>
        <v/>
      </c>
      <c r="J99" s="99" t="str">
        <f>IF(入力シート!I109="","",入力シート!I109)</f>
        <v/>
      </c>
      <c r="AA99" s="100" t="str">
        <f t="shared" si="4"/>
        <v/>
      </c>
      <c r="AB99" s="101" t="str">
        <f t="shared" si="5"/>
        <v/>
      </c>
      <c r="AC99" s="100" t="str">
        <f t="shared" si="6"/>
        <v/>
      </c>
      <c r="AD99" s="100" t="str">
        <f>IF($AC99="","",入力シート!F109)</f>
        <v/>
      </c>
      <c r="AE99" s="100" t="str">
        <f>IF($AC99="","",入力シート!G109)</f>
        <v/>
      </c>
      <c r="AF99" s="102" t="str">
        <f>IF($AC99="","",入力シート!H109)</f>
        <v/>
      </c>
      <c r="AG99" s="103" t="str">
        <f t="shared" si="7"/>
        <v/>
      </c>
    </row>
    <row r="100" spans="1:33">
      <c r="A100" s="99" t="str">
        <f>IF(入力シート!$B110="","",大会コード)</f>
        <v/>
      </c>
      <c r="B100" s="99" t="str">
        <f>IF(入力シート!$B110="","",VLOOKUP(入力シート!$C110,大会データ!$A$5:$F$372,3,FALSE))</f>
        <v/>
      </c>
      <c r="C100" s="99" t="str">
        <f>IF(入力シート!$B110="","",VLOOKUP(入力シート!$C110,大会データ!$A$5:$F$372,4,FALSE))</f>
        <v/>
      </c>
      <c r="D100" s="99" t="str">
        <f>IF(入力シート!$B110="","",VLOOKUP(入力シート!$C110,大会データ!$A$5:$F$372,5,FALSE))</f>
        <v/>
      </c>
      <c r="E100" s="99" t="str">
        <f>IF(入力シート!$B110="","",基礎データ!$B$6)</f>
        <v/>
      </c>
      <c r="F100" s="99" t="str">
        <f>IF(入力シート!$B110="","",B100)</f>
        <v/>
      </c>
      <c r="G100" s="99" t="str">
        <f>IF(入力シート!$B110="","",IF(入力シート!$E110="",TEXT(入力シート!$B110,"00"),入力シート!$E110))</f>
        <v/>
      </c>
      <c r="J100" s="99" t="str">
        <f>IF(入力シート!I110="","",入力シート!I110)</f>
        <v/>
      </c>
      <c r="AA100" s="100" t="str">
        <f t="shared" si="4"/>
        <v/>
      </c>
      <c r="AB100" s="101" t="str">
        <f t="shared" si="5"/>
        <v/>
      </c>
      <c r="AC100" s="100" t="str">
        <f t="shared" si="6"/>
        <v/>
      </c>
      <c r="AD100" s="100" t="str">
        <f>IF($AC100="","",入力シート!F110)</f>
        <v/>
      </c>
      <c r="AE100" s="100" t="str">
        <f>IF($AC100="","",入力シート!G110)</f>
        <v/>
      </c>
      <c r="AF100" s="102" t="str">
        <f>IF($AC100="","",入力シート!H110)</f>
        <v/>
      </c>
      <c r="AG100" s="103" t="str">
        <f t="shared" si="7"/>
        <v/>
      </c>
    </row>
    <row r="101" spans="1:33">
      <c r="A101" s="99" t="str">
        <f>IF(入力シート!$B111="","",大会コード)</f>
        <v/>
      </c>
      <c r="B101" s="99" t="str">
        <f>IF(入力シート!$B111="","",VLOOKUP(入力シート!$C111,大会データ!$A$5:$F$372,3,FALSE))</f>
        <v/>
      </c>
      <c r="C101" s="99" t="str">
        <f>IF(入力シート!$B111="","",VLOOKUP(入力シート!$C111,大会データ!$A$5:$F$372,4,FALSE))</f>
        <v/>
      </c>
      <c r="D101" s="99" t="str">
        <f>IF(入力シート!$B111="","",VLOOKUP(入力シート!$C111,大会データ!$A$5:$F$372,5,FALSE))</f>
        <v/>
      </c>
      <c r="E101" s="99" t="str">
        <f>IF(入力シート!$B111="","",基礎データ!$B$6)</f>
        <v/>
      </c>
      <c r="F101" s="99" t="str">
        <f>IF(入力シート!$B111="","",B101)</f>
        <v/>
      </c>
      <c r="G101" s="99" t="str">
        <f>IF(入力シート!$B111="","",IF(入力シート!$E111="",TEXT(入力シート!$B111,"00"),入力シート!$E111))</f>
        <v/>
      </c>
      <c r="J101" s="99" t="str">
        <f>IF(入力シート!I111="","",入力シート!I111)</f>
        <v/>
      </c>
      <c r="AA101" s="100" t="str">
        <f t="shared" si="4"/>
        <v/>
      </c>
      <c r="AB101" s="101" t="str">
        <f t="shared" si="5"/>
        <v/>
      </c>
      <c r="AC101" s="100" t="str">
        <f t="shared" si="6"/>
        <v/>
      </c>
      <c r="AD101" s="100" t="str">
        <f>IF($AC101="","",入力シート!F111)</f>
        <v/>
      </c>
      <c r="AE101" s="100" t="str">
        <f>IF($AC101="","",入力シート!G111)</f>
        <v/>
      </c>
      <c r="AF101" s="102" t="str">
        <f>IF($AC101="","",入力シート!H111)</f>
        <v/>
      </c>
      <c r="AG101" s="103" t="str">
        <f t="shared" si="7"/>
        <v/>
      </c>
    </row>
    <row r="102" spans="1:33">
      <c r="A102" s="99" t="str">
        <f>IF(入力シート!$B112="","",大会コード)</f>
        <v/>
      </c>
      <c r="B102" s="99" t="str">
        <f>IF(入力シート!$B112="","",VLOOKUP(入力シート!$C112,大会データ!$A$5:$F$372,3,FALSE))</f>
        <v/>
      </c>
      <c r="C102" s="99" t="str">
        <f>IF(入力シート!$B112="","",VLOOKUP(入力シート!$C112,大会データ!$A$5:$F$372,4,FALSE))</f>
        <v/>
      </c>
      <c r="D102" s="99" t="str">
        <f>IF(入力シート!$B112="","",VLOOKUP(入力シート!$C112,大会データ!$A$5:$F$372,5,FALSE))</f>
        <v/>
      </c>
      <c r="E102" s="99" t="str">
        <f>IF(入力シート!$B112="","",基礎データ!$B$6)</f>
        <v/>
      </c>
      <c r="F102" s="99" t="str">
        <f>IF(入力シート!$B112="","",B102)</f>
        <v/>
      </c>
      <c r="G102" s="99" t="str">
        <f>IF(入力シート!$B112="","",IF(入力シート!$E112="",TEXT(入力シート!$B112,"00"),入力シート!$E112))</f>
        <v/>
      </c>
      <c r="J102" s="99" t="str">
        <f>IF(入力シート!I112="","",入力シート!I112)</f>
        <v/>
      </c>
      <c r="AA102" s="100" t="str">
        <f t="shared" si="4"/>
        <v/>
      </c>
      <c r="AB102" s="101" t="str">
        <f t="shared" si="5"/>
        <v/>
      </c>
      <c r="AC102" s="100" t="str">
        <f t="shared" si="6"/>
        <v/>
      </c>
      <c r="AD102" s="100" t="str">
        <f>IF($AC102="","",入力シート!F112)</f>
        <v/>
      </c>
      <c r="AE102" s="100" t="str">
        <f>IF($AC102="","",入力シート!G112)</f>
        <v/>
      </c>
      <c r="AF102" s="102" t="str">
        <f>IF($AC102="","",入力シート!H112)</f>
        <v/>
      </c>
      <c r="AG102" s="103" t="str">
        <f t="shared" si="7"/>
        <v/>
      </c>
    </row>
    <row r="103" spans="1:33">
      <c r="A103" s="99" t="str">
        <f>IF(入力シート!$B113="","",大会コード)</f>
        <v/>
      </c>
      <c r="B103" s="99" t="str">
        <f>IF(入力シート!$B113="","",VLOOKUP(入力シート!$C113,大会データ!$A$5:$F$372,3,FALSE))</f>
        <v/>
      </c>
      <c r="C103" s="99" t="str">
        <f>IF(入力シート!$B113="","",VLOOKUP(入力シート!$C113,大会データ!$A$5:$F$372,4,FALSE))</f>
        <v/>
      </c>
      <c r="D103" s="99" t="str">
        <f>IF(入力シート!$B113="","",VLOOKUP(入力シート!$C113,大会データ!$A$5:$F$372,5,FALSE))</f>
        <v/>
      </c>
      <c r="E103" s="99" t="str">
        <f>IF(入力シート!$B113="","",基礎データ!$B$6)</f>
        <v/>
      </c>
      <c r="F103" s="99" t="str">
        <f>IF(入力シート!$B113="","",B103)</f>
        <v/>
      </c>
      <c r="G103" s="99" t="str">
        <f>IF(入力シート!$B113="","",IF(入力シート!$E113="",TEXT(入力シート!$B113,"00"),入力シート!$E113))</f>
        <v/>
      </c>
      <c r="J103" s="99" t="str">
        <f>IF(入力シート!I113="","",入力シート!I113)</f>
        <v/>
      </c>
      <c r="AA103" s="100" t="str">
        <f t="shared" si="4"/>
        <v/>
      </c>
      <c r="AB103" s="101" t="str">
        <f t="shared" si="5"/>
        <v/>
      </c>
      <c r="AC103" s="100" t="str">
        <f t="shared" si="6"/>
        <v/>
      </c>
      <c r="AD103" s="100" t="str">
        <f>IF($AC103="","",入力シート!F113)</f>
        <v/>
      </c>
      <c r="AE103" s="100" t="str">
        <f>IF($AC103="","",入力シート!G113)</f>
        <v/>
      </c>
      <c r="AF103" s="102" t="str">
        <f>IF($AC103="","",入力シート!H113)</f>
        <v/>
      </c>
      <c r="AG103" s="103" t="str">
        <f t="shared" si="7"/>
        <v/>
      </c>
    </row>
    <row r="104" spans="1:33">
      <c r="A104" s="99" t="str">
        <f>IF(入力シート!$B114="","",大会コード)</f>
        <v/>
      </c>
      <c r="B104" s="99" t="str">
        <f>IF(入力シート!$B114="","",VLOOKUP(入力シート!$C114,大会データ!$A$5:$F$372,3,FALSE))</f>
        <v/>
      </c>
      <c r="C104" s="99" t="str">
        <f>IF(入力シート!$B114="","",VLOOKUP(入力シート!$C114,大会データ!$A$5:$F$372,4,FALSE))</f>
        <v/>
      </c>
      <c r="D104" s="99" t="str">
        <f>IF(入力シート!$B114="","",VLOOKUP(入力シート!$C114,大会データ!$A$5:$F$372,5,FALSE))</f>
        <v/>
      </c>
      <c r="E104" s="99" t="str">
        <f>IF(入力シート!$B114="","",基礎データ!$B$6)</f>
        <v/>
      </c>
      <c r="F104" s="99" t="str">
        <f>IF(入力シート!$B114="","",B104)</f>
        <v/>
      </c>
      <c r="G104" s="99" t="str">
        <f>IF(入力シート!$B114="","",IF(入力シート!$E114="",TEXT(入力シート!$B114,"00"),入力シート!$E114))</f>
        <v/>
      </c>
      <c r="J104" s="99" t="str">
        <f>IF(入力シート!I114="","",入力シート!I114)</f>
        <v/>
      </c>
      <c r="AA104" s="100" t="str">
        <f t="shared" si="4"/>
        <v/>
      </c>
      <c r="AB104" s="101" t="str">
        <f t="shared" si="5"/>
        <v/>
      </c>
      <c r="AC104" s="100" t="str">
        <f t="shared" si="6"/>
        <v/>
      </c>
      <c r="AD104" s="100" t="str">
        <f>IF($AC104="","",入力シート!F114)</f>
        <v/>
      </c>
      <c r="AE104" s="100" t="str">
        <f>IF($AC104="","",入力シート!G114)</f>
        <v/>
      </c>
      <c r="AF104" s="102" t="str">
        <f>IF($AC104="","",入力シート!H114)</f>
        <v/>
      </c>
      <c r="AG104" s="103" t="str">
        <f t="shared" si="7"/>
        <v/>
      </c>
    </row>
    <row r="105" spans="1:33">
      <c r="A105" s="99" t="str">
        <f>IF(入力シート!$B115="","",大会コード)</f>
        <v/>
      </c>
      <c r="B105" s="99" t="str">
        <f>IF(入力シート!$B115="","",VLOOKUP(入力シート!$C115,大会データ!$A$5:$F$372,3,FALSE))</f>
        <v/>
      </c>
      <c r="C105" s="99" t="str">
        <f>IF(入力シート!$B115="","",VLOOKUP(入力シート!$C115,大会データ!$A$5:$F$372,4,FALSE))</f>
        <v/>
      </c>
      <c r="D105" s="99" t="str">
        <f>IF(入力シート!$B115="","",VLOOKUP(入力シート!$C115,大会データ!$A$5:$F$372,5,FALSE))</f>
        <v/>
      </c>
      <c r="E105" s="99" t="str">
        <f>IF(入力シート!$B115="","",基礎データ!$B$6)</f>
        <v/>
      </c>
      <c r="F105" s="99" t="str">
        <f>IF(入力シート!$B115="","",B105)</f>
        <v/>
      </c>
      <c r="G105" s="99" t="str">
        <f>IF(入力シート!$B115="","",IF(入力シート!$E115="",TEXT(入力シート!$B115,"00"),入力シート!$E115))</f>
        <v/>
      </c>
      <c r="J105" s="99" t="str">
        <f>IF(入力シート!I115="","",入力シート!I115)</f>
        <v/>
      </c>
      <c r="AA105" s="100" t="str">
        <f t="shared" si="4"/>
        <v/>
      </c>
      <c r="AB105" s="101" t="str">
        <f t="shared" si="5"/>
        <v/>
      </c>
      <c r="AC105" s="100" t="str">
        <f t="shared" si="6"/>
        <v/>
      </c>
      <c r="AD105" s="100" t="str">
        <f>IF($AC105="","",入力シート!F115)</f>
        <v/>
      </c>
      <c r="AE105" s="100" t="str">
        <f>IF($AC105="","",入力シート!G115)</f>
        <v/>
      </c>
      <c r="AF105" s="102" t="str">
        <f>IF($AC105="","",入力シート!H115)</f>
        <v/>
      </c>
      <c r="AG105" s="103" t="str">
        <f t="shared" si="7"/>
        <v/>
      </c>
    </row>
    <row r="106" spans="1:33">
      <c r="A106" s="99" t="str">
        <f>IF(入力シート!$B116="","",大会コード)</f>
        <v/>
      </c>
      <c r="B106" s="99" t="str">
        <f>IF(入力シート!$B116="","",VLOOKUP(入力シート!$C116,大会データ!$A$5:$F$372,3,FALSE))</f>
        <v/>
      </c>
      <c r="C106" s="99" t="str">
        <f>IF(入力シート!$B116="","",VLOOKUP(入力シート!$C116,大会データ!$A$5:$F$372,4,FALSE))</f>
        <v/>
      </c>
      <c r="D106" s="99" t="str">
        <f>IF(入力シート!$B116="","",VLOOKUP(入力シート!$C116,大会データ!$A$5:$F$372,5,FALSE))</f>
        <v/>
      </c>
      <c r="E106" s="99" t="str">
        <f>IF(入力シート!$B116="","",基礎データ!$B$6)</f>
        <v/>
      </c>
      <c r="F106" s="99" t="str">
        <f>IF(入力シート!$B116="","",B106)</f>
        <v/>
      </c>
      <c r="G106" s="99" t="str">
        <f>IF(入力シート!$B116="","",IF(入力シート!$E116="",TEXT(入力シート!$B116,"00"),入力シート!$E116))</f>
        <v/>
      </c>
      <c r="J106" s="99" t="str">
        <f>IF(入力シート!I116="","",入力シート!I116)</f>
        <v/>
      </c>
      <c r="AA106" s="100" t="str">
        <f t="shared" si="4"/>
        <v/>
      </c>
      <c r="AB106" s="101" t="str">
        <f t="shared" si="5"/>
        <v/>
      </c>
      <c r="AC106" s="100" t="str">
        <f t="shared" si="6"/>
        <v/>
      </c>
      <c r="AD106" s="100" t="str">
        <f>IF($AC106="","",入力シート!F116)</f>
        <v/>
      </c>
      <c r="AE106" s="100" t="str">
        <f>IF($AC106="","",入力シート!G116)</f>
        <v/>
      </c>
      <c r="AF106" s="102" t="str">
        <f>IF($AC106="","",入力シート!H116)</f>
        <v/>
      </c>
      <c r="AG106" s="103" t="str">
        <f t="shared" si="7"/>
        <v/>
      </c>
    </row>
    <row r="107" spans="1:33">
      <c r="A107" s="99" t="str">
        <f>IF(入力シート!$B117="","",大会コード)</f>
        <v/>
      </c>
      <c r="B107" s="99" t="str">
        <f>IF(入力シート!$B117="","",VLOOKUP(入力シート!$C117,大会データ!$A$5:$F$372,3,FALSE))</f>
        <v/>
      </c>
      <c r="C107" s="99" t="str">
        <f>IF(入力シート!$B117="","",VLOOKUP(入力シート!$C117,大会データ!$A$5:$F$372,4,FALSE))</f>
        <v/>
      </c>
      <c r="D107" s="99" t="str">
        <f>IF(入力シート!$B117="","",VLOOKUP(入力シート!$C117,大会データ!$A$5:$F$372,5,FALSE))</f>
        <v/>
      </c>
      <c r="E107" s="99" t="str">
        <f>IF(入力シート!$B117="","",基礎データ!$B$6)</f>
        <v/>
      </c>
      <c r="F107" s="99" t="str">
        <f>IF(入力シート!$B117="","",B107)</f>
        <v/>
      </c>
      <c r="G107" s="99" t="str">
        <f>IF(入力シート!$B117="","",IF(入力シート!$E117="",TEXT(入力シート!$B117,"00"),入力シート!$E117))</f>
        <v/>
      </c>
      <c r="J107" s="99" t="str">
        <f>IF(入力シート!I117="","",入力シート!I117)</f>
        <v/>
      </c>
      <c r="AA107" s="100" t="str">
        <f t="shared" si="4"/>
        <v/>
      </c>
      <c r="AB107" s="101" t="str">
        <f t="shared" si="5"/>
        <v/>
      </c>
      <c r="AC107" s="100" t="str">
        <f t="shared" si="6"/>
        <v/>
      </c>
      <c r="AD107" s="100" t="str">
        <f>IF($AC107="","",入力シート!F117)</f>
        <v/>
      </c>
      <c r="AE107" s="100" t="str">
        <f>IF($AC107="","",入力シート!G117)</f>
        <v/>
      </c>
      <c r="AF107" s="102" t="str">
        <f>IF($AC107="","",入力シート!H117)</f>
        <v/>
      </c>
      <c r="AG107" s="103" t="str">
        <f t="shared" si="7"/>
        <v/>
      </c>
    </row>
    <row r="108" spans="1:33">
      <c r="A108" s="99" t="str">
        <f>IF(入力シート!$B118="","",大会コード)</f>
        <v/>
      </c>
      <c r="B108" s="99" t="str">
        <f>IF(入力シート!$B118="","",VLOOKUP(入力シート!$C118,大会データ!$A$5:$F$372,3,FALSE))</f>
        <v/>
      </c>
      <c r="C108" s="99" t="str">
        <f>IF(入力シート!$B118="","",VLOOKUP(入力シート!$C118,大会データ!$A$5:$F$372,4,FALSE))</f>
        <v/>
      </c>
      <c r="D108" s="99" t="str">
        <f>IF(入力シート!$B118="","",VLOOKUP(入力シート!$C118,大会データ!$A$5:$F$372,5,FALSE))</f>
        <v/>
      </c>
      <c r="E108" s="99" t="str">
        <f>IF(入力シート!$B118="","",基礎データ!$B$6)</f>
        <v/>
      </c>
      <c r="F108" s="99" t="str">
        <f>IF(入力シート!$B118="","",B108)</f>
        <v/>
      </c>
      <c r="G108" s="99" t="str">
        <f>IF(入力シート!$B118="","",IF(入力シート!$E118="",TEXT(入力シート!$B118,"00"),入力シート!$E118))</f>
        <v/>
      </c>
      <c r="J108" s="99" t="str">
        <f>IF(入力シート!I118="","",入力シート!I118)</f>
        <v/>
      </c>
      <c r="AA108" s="100" t="str">
        <f t="shared" si="4"/>
        <v/>
      </c>
      <c r="AB108" s="101" t="str">
        <f t="shared" si="5"/>
        <v/>
      </c>
      <c r="AC108" s="100" t="str">
        <f t="shared" si="6"/>
        <v/>
      </c>
      <c r="AD108" s="100" t="str">
        <f>IF($AC108="","",入力シート!F118)</f>
        <v/>
      </c>
      <c r="AE108" s="100" t="str">
        <f>IF($AC108="","",入力シート!G118)</f>
        <v/>
      </c>
      <c r="AF108" s="102" t="str">
        <f>IF($AC108="","",入力シート!H118)</f>
        <v/>
      </c>
      <c r="AG108" s="103" t="str">
        <f t="shared" si="7"/>
        <v/>
      </c>
    </row>
    <row r="109" spans="1:33">
      <c r="A109" s="99" t="str">
        <f>IF(入力シート!$B119="","",大会コード)</f>
        <v/>
      </c>
      <c r="B109" s="99" t="str">
        <f>IF(入力シート!$B119="","",VLOOKUP(入力シート!$C119,大会データ!$A$5:$F$372,3,FALSE))</f>
        <v/>
      </c>
      <c r="C109" s="99" t="str">
        <f>IF(入力シート!$B119="","",VLOOKUP(入力シート!$C119,大会データ!$A$5:$F$372,4,FALSE))</f>
        <v/>
      </c>
      <c r="D109" s="99" t="str">
        <f>IF(入力シート!$B119="","",VLOOKUP(入力シート!$C119,大会データ!$A$5:$F$372,5,FALSE))</f>
        <v/>
      </c>
      <c r="E109" s="99" t="str">
        <f>IF(入力シート!$B119="","",基礎データ!$B$6)</f>
        <v/>
      </c>
      <c r="F109" s="99" t="str">
        <f>IF(入力シート!$B119="","",B109)</f>
        <v/>
      </c>
      <c r="G109" s="99" t="str">
        <f>IF(入力シート!$B119="","",IF(入力シート!$E119="",TEXT(入力シート!$B119,"00"),入力シート!$E119))</f>
        <v/>
      </c>
      <c r="J109" s="99" t="str">
        <f>IF(入力シート!I119="","",入力シート!I119)</f>
        <v/>
      </c>
      <c r="AA109" s="100" t="str">
        <f t="shared" si="4"/>
        <v/>
      </c>
      <c r="AB109" s="101" t="str">
        <f t="shared" si="5"/>
        <v/>
      </c>
      <c r="AC109" s="100" t="str">
        <f t="shared" si="6"/>
        <v/>
      </c>
      <c r="AD109" s="100" t="str">
        <f>IF($AC109="","",入力シート!F119)</f>
        <v/>
      </c>
      <c r="AE109" s="100" t="str">
        <f>IF($AC109="","",入力シート!G119)</f>
        <v/>
      </c>
      <c r="AF109" s="102" t="str">
        <f>IF($AC109="","",入力シート!H119)</f>
        <v/>
      </c>
      <c r="AG109" s="103" t="str">
        <f t="shared" si="7"/>
        <v/>
      </c>
    </row>
    <row r="110" spans="1:33">
      <c r="A110" s="99" t="str">
        <f>IF(入力シート!$B120="","",大会コード)</f>
        <v/>
      </c>
      <c r="B110" s="99" t="str">
        <f>IF(入力シート!$B120="","",VLOOKUP(入力シート!$C120,大会データ!$A$5:$F$372,3,FALSE))</f>
        <v/>
      </c>
      <c r="C110" s="99" t="str">
        <f>IF(入力シート!$B120="","",VLOOKUP(入力シート!$C120,大会データ!$A$5:$F$372,4,FALSE))</f>
        <v/>
      </c>
      <c r="D110" s="99" t="str">
        <f>IF(入力シート!$B120="","",VLOOKUP(入力シート!$C120,大会データ!$A$5:$F$372,5,FALSE))</f>
        <v/>
      </c>
      <c r="E110" s="99" t="str">
        <f>IF(入力シート!$B120="","",基礎データ!$B$6)</f>
        <v/>
      </c>
      <c r="F110" s="99" t="str">
        <f>IF(入力シート!$B120="","",B110)</f>
        <v/>
      </c>
      <c r="G110" s="99" t="str">
        <f>IF(入力シート!$B120="","",IF(入力シート!$E120="",TEXT(入力シート!$B120,"00"),入力シート!$E120))</f>
        <v/>
      </c>
      <c r="J110" s="99" t="str">
        <f>IF(入力シート!I120="","",入力シート!I120)</f>
        <v/>
      </c>
      <c r="AA110" s="100" t="str">
        <f t="shared" si="4"/>
        <v/>
      </c>
      <c r="AB110" s="101" t="str">
        <f t="shared" si="5"/>
        <v/>
      </c>
      <c r="AC110" s="100" t="str">
        <f t="shared" si="6"/>
        <v/>
      </c>
      <c r="AD110" s="100" t="str">
        <f>IF($AC110="","",入力シート!F120)</f>
        <v/>
      </c>
      <c r="AE110" s="100" t="str">
        <f>IF($AC110="","",入力シート!G120)</f>
        <v/>
      </c>
      <c r="AF110" s="102" t="str">
        <f>IF($AC110="","",入力シート!H120)</f>
        <v/>
      </c>
      <c r="AG110" s="103" t="str">
        <f t="shared" si="7"/>
        <v/>
      </c>
    </row>
    <row r="111" spans="1:33">
      <c r="A111" s="99" t="str">
        <f>IF(入力シート!$B121="","",大会コード)</f>
        <v/>
      </c>
      <c r="B111" s="99" t="str">
        <f>IF(入力シート!$B121="","",VLOOKUP(入力シート!$C121,大会データ!$A$5:$F$372,3,FALSE))</f>
        <v/>
      </c>
      <c r="C111" s="99" t="str">
        <f>IF(入力シート!$B121="","",VLOOKUP(入力シート!$C121,大会データ!$A$5:$F$372,4,FALSE))</f>
        <v/>
      </c>
      <c r="D111" s="99" t="str">
        <f>IF(入力シート!$B121="","",VLOOKUP(入力シート!$C121,大会データ!$A$5:$F$372,5,FALSE))</f>
        <v/>
      </c>
      <c r="E111" s="99" t="str">
        <f>IF(入力シート!$B121="","",基礎データ!$B$6)</f>
        <v/>
      </c>
      <c r="F111" s="99" t="str">
        <f>IF(入力シート!$B121="","",B111)</f>
        <v/>
      </c>
      <c r="G111" s="99" t="str">
        <f>IF(入力シート!$B121="","",IF(入力シート!$E121="",TEXT(入力シート!$B121,"00"),入力シート!$E121))</f>
        <v/>
      </c>
      <c r="J111" s="99" t="str">
        <f>IF(入力シート!I121="","",入力シート!I121)</f>
        <v/>
      </c>
      <c r="AA111" s="100" t="str">
        <f t="shared" si="4"/>
        <v/>
      </c>
      <c r="AB111" s="101" t="str">
        <f t="shared" si="5"/>
        <v/>
      </c>
      <c r="AC111" s="100" t="str">
        <f t="shared" si="6"/>
        <v/>
      </c>
      <c r="AD111" s="100" t="str">
        <f>IF($AC111="","",入力シート!F121)</f>
        <v/>
      </c>
      <c r="AE111" s="100" t="str">
        <f>IF($AC111="","",入力シート!G121)</f>
        <v/>
      </c>
      <c r="AF111" s="102" t="str">
        <f>IF($AC111="","",入力シート!H121)</f>
        <v/>
      </c>
      <c r="AG111" s="103" t="str">
        <f t="shared" si="7"/>
        <v/>
      </c>
    </row>
    <row r="112" spans="1:33">
      <c r="A112" s="99" t="str">
        <f>IF(入力シート!$B122="","",大会コード)</f>
        <v/>
      </c>
      <c r="B112" s="99" t="str">
        <f>IF(入力シート!$B122="","",VLOOKUP(入力シート!$C122,大会データ!$A$5:$F$372,3,FALSE))</f>
        <v/>
      </c>
      <c r="C112" s="99" t="str">
        <f>IF(入力シート!$B122="","",VLOOKUP(入力シート!$C122,大会データ!$A$5:$F$372,4,FALSE))</f>
        <v/>
      </c>
      <c r="D112" s="99" t="str">
        <f>IF(入力シート!$B122="","",VLOOKUP(入力シート!$C122,大会データ!$A$5:$F$372,5,FALSE))</f>
        <v/>
      </c>
      <c r="E112" s="99" t="str">
        <f>IF(入力シート!$B122="","",基礎データ!$B$6)</f>
        <v/>
      </c>
      <c r="F112" s="99" t="str">
        <f>IF(入力シート!$B122="","",B112)</f>
        <v/>
      </c>
      <c r="G112" s="99" t="str">
        <f>IF(入力シート!$B122="","",IF(入力シート!$E122="",TEXT(入力シート!$B122,"00"),入力シート!$E122))</f>
        <v/>
      </c>
      <c r="J112" s="99" t="str">
        <f>IF(入力シート!I122="","",入力シート!I122)</f>
        <v/>
      </c>
      <c r="AA112" s="100" t="str">
        <f t="shared" si="4"/>
        <v/>
      </c>
      <c r="AB112" s="101" t="str">
        <f t="shared" si="5"/>
        <v/>
      </c>
      <c r="AC112" s="100" t="str">
        <f t="shared" si="6"/>
        <v/>
      </c>
      <c r="AD112" s="100" t="str">
        <f>IF($AC112="","",入力シート!F122)</f>
        <v/>
      </c>
      <c r="AE112" s="100" t="str">
        <f>IF($AC112="","",入力シート!G122)</f>
        <v/>
      </c>
      <c r="AF112" s="102" t="str">
        <f>IF($AC112="","",入力シート!H122)</f>
        <v/>
      </c>
      <c r="AG112" s="103" t="str">
        <f t="shared" si="7"/>
        <v/>
      </c>
    </row>
    <row r="113" spans="1:33">
      <c r="A113" s="99" t="str">
        <f>IF(入力シート!$B123="","",大会コード)</f>
        <v/>
      </c>
      <c r="B113" s="99" t="str">
        <f>IF(入力シート!$B123="","",VLOOKUP(入力シート!$C123,大会データ!$A$5:$F$372,3,FALSE))</f>
        <v/>
      </c>
      <c r="C113" s="99" t="str">
        <f>IF(入力シート!$B123="","",VLOOKUP(入力シート!$C123,大会データ!$A$5:$F$372,4,FALSE))</f>
        <v/>
      </c>
      <c r="D113" s="99" t="str">
        <f>IF(入力シート!$B123="","",VLOOKUP(入力シート!$C123,大会データ!$A$5:$F$372,5,FALSE))</f>
        <v/>
      </c>
      <c r="E113" s="99" t="str">
        <f>IF(入力シート!$B123="","",基礎データ!$B$6)</f>
        <v/>
      </c>
      <c r="F113" s="99" t="str">
        <f>IF(入力シート!$B123="","",B113)</f>
        <v/>
      </c>
      <c r="G113" s="99" t="str">
        <f>IF(入力シート!$B123="","",IF(入力シート!$E123="",TEXT(入力シート!$B123,"00"),入力シート!$E123))</f>
        <v/>
      </c>
      <c r="J113" s="99" t="str">
        <f>IF(入力シート!I123="","",入力シート!I123)</f>
        <v/>
      </c>
      <c r="AA113" s="100" t="str">
        <f t="shared" si="4"/>
        <v/>
      </c>
      <c r="AB113" s="101" t="str">
        <f t="shared" si="5"/>
        <v/>
      </c>
      <c r="AC113" s="100" t="str">
        <f t="shared" si="6"/>
        <v/>
      </c>
      <c r="AD113" s="100" t="str">
        <f>IF($AC113="","",入力シート!F123)</f>
        <v/>
      </c>
      <c r="AE113" s="100" t="str">
        <f>IF($AC113="","",入力シート!G123)</f>
        <v/>
      </c>
      <c r="AF113" s="102" t="str">
        <f>IF($AC113="","",入力シート!H123)</f>
        <v/>
      </c>
      <c r="AG113" s="103" t="str">
        <f t="shared" si="7"/>
        <v/>
      </c>
    </row>
    <row r="114" spans="1:33">
      <c r="A114" s="99" t="str">
        <f>IF(入力シート!$B124="","",大会コード)</f>
        <v/>
      </c>
      <c r="B114" s="99" t="str">
        <f>IF(入力シート!$B124="","",VLOOKUP(入力シート!$C124,大会データ!$A$5:$F$372,3,FALSE))</f>
        <v/>
      </c>
      <c r="C114" s="99" t="str">
        <f>IF(入力シート!$B124="","",VLOOKUP(入力シート!$C124,大会データ!$A$5:$F$372,4,FALSE))</f>
        <v/>
      </c>
      <c r="D114" s="99" t="str">
        <f>IF(入力シート!$B124="","",VLOOKUP(入力シート!$C124,大会データ!$A$5:$F$372,5,FALSE))</f>
        <v/>
      </c>
      <c r="E114" s="99" t="str">
        <f>IF(入力シート!$B124="","",基礎データ!$B$6)</f>
        <v/>
      </c>
      <c r="F114" s="99" t="str">
        <f>IF(入力シート!$B124="","",B114)</f>
        <v/>
      </c>
      <c r="G114" s="99" t="str">
        <f>IF(入力シート!$B124="","",IF(入力シート!$E124="",TEXT(入力シート!$B124,"00"),入力シート!$E124))</f>
        <v/>
      </c>
      <c r="J114" s="99" t="str">
        <f>IF(入力シート!I124="","",入力シート!I124)</f>
        <v/>
      </c>
      <c r="AA114" s="100" t="str">
        <f t="shared" si="4"/>
        <v/>
      </c>
      <c r="AB114" s="101" t="str">
        <f t="shared" si="5"/>
        <v/>
      </c>
      <c r="AC114" s="100" t="str">
        <f t="shared" si="6"/>
        <v/>
      </c>
      <c r="AD114" s="100" t="str">
        <f>IF($AC114="","",入力シート!F124)</f>
        <v/>
      </c>
      <c r="AE114" s="100" t="str">
        <f>IF($AC114="","",入力シート!G124)</f>
        <v/>
      </c>
      <c r="AF114" s="102" t="str">
        <f>IF($AC114="","",入力シート!H124)</f>
        <v/>
      </c>
      <c r="AG114" s="103" t="str">
        <f t="shared" si="7"/>
        <v/>
      </c>
    </row>
    <row r="115" spans="1:33">
      <c r="A115" s="99" t="str">
        <f>IF(入力シート!$B125="","",大会コード)</f>
        <v/>
      </c>
      <c r="B115" s="99" t="str">
        <f>IF(入力シート!$B125="","",VLOOKUP(入力シート!$C125,大会データ!$A$5:$F$372,3,FALSE))</f>
        <v/>
      </c>
      <c r="C115" s="99" t="str">
        <f>IF(入力シート!$B125="","",VLOOKUP(入力シート!$C125,大会データ!$A$5:$F$372,4,FALSE))</f>
        <v/>
      </c>
      <c r="D115" s="99" t="str">
        <f>IF(入力シート!$B125="","",VLOOKUP(入力シート!$C125,大会データ!$A$5:$F$372,5,FALSE))</f>
        <v/>
      </c>
      <c r="E115" s="99" t="str">
        <f>IF(入力シート!$B125="","",基礎データ!$B$6)</f>
        <v/>
      </c>
      <c r="F115" s="99" t="str">
        <f>IF(入力シート!$B125="","",B115)</f>
        <v/>
      </c>
      <c r="G115" s="99" t="str">
        <f>IF(入力シート!$B125="","",IF(入力シート!$E125="",TEXT(入力シート!$B125,"00"),入力シート!$E125))</f>
        <v/>
      </c>
      <c r="J115" s="99" t="str">
        <f>IF(入力シート!I125="","",入力シート!I125)</f>
        <v/>
      </c>
      <c r="AA115" s="100" t="str">
        <f t="shared" si="4"/>
        <v/>
      </c>
      <c r="AB115" s="101" t="str">
        <f t="shared" si="5"/>
        <v/>
      </c>
      <c r="AC115" s="100" t="str">
        <f t="shared" si="6"/>
        <v/>
      </c>
      <c r="AD115" s="100" t="str">
        <f>IF($AC115="","",入力シート!F125)</f>
        <v/>
      </c>
      <c r="AE115" s="100" t="str">
        <f>IF($AC115="","",入力シート!G125)</f>
        <v/>
      </c>
      <c r="AF115" s="102" t="str">
        <f>IF($AC115="","",入力シート!H125)</f>
        <v/>
      </c>
      <c r="AG115" s="103" t="str">
        <f t="shared" si="7"/>
        <v/>
      </c>
    </row>
    <row r="116" spans="1:33">
      <c r="A116" s="99" t="str">
        <f>IF(入力シート!$B330="","",大会コード)</f>
        <v/>
      </c>
      <c r="B116" s="99" t="str">
        <f>IF(入力シート!$B330="","",VLOOKUP(入力シート!$C330,大会データ!$A$5:$F$372,3,FALSE))</f>
        <v/>
      </c>
      <c r="C116" s="99" t="str">
        <f>IF(入力シート!$B330="","",VLOOKUP(入力シート!$C330,大会データ!$A$5:$F$372,4,FALSE))</f>
        <v/>
      </c>
      <c r="D116" s="99" t="str">
        <f>IF(入力シート!$B330="","",VLOOKUP(入力シート!$C330,大会データ!$A$5:$F$372,5,FALSE))</f>
        <v/>
      </c>
      <c r="E116" s="99" t="str">
        <f>IF(入力シート!$B330="","",基礎データ!$B$6)</f>
        <v/>
      </c>
      <c r="F116" s="99" t="str">
        <f>IF(入力シート!$B330="","",B116)</f>
        <v/>
      </c>
      <c r="G116" s="99" t="str">
        <f>IF(入力シート!$B330="","",IF(入力シート!$E330="",TEXT(入力シート!$B330,"00"),入力シート!$E330))</f>
        <v/>
      </c>
      <c r="J116" s="99" t="str">
        <f>IF(入力シート!I330="","",入力シート!I330)</f>
        <v/>
      </c>
      <c r="AA116" s="100" t="str">
        <f t="shared" si="4"/>
        <v/>
      </c>
      <c r="AB116" s="101" t="str">
        <f t="shared" si="5"/>
        <v/>
      </c>
      <c r="AC116" s="100" t="str">
        <f t="shared" si="6"/>
        <v/>
      </c>
      <c r="AD116" s="100" t="str">
        <f>IF($AC116="","",入力シート!F330)</f>
        <v/>
      </c>
      <c r="AE116" s="100" t="str">
        <f>IF($AC116="","",入力シート!G330)</f>
        <v/>
      </c>
      <c r="AF116" s="102" t="str">
        <f>IF($AC116="","",入力シート!H330)</f>
        <v/>
      </c>
      <c r="AG116" s="103" t="str">
        <f t="shared" si="7"/>
        <v/>
      </c>
    </row>
    <row r="117" spans="1:33">
      <c r="A117" s="99" t="str">
        <f>IF(入力シート!$B331="","",大会コード)</f>
        <v/>
      </c>
      <c r="B117" s="99" t="str">
        <f>IF(入力シート!$B331="","",VLOOKUP(入力シート!$C331,大会データ!$A$5:$F$372,3,FALSE))</f>
        <v/>
      </c>
      <c r="C117" s="99" t="str">
        <f>IF(入力シート!$B331="","",VLOOKUP(入力シート!$C331,大会データ!$A$5:$F$372,4,FALSE))</f>
        <v/>
      </c>
      <c r="D117" s="99" t="str">
        <f>IF(入力シート!$B331="","",VLOOKUP(入力シート!$C331,大会データ!$A$5:$F$372,5,FALSE))</f>
        <v/>
      </c>
      <c r="E117" s="99" t="str">
        <f>IF(入力シート!$B331="","",基礎データ!$B$6)</f>
        <v/>
      </c>
      <c r="F117" s="99" t="str">
        <f>IF(入力シート!$B331="","",B117)</f>
        <v/>
      </c>
      <c r="G117" s="99" t="str">
        <f>IF(入力シート!$B331="","",IF(入力シート!$E331="",TEXT(入力シート!$B331,"00"),入力シート!$E331))</f>
        <v/>
      </c>
      <c r="J117" s="99" t="str">
        <f>IF(入力シート!I331="","",入力シート!I331)</f>
        <v/>
      </c>
      <c r="AA117" s="100" t="str">
        <f t="shared" si="4"/>
        <v/>
      </c>
      <c r="AB117" s="101" t="str">
        <f t="shared" si="5"/>
        <v/>
      </c>
      <c r="AC117" s="100" t="str">
        <f t="shared" si="6"/>
        <v/>
      </c>
      <c r="AD117" s="100" t="str">
        <f>IF($AC117="","",入力シート!F331)</f>
        <v/>
      </c>
      <c r="AE117" s="100" t="str">
        <f>IF($AC117="","",入力シート!G331)</f>
        <v/>
      </c>
      <c r="AF117" s="102" t="str">
        <f>IF($AC117="","",入力シート!H331)</f>
        <v/>
      </c>
      <c r="AG117" s="103" t="str">
        <f t="shared" si="7"/>
        <v/>
      </c>
    </row>
    <row r="118" spans="1:33">
      <c r="A118" s="99" t="str">
        <f>IF(入力シート!$B332="","",大会コード)</f>
        <v/>
      </c>
      <c r="B118" s="99" t="str">
        <f>IF(入力シート!$B332="","",VLOOKUP(入力シート!$C332,大会データ!$A$5:$F$372,3,FALSE))</f>
        <v/>
      </c>
      <c r="C118" s="99" t="str">
        <f>IF(入力シート!$B332="","",VLOOKUP(入力シート!$C332,大会データ!$A$5:$F$372,4,FALSE))</f>
        <v/>
      </c>
      <c r="D118" s="99" t="str">
        <f>IF(入力シート!$B332="","",VLOOKUP(入力シート!$C332,大会データ!$A$5:$F$372,5,FALSE))</f>
        <v/>
      </c>
      <c r="E118" s="99" t="str">
        <f>IF(入力シート!$B332="","",基礎データ!$B$6)</f>
        <v/>
      </c>
      <c r="F118" s="99" t="str">
        <f>IF(入力シート!$B332="","",B118)</f>
        <v/>
      </c>
      <c r="G118" s="99" t="str">
        <f>IF(入力シート!$B332="","",IF(入力シート!$E332="",TEXT(入力シート!$B332,"00"),入力シート!$E332))</f>
        <v/>
      </c>
      <c r="J118" s="99" t="str">
        <f>IF(入力シート!I332="","",入力シート!I332)</f>
        <v/>
      </c>
      <c r="AA118" s="100" t="str">
        <f t="shared" si="4"/>
        <v/>
      </c>
      <c r="AB118" s="101" t="str">
        <f t="shared" si="5"/>
        <v/>
      </c>
      <c r="AC118" s="100" t="str">
        <f t="shared" si="6"/>
        <v/>
      </c>
      <c r="AD118" s="100" t="str">
        <f>IF($AC118="","",入力シート!F332)</f>
        <v/>
      </c>
      <c r="AE118" s="100" t="str">
        <f>IF($AC118="","",入力シート!G332)</f>
        <v/>
      </c>
      <c r="AF118" s="102" t="str">
        <f>IF($AC118="","",入力シート!H332)</f>
        <v/>
      </c>
      <c r="AG118" s="103" t="str">
        <f t="shared" si="7"/>
        <v/>
      </c>
    </row>
    <row r="119" spans="1:33">
      <c r="A119" s="99" t="str">
        <f>IF(入力シート!$B333="","",大会コード)</f>
        <v/>
      </c>
      <c r="B119" s="99" t="str">
        <f>IF(入力シート!$B333="","",VLOOKUP(入力シート!$C333,大会データ!$A$5:$F$372,3,FALSE))</f>
        <v/>
      </c>
      <c r="C119" s="99" t="str">
        <f>IF(入力シート!$B333="","",VLOOKUP(入力シート!$C333,大会データ!$A$5:$F$372,4,FALSE))</f>
        <v/>
      </c>
      <c r="D119" s="99" t="str">
        <f>IF(入力シート!$B333="","",VLOOKUP(入力シート!$C333,大会データ!$A$5:$F$372,5,FALSE))</f>
        <v/>
      </c>
      <c r="E119" s="99" t="str">
        <f>IF(入力シート!$B333="","",基礎データ!$B$6)</f>
        <v/>
      </c>
      <c r="F119" s="99" t="str">
        <f>IF(入力シート!$B333="","",B119)</f>
        <v/>
      </c>
      <c r="G119" s="99" t="str">
        <f>IF(入力シート!$B333="","",IF(入力シート!$E333="",TEXT(入力シート!$B333,"00"),入力シート!$E333))</f>
        <v/>
      </c>
      <c r="J119" s="99" t="str">
        <f>IF(入力シート!I333="","",入力シート!I333)</f>
        <v/>
      </c>
      <c r="AA119" s="100" t="str">
        <f t="shared" si="4"/>
        <v/>
      </c>
      <c r="AB119" s="101" t="str">
        <f t="shared" si="5"/>
        <v/>
      </c>
      <c r="AC119" s="100" t="str">
        <f t="shared" si="6"/>
        <v/>
      </c>
      <c r="AD119" s="100" t="str">
        <f>IF($AC119="","",入力シート!F333)</f>
        <v/>
      </c>
      <c r="AE119" s="100" t="str">
        <f>IF($AC119="","",入力シート!G333)</f>
        <v/>
      </c>
      <c r="AF119" s="102" t="str">
        <f>IF($AC119="","",入力シート!H333)</f>
        <v/>
      </c>
      <c r="AG119" s="103" t="str">
        <f t="shared" si="7"/>
        <v/>
      </c>
    </row>
    <row r="120" spans="1:33">
      <c r="A120" s="99" t="str">
        <f>IF(入力シート!$B334="","",大会コード)</f>
        <v/>
      </c>
      <c r="B120" s="99" t="str">
        <f>IF(入力シート!$B334="","",VLOOKUP(入力シート!$C334,大会データ!$A$5:$F$372,3,FALSE))</f>
        <v/>
      </c>
      <c r="C120" s="99" t="str">
        <f>IF(入力シート!$B334="","",VLOOKUP(入力シート!$C334,大会データ!$A$5:$F$372,4,FALSE))</f>
        <v/>
      </c>
      <c r="D120" s="99" t="str">
        <f>IF(入力シート!$B334="","",VLOOKUP(入力シート!$C334,大会データ!$A$5:$F$372,5,FALSE))</f>
        <v/>
      </c>
      <c r="E120" s="99" t="str">
        <f>IF(入力シート!$B334="","",基礎データ!$B$6)</f>
        <v/>
      </c>
      <c r="F120" s="99" t="str">
        <f>IF(入力シート!$B334="","",B120)</f>
        <v/>
      </c>
      <c r="G120" s="99" t="str">
        <f>IF(入力シート!$B334="","",IF(入力シート!$E334="",TEXT(入力シート!$B334,"00"),入力シート!$E334))</f>
        <v/>
      </c>
      <c r="J120" s="99" t="str">
        <f>IF(入力シート!I334="","",入力シート!I334)</f>
        <v/>
      </c>
      <c r="AA120" s="100" t="str">
        <f t="shared" si="4"/>
        <v/>
      </c>
      <c r="AB120" s="101" t="str">
        <f t="shared" si="5"/>
        <v/>
      </c>
      <c r="AC120" s="100" t="str">
        <f t="shared" si="6"/>
        <v/>
      </c>
      <c r="AD120" s="100" t="str">
        <f>IF($AC120="","",入力シート!F334)</f>
        <v/>
      </c>
      <c r="AE120" s="100" t="str">
        <f>IF($AC120="","",入力シート!G334)</f>
        <v/>
      </c>
      <c r="AF120" s="102" t="str">
        <f>IF($AC120="","",入力シート!H334)</f>
        <v/>
      </c>
      <c r="AG120" s="103" t="str">
        <f t="shared" si="7"/>
        <v/>
      </c>
    </row>
    <row r="121" spans="1:33">
      <c r="A121" s="99" t="str">
        <f>IF(入力シート!$B335="","",大会コード)</f>
        <v/>
      </c>
      <c r="B121" s="99" t="str">
        <f>IF(入力シート!$B335="","",VLOOKUP(入力シート!$C335,大会データ!$A$5:$F$372,3,FALSE))</f>
        <v/>
      </c>
      <c r="C121" s="99" t="str">
        <f>IF(入力シート!$B335="","",VLOOKUP(入力シート!$C335,大会データ!$A$5:$F$372,4,FALSE))</f>
        <v/>
      </c>
      <c r="D121" s="99" t="str">
        <f>IF(入力シート!$B335="","",VLOOKUP(入力シート!$C335,大会データ!$A$5:$F$372,5,FALSE))</f>
        <v/>
      </c>
      <c r="E121" s="99" t="str">
        <f>IF(入力シート!$B335="","",基礎データ!$B$6)</f>
        <v/>
      </c>
      <c r="F121" s="99" t="str">
        <f>IF(入力シート!$B335="","",B121)</f>
        <v/>
      </c>
      <c r="G121" s="99" t="str">
        <f>IF(入力シート!$B335="","",IF(入力シート!$E335="",TEXT(入力シート!$B335,"00"),入力シート!$E335))</f>
        <v/>
      </c>
      <c r="J121" s="99" t="str">
        <f>IF(入力シート!I335="","",入力シート!I335)</f>
        <v/>
      </c>
      <c r="AA121" s="100" t="str">
        <f t="shared" si="4"/>
        <v/>
      </c>
      <c r="AB121" s="101" t="str">
        <f t="shared" si="5"/>
        <v/>
      </c>
      <c r="AC121" s="100" t="str">
        <f t="shared" si="6"/>
        <v/>
      </c>
      <c r="AD121" s="100" t="str">
        <f>IF($AC121="","",入力シート!F335)</f>
        <v/>
      </c>
      <c r="AE121" s="100" t="str">
        <f>IF($AC121="","",入力シート!G335)</f>
        <v/>
      </c>
      <c r="AF121" s="102" t="str">
        <f>IF($AC121="","",入力シート!H335)</f>
        <v/>
      </c>
      <c r="AG121" s="103" t="str">
        <f t="shared" si="7"/>
        <v/>
      </c>
    </row>
    <row r="122" spans="1:33">
      <c r="A122" s="99" t="str">
        <f>IF(入力シート!$B336="","",大会コード)</f>
        <v/>
      </c>
      <c r="B122" s="99" t="str">
        <f>IF(入力シート!$B336="","",VLOOKUP(入力シート!$C336,大会データ!$A$5:$F$372,3,FALSE))</f>
        <v/>
      </c>
      <c r="C122" s="99" t="str">
        <f>IF(入力シート!$B336="","",VLOOKUP(入力シート!$C336,大会データ!$A$5:$F$372,4,FALSE))</f>
        <v/>
      </c>
      <c r="D122" s="99" t="str">
        <f>IF(入力シート!$B336="","",VLOOKUP(入力シート!$C336,大会データ!$A$5:$F$372,5,FALSE))</f>
        <v/>
      </c>
      <c r="E122" s="99" t="str">
        <f>IF(入力シート!$B336="","",基礎データ!$B$6)</f>
        <v/>
      </c>
      <c r="F122" s="99" t="str">
        <f>IF(入力シート!$B336="","",B122)</f>
        <v/>
      </c>
      <c r="G122" s="99" t="str">
        <f>IF(入力シート!$B336="","",IF(入力シート!$E336="",TEXT(入力シート!$B336,"00"),入力シート!$E336))</f>
        <v/>
      </c>
      <c r="J122" s="99" t="str">
        <f>IF(入力シート!I336="","",入力シート!I336)</f>
        <v/>
      </c>
      <c r="AA122" s="100" t="str">
        <f t="shared" si="4"/>
        <v/>
      </c>
      <c r="AB122" s="101" t="str">
        <f t="shared" si="5"/>
        <v/>
      </c>
      <c r="AC122" s="100" t="str">
        <f t="shared" si="6"/>
        <v/>
      </c>
      <c r="AD122" s="100" t="str">
        <f>IF($AC122="","",入力シート!F336)</f>
        <v/>
      </c>
      <c r="AE122" s="100" t="str">
        <f>IF($AC122="","",入力シート!G336)</f>
        <v/>
      </c>
      <c r="AF122" s="102" t="str">
        <f>IF($AC122="","",入力シート!H336)</f>
        <v/>
      </c>
      <c r="AG122" s="103" t="str">
        <f t="shared" si="7"/>
        <v/>
      </c>
    </row>
    <row r="123" spans="1:33">
      <c r="A123" s="99" t="str">
        <f>IF(入力シート!$B337="","",大会コード)</f>
        <v/>
      </c>
      <c r="B123" s="99" t="str">
        <f>IF(入力シート!$B337="","",VLOOKUP(入力シート!$C337,大会データ!$A$5:$F$372,3,FALSE))</f>
        <v/>
      </c>
      <c r="C123" s="99" t="str">
        <f>IF(入力シート!$B337="","",VLOOKUP(入力シート!$C337,大会データ!$A$5:$F$372,4,FALSE))</f>
        <v/>
      </c>
      <c r="D123" s="99" t="str">
        <f>IF(入力シート!$B337="","",VLOOKUP(入力シート!$C337,大会データ!$A$5:$F$372,5,FALSE))</f>
        <v/>
      </c>
      <c r="E123" s="99" t="str">
        <f>IF(入力シート!$B337="","",基礎データ!$B$6)</f>
        <v/>
      </c>
      <c r="F123" s="99" t="str">
        <f>IF(入力シート!$B337="","",B123)</f>
        <v/>
      </c>
      <c r="G123" s="99" t="str">
        <f>IF(入力シート!$B337="","",IF(入力シート!$E337="",TEXT(入力シート!$B337,"00"),入力シート!$E337))</f>
        <v/>
      </c>
      <c r="J123" s="99" t="str">
        <f>IF(入力シート!I337="","",入力シート!I337)</f>
        <v/>
      </c>
      <c r="AA123" s="100" t="str">
        <f t="shared" si="4"/>
        <v/>
      </c>
      <c r="AB123" s="101" t="str">
        <f t="shared" si="5"/>
        <v/>
      </c>
      <c r="AC123" s="100" t="str">
        <f t="shared" si="6"/>
        <v/>
      </c>
      <c r="AD123" s="100" t="str">
        <f>IF($AC123="","",入力シート!F337)</f>
        <v/>
      </c>
      <c r="AE123" s="100" t="str">
        <f>IF($AC123="","",入力シート!G337)</f>
        <v/>
      </c>
      <c r="AF123" s="102" t="str">
        <f>IF($AC123="","",入力シート!H337)</f>
        <v/>
      </c>
      <c r="AG123" s="103" t="str">
        <f t="shared" si="7"/>
        <v/>
      </c>
    </row>
    <row r="124" spans="1:33">
      <c r="A124" s="99" t="str">
        <f>IF(入力シート!$B338="","",大会コード)</f>
        <v/>
      </c>
      <c r="B124" s="99" t="str">
        <f>IF(入力シート!$B338="","",VLOOKUP(入力シート!$C338,大会データ!$A$5:$F$372,3,FALSE))</f>
        <v/>
      </c>
      <c r="C124" s="99" t="str">
        <f>IF(入力シート!$B338="","",VLOOKUP(入力シート!$C338,大会データ!$A$5:$F$372,4,FALSE))</f>
        <v/>
      </c>
      <c r="D124" s="99" t="str">
        <f>IF(入力シート!$B338="","",VLOOKUP(入力シート!$C338,大会データ!$A$5:$F$372,5,FALSE))</f>
        <v/>
      </c>
      <c r="E124" s="99" t="str">
        <f>IF(入力シート!$B338="","",基礎データ!$B$6)</f>
        <v/>
      </c>
      <c r="F124" s="99" t="str">
        <f>IF(入力シート!$B338="","",B124)</f>
        <v/>
      </c>
      <c r="G124" s="99" t="str">
        <f>IF(入力シート!$B338="","",IF(入力シート!$E338="",TEXT(入力シート!$B338,"00"),入力シート!$E338))</f>
        <v/>
      </c>
      <c r="J124" s="99" t="str">
        <f>IF(入力シート!I338="","",入力シート!I338)</f>
        <v/>
      </c>
      <c r="AA124" s="100" t="str">
        <f t="shared" si="4"/>
        <v/>
      </c>
      <c r="AB124" s="101" t="str">
        <f t="shared" si="5"/>
        <v/>
      </c>
      <c r="AC124" s="100" t="str">
        <f t="shared" si="6"/>
        <v/>
      </c>
      <c r="AD124" s="100" t="str">
        <f>IF($AC124="","",入力シート!F338)</f>
        <v/>
      </c>
      <c r="AE124" s="100" t="str">
        <f>IF($AC124="","",入力シート!G338)</f>
        <v/>
      </c>
      <c r="AF124" s="102" t="str">
        <f>IF($AC124="","",入力シート!H338)</f>
        <v/>
      </c>
      <c r="AG124" s="103" t="str">
        <f t="shared" si="7"/>
        <v/>
      </c>
    </row>
    <row r="125" spans="1:33">
      <c r="A125" s="99" t="str">
        <f>IF(入力シート!$B339="","",大会コード)</f>
        <v/>
      </c>
      <c r="B125" s="99" t="str">
        <f>IF(入力シート!$B339="","",VLOOKUP(入力シート!$C339,大会データ!$A$5:$F$372,3,FALSE))</f>
        <v/>
      </c>
      <c r="C125" s="99" t="str">
        <f>IF(入力シート!$B339="","",VLOOKUP(入力シート!$C339,大会データ!$A$5:$F$372,4,FALSE))</f>
        <v/>
      </c>
      <c r="D125" s="99" t="str">
        <f>IF(入力シート!$B339="","",VLOOKUP(入力シート!$C339,大会データ!$A$5:$F$372,5,FALSE))</f>
        <v/>
      </c>
      <c r="E125" s="99" t="str">
        <f>IF(入力シート!$B339="","",基礎データ!$B$6)</f>
        <v/>
      </c>
      <c r="F125" s="99" t="str">
        <f>IF(入力シート!$B339="","",B125)</f>
        <v/>
      </c>
      <c r="G125" s="99" t="str">
        <f>IF(入力シート!$B339="","",IF(入力シート!$E339="",TEXT(入力シート!$B339,"00"),入力シート!$E339))</f>
        <v/>
      </c>
      <c r="J125" s="99" t="str">
        <f>IF(入力シート!I339="","",入力シート!I339)</f>
        <v/>
      </c>
      <c r="AA125" s="100" t="str">
        <f t="shared" si="4"/>
        <v/>
      </c>
      <c r="AB125" s="101" t="str">
        <f t="shared" si="5"/>
        <v/>
      </c>
      <c r="AC125" s="100" t="str">
        <f t="shared" si="6"/>
        <v/>
      </c>
      <c r="AD125" s="100" t="str">
        <f>IF($AC125="","",入力シート!F339)</f>
        <v/>
      </c>
      <c r="AE125" s="100" t="str">
        <f>IF($AC125="","",入力シート!G339)</f>
        <v/>
      </c>
      <c r="AF125" s="102" t="str">
        <f>IF($AC125="","",入力シート!H339)</f>
        <v/>
      </c>
      <c r="AG125" s="103" t="str">
        <f t="shared" si="7"/>
        <v/>
      </c>
    </row>
    <row r="126" spans="1:33">
      <c r="A126" s="99" t="str">
        <f>IF(入力シート!$B340="","",大会コード)</f>
        <v/>
      </c>
      <c r="B126" s="99" t="str">
        <f>IF(入力シート!$B340="","",VLOOKUP(入力シート!$C340,大会データ!$A$5:$F$372,3,FALSE))</f>
        <v/>
      </c>
      <c r="C126" s="99" t="str">
        <f>IF(入力シート!$B340="","",VLOOKUP(入力シート!$C340,大会データ!$A$5:$F$372,4,FALSE))</f>
        <v/>
      </c>
      <c r="D126" s="99" t="str">
        <f>IF(入力シート!$B340="","",VLOOKUP(入力シート!$C340,大会データ!$A$5:$F$372,5,FALSE))</f>
        <v/>
      </c>
      <c r="E126" s="99" t="str">
        <f>IF(入力シート!$B340="","",基礎データ!$B$6)</f>
        <v/>
      </c>
      <c r="F126" s="99" t="str">
        <f>IF(入力シート!$B340="","",B126)</f>
        <v/>
      </c>
      <c r="G126" s="99" t="str">
        <f>IF(入力シート!$B340="","",IF(入力シート!$E340="",TEXT(入力シート!$B340,"00"),入力シート!$E340))</f>
        <v/>
      </c>
      <c r="J126" s="99" t="str">
        <f>IF(入力シート!I340="","",入力シート!I340)</f>
        <v/>
      </c>
      <c r="AA126" s="100" t="str">
        <f t="shared" si="4"/>
        <v/>
      </c>
      <c r="AB126" s="101" t="str">
        <f t="shared" si="5"/>
        <v/>
      </c>
      <c r="AC126" s="100" t="str">
        <f t="shared" si="6"/>
        <v/>
      </c>
      <c r="AD126" s="100" t="str">
        <f>IF($AC126="","",入力シート!F340)</f>
        <v/>
      </c>
      <c r="AE126" s="100" t="str">
        <f>IF($AC126="","",入力シート!G340)</f>
        <v/>
      </c>
      <c r="AF126" s="102" t="str">
        <f>IF($AC126="","",入力シート!H340)</f>
        <v/>
      </c>
      <c r="AG126" s="103" t="str">
        <f t="shared" si="7"/>
        <v/>
      </c>
    </row>
    <row r="127" spans="1:33">
      <c r="A127" s="99" t="str">
        <f>IF(入力シート!$B341="","",大会コード)</f>
        <v/>
      </c>
      <c r="B127" s="99" t="str">
        <f>IF(入力シート!$B341="","",VLOOKUP(入力シート!$C341,大会データ!$A$5:$F$372,3,FALSE))</f>
        <v/>
      </c>
      <c r="C127" s="99" t="str">
        <f>IF(入力シート!$B341="","",VLOOKUP(入力シート!$C341,大会データ!$A$5:$F$372,4,FALSE))</f>
        <v/>
      </c>
      <c r="D127" s="99" t="str">
        <f>IF(入力シート!$B341="","",VLOOKUP(入力シート!$C341,大会データ!$A$5:$F$372,5,FALSE))</f>
        <v/>
      </c>
      <c r="E127" s="99" t="str">
        <f>IF(入力シート!$B341="","",基礎データ!$B$6)</f>
        <v/>
      </c>
      <c r="F127" s="99" t="str">
        <f>IF(入力シート!$B341="","",B127)</f>
        <v/>
      </c>
      <c r="G127" s="99" t="str">
        <f>IF(入力シート!$B341="","",IF(入力シート!$E341="",TEXT(入力シート!$B341,"00"),入力シート!$E341))</f>
        <v/>
      </c>
      <c r="J127" s="99" t="str">
        <f>IF(入力シート!I341="","",入力シート!I341)</f>
        <v/>
      </c>
      <c r="AA127" s="100" t="str">
        <f t="shared" si="4"/>
        <v/>
      </c>
      <c r="AB127" s="101" t="str">
        <f t="shared" si="5"/>
        <v/>
      </c>
      <c r="AC127" s="100" t="str">
        <f t="shared" si="6"/>
        <v/>
      </c>
      <c r="AD127" s="100" t="str">
        <f>IF($AC127="","",入力シート!F341)</f>
        <v/>
      </c>
      <c r="AE127" s="100" t="str">
        <f>IF($AC127="","",入力シート!G341)</f>
        <v/>
      </c>
      <c r="AF127" s="102" t="str">
        <f>IF($AC127="","",入力シート!H341)</f>
        <v/>
      </c>
      <c r="AG127" s="103" t="str">
        <f t="shared" si="7"/>
        <v/>
      </c>
    </row>
    <row r="128" spans="1:33">
      <c r="A128" s="99" t="str">
        <f>IF(入力シート!$B342="","",大会コード)</f>
        <v/>
      </c>
      <c r="B128" s="99" t="str">
        <f>IF(入力シート!$B342="","",VLOOKUP(入力シート!$C342,大会データ!$A$5:$F$372,3,FALSE))</f>
        <v/>
      </c>
      <c r="C128" s="99" t="str">
        <f>IF(入力シート!$B342="","",VLOOKUP(入力シート!$C342,大会データ!$A$5:$F$372,4,FALSE))</f>
        <v/>
      </c>
      <c r="D128" s="99" t="str">
        <f>IF(入力シート!$B342="","",VLOOKUP(入力シート!$C342,大会データ!$A$5:$F$372,5,FALSE))</f>
        <v/>
      </c>
      <c r="E128" s="99" t="str">
        <f>IF(入力シート!$B342="","",基礎データ!$B$6)</f>
        <v/>
      </c>
      <c r="F128" s="99" t="str">
        <f>IF(入力シート!$B342="","",B128)</f>
        <v/>
      </c>
      <c r="G128" s="99" t="str">
        <f>IF(入力シート!$B342="","",IF(入力シート!$E342="",TEXT(入力シート!$B342,"00"),入力シート!$E342))</f>
        <v/>
      </c>
      <c r="J128" s="99" t="str">
        <f>IF(入力シート!I342="","",入力シート!I342)</f>
        <v/>
      </c>
      <c r="AA128" s="100" t="str">
        <f t="shared" si="4"/>
        <v/>
      </c>
      <c r="AB128" s="101" t="str">
        <f t="shared" si="5"/>
        <v/>
      </c>
      <c r="AC128" s="100" t="str">
        <f t="shared" si="6"/>
        <v/>
      </c>
      <c r="AD128" s="100" t="str">
        <f>IF($AC128="","",入力シート!F342)</f>
        <v/>
      </c>
      <c r="AE128" s="100" t="str">
        <f>IF($AC128="","",入力シート!G342)</f>
        <v/>
      </c>
      <c r="AF128" s="102" t="str">
        <f>IF($AC128="","",入力シート!H342)</f>
        <v/>
      </c>
      <c r="AG128" s="103" t="str">
        <f t="shared" si="7"/>
        <v/>
      </c>
    </row>
    <row r="129" spans="1:33">
      <c r="A129" s="99" t="str">
        <f>IF(入力シート!$B343="","",大会コード)</f>
        <v/>
      </c>
      <c r="B129" s="99" t="str">
        <f>IF(入力シート!$B343="","",VLOOKUP(入力シート!$C343,大会データ!$A$5:$F$372,3,FALSE))</f>
        <v/>
      </c>
      <c r="C129" s="99" t="str">
        <f>IF(入力シート!$B343="","",VLOOKUP(入力シート!$C343,大会データ!$A$5:$F$372,4,FALSE))</f>
        <v/>
      </c>
      <c r="D129" s="99" t="str">
        <f>IF(入力シート!$B343="","",VLOOKUP(入力シート!$C343,大会データ!$A$5:$F$372,5,FALSE))</f>
        <v/>
      </c>
      <c r="E129" s="99" t="str">
        <f>IF(入力シート!$B343="","",基礎データ!$B$6)</f>
        <v/>
      </c>
      <c r="F129" s="99" t="str">
        <f>IF(入力シート!$B343="","",B129)</f>
        <v/>
      </c>
      <c r="G129" s="99" t="str">
        <f>IF(入力シート!$B343="","",IF(入力シート!$E343="",TEXT(入力シート!$B343,"00"),入力シート!$E343))</f>
        <v/>
      </c>
      <c r="J129" s="99" t="str">
        <f>IF(入力シート!I343="","",入力シート!I343)</f>
        <v/>
      </c>
      <c r="AA129" s="100" t="str">
        <f t="shared" si="4"/>
        <v/>
      </c>
      <c r="AB129" s="101" t="str">
        <f t="shared" si="5"/>
        <v/>
      </c>
      <c r="AC129" s="100" t="str">
        <f t="shared" si="6"/>
        <v/>
      </c>
      <c r="AD129" s="100" t="str">
        <f>IF($AC129="","",入力シート!F343)</f>
        <v/>
      </c>
      <c r="AE129" s="100" t="str">
        <f>IF($AC129="","",入力シート!G343)</f>
        <v/>
      </c>
      <c r="AF129" s="102" t="str">
        <f>IF($AC129="","",入力シート!H343)</f>
        <v/>
      </c>
      <c r="AG129" s="103" t="str">
        <f t="shared" si="7"/>
        <v/>
      </c>
    </row>
    <row r="130" spans="1:33">
      <c r="A130" s="99" t="str">
        <f>IF(入力シート!$B344="","",大会コード)</f>
        <v/>
      </c>
      <c r="B130" s="99" t="str">
        <f>IF(入力シート!$B344="","",VLOOKUP(入力シート!$C344,大会データ!$A$5:$F$372,3,FALSE))</f>
        <v/>
      </c>
      <c r="C130" s="99" t="str">
        <f>IF(入力シート!$B344="","",VLOOKUP(入力シート!$C344,大会データ!$A$5:$F$372,4,FALSE))</f>
        <v/>
      </c>
      <c r="D130" s="99" t="str">
        <f>IF(入力シート!$B344="","",VLOOKUP(入力シート!$C344,大会データ!$A$5:$F$372,5,FALSE))</f>
        <v/>
      </c>
      <c r="E130" s="99" t="str">
        <f>IF(入力シート!$B344="","",基礎データ!$B$6)</f>
        <v/>
      </c>
      <c r="F130" s="99" t="str">
        <f>IF(入力シート!$B344="","",B130)</f>
        <v/>
      </c>
      <c r="G130" s="99" t="str">
        <f>IF(入力シート!$B344="","",IF(入力シート!$E344="",TEXT(入力シート!$B344,"00"),入力シート!$E344))</f>
        <v/>
      </c>
      <c r="J130" s="99" t="str">
        <f>IF(入力シート!I344="","",入力シート!I344)</f>
        <v/>
      </c>
      <c r="AA130" s="100" t="str">
        <f t="shared" si="4"/>
        <v/>
      </c>
      <c r="AB130" s="101" t="str">
        <f t="shared" si="5"/>
        <v/>
      </c>
      <c r="AC130" s="100" t="str">
        <f t="shared" si="6"/>
        <v/>
      </c>
      <c r="AD130" s="100" t="str">
        <f>IF($AC130="","",入力シート!F344)</f>
        <v/>
      </c>
      <c r="AE130" s="100" t="str">
        <f>IF($AC130="","",入力シート!G344)</f>
        <v/>
      </c>
      <c r="AF130" s="102" t="str">
        <f>IF($AC130="","",入力シート!H344)</f>
        <v/>
      </c>
      <c r="AG130" s="103" t="str">
        <f t="shared" si="7"/>
        <v/>
      </c>
    </row>
    <row r="131" spans="1:33">
      <c r="A131" s="99" t="str">
        <f>IF(入力シート!$B345="","",大会コード)</f>
        <v/>
      </c>
      <c r="B131" s="99" t="str">
        <f>IF(入力シート!$B345="","",VLOOKUP(入力シート!$C345,大会データ!$A$5:$F$372,3,FALSE))</f>
        <v/>
      </c>
      <c r="C131" s="99" t="str">
        <f>IF(入力シート!$B345="","",VLOOKUP(入力シート!$C345,大会データ!$A$5:$F$372,4,FALSE))</f>
        <v/>
      </c>
      <c r="D131" s="99" t="str">
        <f>IF(入力シート!$B345="","",VLOOKUP(入力シート!$C345,大会データ!$A$5:$F$372,5,FALSE))</f>
        <v/>
      </c>
      <c r="E131" s="99" t="str">
        <f>IF(入力シート!$B345="","",基礎データ!$B$6)</f>
        <v/>
      </c>
      <c r="F131" s="99" t="str">
        <f>IF(入力シート!$B345="","",B131)</f>
        <v/>
      </c>
      <c r="G131" s="99" t="str">
        <f>IF(入力シート!$B345="","",IF(入力シート!$E345="",TEXT(入力シート!$B345,"00"),入力シート!$E345))</f>
        <v/>
      </c>
      <c r="J131" s="99" t="str">
        <f>IF(入力シート!I345="","",入力シート!I345)</f>
        <v/>
      </c>
      <c r="AA131" s="100" t="str">
        <f t="shared" si="4"/>
        <v/>
      </c>
      <c r="AB131" s="101" t="str">
        <f t="shared" si="5"/>
        <v/>
      </c>
      <c r="AC131" s="100" t="str">
        <f t="shared" si="6"/>
        <v/>
      </c>
      <c r="AD131" s="100" t="str">
        <f>IF($AC131="","",入力シート!F345)</f>
        <v/>
      </c>
      <c r="AE131" s="100" t="str">
        <f>IF($AC131="","",入力シート!G345)</f>
        <v/>
      </c>
      <c r="AF131" s="102" t="str">
        <f>IF($AC131="","",入力シート!H345)</f>
        <v/>
      </c>
      <c r="AG131" s="103" t="str">
        <f t="shared" si="7"/>
        <v/>
      </c>
    </row>
    <row r="132" spans="1:33">
      <c r="A132" s="99" t="str">
        <f>IF(入力シート!$B346="","",大会コード)</f>
        <v/>
      </c>
      <c r="B132" s="99" t="str">
        <f>IF(入力シート!$B346="","",VLOOKUP(入力シート!$C346,大会データ!$A$5:$F$372,3,FALSE))</f>
        <v/>
      </c>
      <c r="C132" s="99" t="str">
        <f>IF(入力シート!$B346="","",VLOOKUP(入力シート!$C346,大会データ!$A$5:$F$372,4,FALSE))</f>
        <v/>
      </c>
      <c r="D132" s="99" t="str">
        <f>IF(入力シート!$B346="","",VLOOKUP(入力シート!$C346,大会データ!$A$5:$F$372,5,FALSE))</f>
        <v/>
      </c>
      <c r="E132" s="99" t="str">
        <f>IF(入力シート!$B346="","",基礎データ!$B$6)</f>
        <v/>
      </c>
      <c r="F132" s="99" t="str">
        <f>IF(入力シート!$B346="","",B132)</f>
        <v/>
      </c>
      <c r="G132" s="99" t="str">
        <f>IF(入力シート!$B346="","",IF(入力シート!$E346="",TEXT(入力シート!$B346,"00"),入力シート!$E346))</f>
        <v/>
      </c>
      <c r="J132" s="99" t="str">
        <f>IF(入力シート!I346="","",入力シート!I346)</f>
        <v/>
      </c>
      <c r="AA132" s="100" t="str">
        <f t="shared" si="4"/>
        <v/>
      </c>
      <c r="AB132" s="101" t="str">
        <f t="shared" si="5"/>
        <v/>
      </c>
      <c r="AC132" s="100" t="str">
        <f t="shared" si="6"/>
        <v/>
      </c>
      <c r="AD132" s="100" t="str">
        <f>IF($AC132="","",入力シート!F346)</f>
        <v/>
      </c>
      <c r="AE132" s="100" t="str">
        <f>IF($AC132="","",入力シート!G346)</f>
        <v/>
      </c>
      <c r="AF132" s="102" t="str">
        <f>IF($AC132="","",入力シート!H346)</f>
        <v/>
      </c>
      <c r="AG132" s="103" t="str">
        <f t="shared" si="7"/>
        <v/>
      </c>
    </row>
    <row r="133" spans="1:33">
      <c r="A133" s="99" t="str">
        <f>IF(入力シート!$B347="","",大会コード)</f>
        <v/>
      </c>
      <c r="B133" s="99" t="str">
        <f>IF(入力シート!$B347="","",VLOOKUP(入力シート!$C347,大会データ!$A$5:$F$372,3,FALSE))</f>
        <v/>
      </c>
      <c r="C133" s="99" t="str">
        <f>IF(入力シート!$B347="","",VLOOKUP(入力シート!$C347,大会データ!$A$5:$F$372,4,FALSE))</f>
        <v/>
      </c>
      <c r="D133" s="99" t="str">
        <f>IF(入力シート!$B347="","",VLOOKUP(入力シート!$C347,大会データ!$A$5:$F$372,5,FALSE))</f>
        <v/>
      </c>
      <c r="E133" s="99" t="str">
        <f>IF(入力シート!$B347="","",基礎データ!$B$6)</f>
        <v/>
      </c>
      <c r="F133" s="99" t="str">
        <f>IF(入力シート!$B347="","",B133)</f>
        <v/>
      </c>
      <c r="G133" s="99" t="str">
        <f>IF(入力シート!$B347="","",IF(入力シート!$E347="",TEXT(入力シート!$B347,"00"),入力シート!$E347))</f>
        <v/>
      </c>
      <c r="J133" s="99" t="str">
        <f>IF(入力シート!I347="","",入力シート!I347)</f>
        <v/>
      </c>
      <c r="AA133" s="100" t="str">
        <f t="shared" ref="AA133:AA196" si="8">E133</f>
        <v/>
      </c>
      <c r="AB133" s="101" t="str">
        <f t="shared" ref="AB133:AB196" si="9">B133</f>
        <v/>
      </c>
      <c r="AC133" s="100" t="str">
        <f t="shared" ref="AC133:AC196" si="10">G133</f>
        <v/>
      </c>
      <c r="AD133" s="100" t="str">
        <f>IF($AC133="","",入力シート!F347)</f>
        <v/>
      </c>
      <c r="AE133" s="100" t="str">
        <f>IF($AC133="","",入力シート!G347)</f>
        <v/>
      </c>
      <c r="AF133" s="102" t="str">
        <f>IF($AC133="","",入力シート!H347)</f>
        <v/>
      </c>
      <c r="AG133" s="103" t="str">
        <f t="shared" ref="AG133:AG196" si="11">IF($AC133="","",2016-AF133)</f>
        <v/>
      </c>
    </row>
    <row r="134" spans="1:33">
      <c r="A134" s="99" t="str">
        <f>IF(入力シート!$B348="","",大会コード)</f>
        <v/>
      </c>
      <c r="B134" s="99" t="str">
        <f>IF(入力シート!$B348="","",VLOOKUP(入力シート!$C348,大会データ!$A$5:$F$372,3,FALSE))</f>
        <v/>
      </c>
      <c r="C134" s="99" t="str">
        <f>IF(入力シート!$B348="","",VLOOKUP(入力シート!$C348,大会データ!$A$5:$F$372,4,FALSE))</f>
        <v/>
      </c>
      <c r="D134" s="99" t="str">
        <f>IF(入力シート!$B348="","",VLOOKUP(入力シート!$C348,大会データ!$A$5:$F$372,5,FALSE))</f>
        <v/>
      </c>
      <c r="E134" s="99" t="str">
        <f>IF(入力シート!$B348="","",基礎データ!$B$6)</f>
        <v/>
      </c>
      <c r="F134" s="99" t="str">
        <f>IF(入力シート!$B348="","",B134)</f>
        <v/>
      </c>
      <c r="G134" s="99" t="str">
        <f>IF(入力シート!$B348="","",IF(入力シート!$E348="",TEXT(入力シート!$B348,"00"),入力シート!$E348))</f>
        <v/>
      </c>
      <c r="J134" s="99" t="str">
        <f>IF(入力シート!I348="","",入力シート!I348)</f>
        <v/>
      </c>
      <c r="AA134" s="100" t="str">
        <f t="shared" si="8"/>
        <v/>
      </c>
      <c r="AB134" s="101" t="str">
        <f t="shared" si="9"/>
        <v/>
      </c>
      <c r="AC134" s="100" t="str">
        <f t="shared" si="10"/>
        <v/>
      </c>
      <c r="AD134" s="100" t="str">
        <f>IF($AC134="","",入力シート!F348)</f>
        <v/>
      </c>
      <c r="AE134" s="100" t="str">
        <f>IF($AC134="","",入力シート!G348)</f>
        <v/>
      </c>
      <c r="AF134" s="102" t="str">
        <f>IF($AC134="","",入力シート!H348)</f>
        <v/>
      </c>
      <c r="AG134" s="103" t="str">
        <f t="shared" si="11"/>
        <v/>
      </c>
    </row>
    <row r="135" spans="1:33">
      <c r="A135" s="99" t="str">
        <f>IF(入力シート!$B349="","",大会コード)</f>
        <v/>
      </c>
      <c r="B135" s="99" t="str">
        <f>IF(入力シート!$B349="","",VLOOKUP(入力シート!$C349,大会データ!$A$5:$F$372,3,FALSE))</f>
        <v/>
      </c>
      <c r="C135" s="99" t="str">
        <f>IF(入力シート!$B349="","",VLOOKUP(入力シート!$C349,大会データ!$A$5:$F$372,4,FALSE))</f>
        <v/>
      </c>
      <c r="D135" s="99" t="str">
        <f>IF(入力シート!$B349="","",VLOOKUP(入力シート!$C349,大会データ!$A$5:$F$372,5,FALSE))</f>
        <v/>
      </c>
      <c r="E135" s="99" t="str">
        <f>IF(入力シート!$B349="","",基礎データ!$B$6)</f>
        <v/>
      </c>
      <c r="F135" s="99" t="str">
        <f>IF(入力シート!$B349="","",B135)</f>
        <v/>
      </c>
      <c r="G135" s="99" t="str">
        <f>IF(入力シート!$B349="","",IF(入力シート!$E349="",TEXT(入力シート!$B349,"00"),入力シート!$E349))</f>
        <v/>
      </c>
      <c r="J135" s="99" t="str">
        <f>IF(入力シート!I349="","",入力シート!I349)</f>
        <v/>
      </c>
      <c r="AA135" s="100" t="str">
        <f t="shared" si="8"/>
        <v/>
      </c>
      <c r="AB135" s="101" t="str">
        <f t="shared" si="9"/>
        <v/>
      </c>
      <c r="AC135" s="100" t="str">
        <f t="shared" si="10"/>
        <v/>
      </c>
      <c r="AD135" s="100" t="str">
        <f>IF($AC135="","",入力シート!F349)</f>
        <v/>
      </c>
      <c r="AE135" s="100" t="str">
        <f>IF($AC135="","",入力シート!G349)</f>
        <v/>
      </c>
      <c r="AF135" s="102" t="str">
        <f>IF($AC135="","",入力シート!H349)</f>
        <v/>
      </c>
      <c r="AG135" s="103" t="str">
        <f t="shared" si="11"/>
        <v/>
      </c>
    </row>
    <row r="136" spans="1:33">
      <c r="A136" s="99" t="str">
        <f>IF(入力シート!$B350="","",大会コード)</f>
        <v/>
      </c>
      <c r="B136" s="99" t="str">
        <f>IF(入力シート!$B350="","",VLOOKUP(入力シート!$C350,大会データ!$A$5:$F$372,3,FALSE))</f>
        <v/>
      </c>
      <c r="C136" s="99" t="str">
        <f>IF(入力シート!$B350="","",VLOOKUP(入力シート!$C350,大会データ!$A$5:$F$372,4,FALSE))</f>
        <v/>
      </c>
      <c r="D136" s="99" t="str">
        <f>IF(入力シート!$B350="","",VLOOKUP(入力シート!$C350,大会データ!$A$5:$F$372,5,FALSE))</f>
        <v/>
      </c>
      <c r="E136" s="99" t="str">
        <f>IF(入力シート!$B350="","",基礎データ!$B$6)</f>
        <v/>
      </c>
      <c r="F136" s="99" t="str">
        <f>IF(入力シート!$B350="","",B136)</f>
        <v/>
      </c>
      <c r="G136" s="99" t="str">
        <f>IF(入力シート!$B350="","",IF(入力シート!$E350="",TEXT(入力シート!$B350,"00"),入力シート!$E350))</f>
        <v/>
      </c>
      <c r="J136" s="99" t="str">
        <f>IF(入力シート!I350="","",入力シート!I350)</f>
        <v/>
      </c>
      <c r="AA136" s="100" t="str">
        <f t="shared" si="8"/>
        <v/>
      </c>
      <c r="AB136" s="101" t="str">
        <f t="shared" si="9"/>
        <v/>
      </c>
      <c r="AC136" s="100" t="str">
        <f t="shared" si="10"/>
        <v/>
      </c>
      <c r="AD136" s="100" t="str">
        <f>IF($AC136="","",入力シート!F350)</f>
        <v/>
      </c>
      <c r="AE136" s="100" t="str">
        <f>IF($AC136="","",入力シート!G350)</f>
        <v/>
      </c>
      <c r="AF136" s="102" t="str">
        <f>IF($AC136="","",入力シート!H350)</f>
        <v/>
      </c>
      <c r="AG136" s="103" t="str">
        <f t="shared" si="11"/>
        <v/>
      </c>
    </row>
    <row r="137" spans="1:33">
      <c r="A137" s="99" t="str">
        <f>IF(入力シート!$B351="","",大会コード)</f>
        <v/>
      </c>
      <c r="B137" s="99" t="str">
        <f>IF(入力シート!$B351="","",VLOOKUP(入力シート!$C351,大会データ!$A$5:$F$372,3,FALSE))</f>
        <v/>
      </c>
      <c r="C137" s="99" t="str">
        <f>IF(入力シート!$B351="","",VLOOKUP(入力シート!$C351,大会データ!$A$5:$F$372,4,FALSE))</f>
        <v/>
      </c>
      <c r="D137" s="99" t="str">
        <f>IF(入力シート!$B351="","",VLOOKUP(入力シート!$C351,大会データ!$A$5:$F$372,5,FALSE))</f>
        <v/>
      </c>
      <c r="E137" s="99" t="str">
        <f>IF(入力シート!$B351="","",基礎データ!$B$6)</f>
        <v/>
      </c>
      <c r="F137" s="99" t="str">
        <f>IF(入力シート!$B351="","",B137)</f>
        <v/>
      </c>
      <c r="G137" s="99" t="str">
        <f>IF(入力シート!$B351="","",IF(入力シート!$E351="",TEXT(入力シート!$B351,"00"),入力シート!$E351))</f>
        <v/>
      </c>
      <c r="J137" s="99" t="str">
        <f>IF(入力シート!I351="","",入力シート!I351)</f>
        <v/>
      </c>
      <c r="AA137" s="100" t="str">
        <f t="shared" si="8"/>
        <v/>
      </c>
      <c r="AB137" s="101" t="str">
        <f t="shared" si="9"/>
        <v/>
      </c>
      <c r="AC137" s="100" t="str">
        <f t="shared" si="10"/>
        <v/>
      </c>
      <c r="AD137" s="100" t="str">
        <f>IF($AC137="","",入力シート!F351)</f>
        <v/>
      </c>
      <c r="AE137" s="100" t="str">
        <f>IF($AC137="","",入力シート!G351)</f>
        <v/>
      </c>
      <c r="AF137" s="102" t="str">
        <f>IF($AC137="","",入力シート!H351)</f>
        <v/>
      </c>
      <c r="AG137" s="103" t="str">
        <f t="shared" si="11"/>
        <v/>
      </c>
    </row>
    <row r="138" spans="1:33">
      <c r="A138" s="99" t="str">
        <f>IF(入力シート!$B352="","",大会コード)</f>
        <v/>
      </c>
      <c r="B138" s="99" t="str">
        <f>IF(入力シート!$B352="","",VLOOKUP(入力シート!$C352,大会データ!$A$5:$F$372,3,FALSE))</f>
        <v/>
      </c>
      <c r="C138" s="99" t="str">
        <f>IF(入力シート!$B352="","",VLOOKUP(入力シート!$C352,大会データ!$A$5:$F$372,4,FALSE))</f>
        <v/>
      </c>
      <c r="D138" s="99" t="str">
        <f>IF(入力シート!$B352="","",VLOOKUP(入力シート!$C352,大会データ!$A$5:$F$372,5,FALSE))</f>
        <v/>
      </c>
      <c r="E138" s="99" t="str">
        <f>IF(入力シート!$B352="","",基礎データ!$B$6)</f>
        <v/>
      </c>
      <c r="F138" s="99" t="str">
        <f>IF(入力シート!$B352="","",B138)</f>
        <v/>
      </c>
      <c r="G138" s="99" t="str">
        <f>IF(入力シート!$B352="","",IF(入力シート!$E352="",TEXT(入力シート!$B352,"00"),入力シート!$E352))</f>
        <v/>
      </c>
      <c r="J138" s="99" t="str">
        <f>IF(入力シート!I352="","",入力シート!I352)</f>
        <v/>
      </c>
      <c r="AA138" s="100" t="str">
        <f t="shared" si="8"/>
        <v/>
      </c>
      <c r="AB138" s="101" t="str">
        <f t="shared" si="9"/>
        <v/>
      </c>
      <c r="AC138" s="100" t="str">
        <f t="shared" si="10"/>
        <v/>
      </c>
      <c r="AD138" s="100" t="str">
        <f>IF($AC138="","",入力シート!F352)</f>
        <v/>
      </c>
      <c r="AE138" s="100" t="str">
        <f>IF($AC138="","",入力シート!G352)</f>
        <v/>
      </c>
      <c r="AF138" s="102" t="str">
        <f>IF($AC138="","",入力シート!H352)</f>
        <v/>
      </c>
      <c r="AG138" s="103" t="str">
        <f t="shared" si="11"/>
        <v/>
      </c>
    </row>
    <row r="139" spans="1:33">
      <c r="A139" s="99" t="str">
        <f>IF(入力シート!$B353="","",大会コード)</f>
        <v/>
      </c>
      <c r="B139" s="99" t="str">
        <f>IF(入力シート!$B353="","",VLOOKUP(入力シート!$C353,大会データ!$A$5:$F$372,3,FALSE))</f>
        <v/>
      </c>
      <c r="C139" s="99" t="str">
        <f>IF(入力シート!$B353="","",VLOOKUP(入力シート!$C353,大会データ!$A$5:$F$372,4,FALSE))</f>
        <v/>
      </c>
      <c r="D139" s="99" t="str">
        <f>IF(入力シート!$B353="","",VLOOKUP(入力シート!$C353,大会データ!$A$5:$F$372,5,FALSE))</f>
        <v/>
      </c>
      <c r="E139" s="99" t="str">
        <f>IF(入力シート!$B353="","",基礎データ!$B$6)</f>
        <v/>
      </c>
      <c r="F139" s="99" t="str">
        <f>IF(入力シート!$B353="","",B139)</f>
        <v/>
      </c>
      <c r="G139" s="99" t="str">
        <f>IF(入力シート!$B353="","",IF(入力シート!$E353="",TEXT(入力シート!$B353,"00"),入力シート!$E353))</f>
        <v/>
      </c>
      <c r="J139" s="99" t="str">
        <f>IF(入力シート!I353="","",入力シート!I353)</f>
        <v/>
      </c>
      <c r="AA139" s="100" t="str">
        <f t="shared" si="8"/>
        <v/>
      </c>
      <c r="AB139" s="101" t="str">
        <f t="shared" si="9"/>
        <v/>
      </c>
      <c r="AC139" s="100" t="str">
        <f t="shared" si="10"/>
        <v/>
      </c>
      <c r="AD139" s="100" t="str">
        <f>IF($AC139="","",入力シート!F353)</f>
        <v/>
      </c>
      <c r="AE139" s="100" t="str">
        <f>IF($AC139="","",入力シート!G353)</f>
        <v/>
      </c>
      <c r="AF139" s="102" t="str">
        <f>IF($AC139="","",入力シート!H353)</f>
        <v/>
      </c>
      <c r="AG139" s="103" t="str">
        <f t="shared" si="11"/>
        <v/>
      </c>
    </row>
    <row r="140" spans="1:33">
      <c r="A140" s="99" t="str">
        <f>IF(入力シート!$B354="","",大会コード)</f>
        <v/>
      </c>
      <c r="B140" s="99" t="str">
        <f>IF(入力シート!$B354="","",VLOOKUP(入力シート!$C354,大会データ!$A$5:$F$372,3,FALSE))</f>
        <v/>
      </c>
      <c r="C140" s="99" t="str">
        <f>IF(入力シート!$B354="","",VLOOKUP(入力シート!$C354,大会データ!$A$5:$F$372,4,FALSE))</f>
        <v/>
      </c>
      <c r="D140" s="99" t="str">
        <f>IF(入力シート!$B354="","",VLOOKUP(入力シート!$C354,大会データ!$A$5:$F$372,5,FALSE))</f>
        <v/>
      </c>
      <c r="E140" s="99" t="str">
        <f>IF(入力シート!$B354="","",基礎データ!$B$6)</f>
        <v/>
      </c>
      <c r="F140" s="99" t="str">
        <f>IF(入力シート!$B354="","",B140)</f>
        <v/>
      </c>
      <c r="G140" s="99" t="str">
        <f>IF(入力シート!$B354="","",IF(入力シート!$E354="",TEXT(入力シート!$B354,"00"),入力シート!$E354))</f>
        <v/>
      </c>
      <c r="J140" s="99" t="str">
        <f>IF(入力シート!I354="","",入力シート!I354)</f>
        <v/>
      </c>
      <c r="AA140" s="100" t="str">
        <f t="shared" si="8"/>
        <v/>
      </c>
      <c r="AB140" s="101" t="str">
        <f t="shared" si="9"/>
        <v/>
      </c>
      <c r="AC140" s="100" t="str">
        <f t="shared" si="10"/>
        <v/>
      </c>
      <c r="AD140" s="100" t="str">
        <f>IF($AC140="","",入力シート!F354)</f>
        <v/>
      </c>
      <c r="AE140" s="100" t="str">
        <f>IF($AC140="","",入力シート!G354)</f>
        <v/>
      </c>
      <c r="AF140" s="102" t="str">
        <f>IF($AC140="","",入力シート!H354)</f>
        <v/>
      </c>
      <c r="AG140" s="103" t="str">
        <f t="shared" si="11"/>
        <v/>
      </c>
    </row>
    <row r="141" spans="1:33">
      <c r="A141" s="99" t="str">
        <f>IF(入力シート!$B355="","",大会コード)</f>
        <v/>
      </c>
      <c r="B141" s="99" t="str">
        <f>IF(入力シート!$B355="","",VLOOKUP(入力シート!$C355,大会データ!$A$5:$F$372,3,FALSE))</f>
        <v/>
      </c>
      <c r="C141" s="99" t="str">
        <f>IF(入力シート!$B355="","",VLOOKUP(入力シート!$C355,大会データ!$A$5:$F$372,4,FALSE))</f>
        <v/>
      </c>
      <c r="D141" s="99" t="str">
        <f>IF(入力シート!$B355="","",VLOOKUP(入力シート!$C355,大会データ!$A$5:$F$372,5,FALSE))</f>
        <v/>
      </c>
      <c r="E141" s="99" t="str">
        <f>IF(入力シート!$B355="","",基礎データ!$B$6)</f>
        <v/>
      </c>
      <c r="F141" s="99" t="str">
        <f>IF(入力シート!$B355="","",B141)</f>
        <v/>
      </c>
      <c r="G141" s="99" t="str">
        <f>IF(入力シート!$B355="","",IF(入力シート!$E355="",TEXT(入力シート!$B355,"00"),入力シート!$E355))</f>
        <v/>
      </c>
      <c r="J141" s="99" t="str">
        <f>IF(入力シート!I355="","",入力シート!I355)</f>
        <v/>
      </c>
      <c r="AA141" s="100" t="str">
        <f t="shared" si="8"/>
        <v/>
      </c>
      <c r="AB141" s="101" t="str">
        <f t="shared" si="9"/>
        <v/>
      </c>
      <c r="AC141" s="100" t="str">
        <f t="shared" si="10"/>
        <v/>
      </c>
      <c r="AD141" s="100" t="str">
        <f>IF($AC141="","",入力シート!F355)</f>
        <v/>
      </c>
      <c r="AE141" s="100" t="str">
        <f>IF($AC141="","",入力シート!G355)</f>
        <v/>
      </c>
      <c r="AF141" s="102" t="str">
        <f>IF($AC141="","",入力シート!H355)</f>
        <v/>
      </c>
      <c r="AG141" s="103" t="str">
        <f t="shared" si="11"/>
        <v/>
      </c>
    </row>
    <row r="142" spans="1:33">
      <c r="A142" s="99" t="str">
        <f>IF(入力シート!$B356="","",大会コード)</f>
        <v/>
      </c>
      <c r="B142" s="99" t="str">
        <f>IF(入力シート!$B356="","",VLOOKUP(入力シート!$C356,大会データ!$A$5:$F$372,3,FALSE))</f>
        <v/>
      </c>
      <c r="C142" s="99" t="str">
        <f>IF(入力シート!$B356="","",VLOOKUP(入力シート!$C356,大会データ!$A$5:$F$372,4,FALSE))</f>
        <v/>
      </c>
      <c r="D142" s="99" t="str">
        <f>IF(入力シート!$B356="","",VLOOKUP(入力シート!$C356,大会データ!$A$5:$F$372,5,FALSE))</f>
        <v/>
      </c>
      <c r="E142" s="99" t="str">
        <f>IF(入力シート!$B356="","",基礎データ!$B$6)</f>
        <v/>
      </c>
      <c r="F142" s="99" t="str">
        <f>IF(入力シート!$B356="","",B142)</f>
        <v/>
      </c>
      <c r="G142" s="99" t="str">
        <f>IF(入力シート!$B356="","",IF(入力シート!$E356="",TEXT(入力シート!$B356,"00"),入力シート!$E356))</f>
        <v/>
      </c>
      <c r="J142" s="99" t="str">
        <f>IF(入力シート!I356="","",入力シート!I356)</f>
        <v/>
      </c>
      <c r="AA142" s="100" t="str">
        <f t="shared" si="8"/>
        <v/>
      </c>
      <c r="AB142" s="101" t="str">
        <f t="shared" si="9"/>
        <v/>
      </c>
      <c r="AC142" s="100" t="str">
        <f t="shared" si="10"/>
        <v/>
      </c>
      <c r="AD142" s="100" t="str">
        <f>IF($AC142="","",入力シート!F356)</f>
        <v/>
      </c>
      <c r="AE142" s="100" t="str">
        <f>IF($AC142="","",入力シート!G356)</f>
        <v/>
      </c>
      <c r="AF142" s="102" t="str">
        <f>IF($AC142="","",入力シート!H356)</f>
        <v/>
      </c>
      <c r="AG142" s="103" t="str">
        <f t="shared" si="11"/>
        <v/>
      </c>
    </row>
    <row r="143" spans="1:33">
      <c r="A143" s="99" t="str">
        <f>IF(入力シート!$B357="","",大会コード)</f>
        <v/>
      </c>
      <c r="B143" s="99" t="str">
        <f>IF(入力シート!$B357="","",VLOOKUP(入力シート!$C357,大会データ!$A$5:$F$372,3,FALSE))</f>
        <v/>
      </c>
      <c r="C143" s="99" t="str">
        <f>IF(入力シート!$B357="","",VLOOKUP(入力シート!$C357,大会データ!$A$5:$F$372,4,FALSE))</f>
        <v/>
      </c>
      <c r="D143" s="99" t="str">
        <f>IF(入力シート!$B357="","",VLOOKUP(入力シート!$C357,大会データ!$A$5:$F$372,5,FALSE))</f>
        <v/>
      </c>
      <c r="E143" s="99" t="str">
        <f>IF(入力シート!$B357="","",基礎データ!$B$6)</f>
        <v/>
      </c>
      <c r="F143" s="99" t="str">
        <f>IF(入力シート!$B357="","",B143)</f>
        <v/>
      </c>
      <c r="G143" s="99" t="str">
        <f>IF(入力シート!$B357="","",IF(入力シート!$E357="",TEXT(入力シート!$B357,"00"),入力シート!$E357))</f>
        <v/>
      </c>
      <c r="J143" s="99" t="str">
        <f>IF(入力シート!I357="","",入力シート!I357)</f>
        <v/>
      </c>
      <c r="AA143" s="100" t="str">
        <f t="shared" si="8"/>
        <v/>
      </c>
      <c r="AB143" s="101" t="str">
        <f t="shared" si="9"/>
        <v/>
      </c>
      <c r="AC143" s="100" t="str">
        <f t="shared" si="10"/>
        <v/>
      </c>
      <c r="AD143" s="100" t="str">
        <f>IF($AC143="","",入力シート!F357)</f>
        <v/>
      </c>
      <c r="AE143" s="100" t="str">
        <f>IF($AC143="","",入力シート!G357)</f>
        <v/>
      </c>
      <c r="AF143" s="102" t="str">
        <f>IF($AC143="","",入力シート!H357)</f>
        <v/>
      </c>
      <c r="AG143" s="103" t="str">
        <f t="shared" si="11"/>
        <v/>
      </c>
    </row>
    <row r="144" spans="1:33">
      <c r="A144" s="99" t="str">
        <f>IF(入力シート!$B358="","",大会コード)</f>
        <v/>
      </c>
      <c r="B144" s="99" t="str">
        <f>IF(入力シート!$B358="","",VLOOKUP(入力シート!$C358,大会データ!$A$5:$F$372,3,FALSE))</f>
        <v/>
      </c>
      <c r="C144" s="99" t="str">
        <f>IF(入力シート!$B358="","",VLOOKUP(入力シート!$C358,大会データ!$A$5:$F$372,4,FALSE))</f>
        <v/>
      </c>
      <c r="D144" s="99" t="str">
        <f>IF(入力シート!$B358="","",VLOOKUP(入力シート!$C358,大会データ!$A$5:$F$372,5,FALSE))</f>
        <v/>
      </c>
      <c r="E144" s="99" t="str">
        <f>IF(入力シート!$B358="","",基礎データ!$B$6)</f>
        <v/>
      </c>
      <c r="F144" s="99" t="str">
        <f>IF(入力シート!$B358="","",B144)</f>
        <v/>
      </c>
      <c r="G144" s="99" t="str">
        <f>IF(入力シート!$B358="","",IF(入力シート!$E358="",TEXT(入力シート!$B358,"00"),入力シート!$E358))</f>
        <v/>
      </c>
      <c r="J144" s="99" t="str">
        <f>IF(入力シート!I358="","",入力シート!I358)</f>
        <v/>
      </c>
      <c r="AA144" s="100" t="str">
        <f t="shared" si="8"/>
        <v/>
      </c>
      <c r="AB144" s="101" t="str">
        <f t="shared" si="9"/>
        <v/>
      </c>
      <c r="AC144" s="100" t="str">
        <f t="shared" si="10"/>
        <v/>
      </c>
      <c r="AD144" s="100" t="str">
        <f>IF($AC144="","",入力シート!F358)</f>
        <v/>
      </c>
      <c r="AE144" s="100" t="str">
        <f>IF($AC144="","",入力シート!G358)</f>
        <v/>
      </c>
      <c r="AF144" s="102" t="str">
        <f>IF($AC144="","",入力シート!H358)</f>
        <v/>
      </c>
      <c r="AG144" s="103" t="str">
        <f t="shared" si="11"/>
        <v/>
      </c>
    </row>
    <row r="145" spans="1:33">
      <c r="A145" s="99" t="str">
        <f>IF(入力シート!$B359="","",大会コード)</f>
        <v/>
      </c>
      <c r="B145" s="99" t="str">
        <f>IF(入力シート!$B359="","",VLOOKUP(入力シート!$C359,大会データ!$A$5:$F$372,3,FALSE))</f>
        <v/>
      </c>
      <c r="C145" s="99" t="str">
        <f>IF(入力シート!$B359="","",VLOOKUP(入力シート!$C359,大会データ!$A$5:$F$372,4,FALSE))</f>
        <v/>
      </c>
      <c r="D145" s="99" t="str">
        <f>IF(入力シート!$B359="","",VLOOKUP(入力シート!$C359,大会データ!$A$5:$F$372,5,FALSE))</f>
        <v/>
      </c>
      <c r="E145" s="99" t="str">
        <f>IF(入力シート!$B359="","",基礎データ!$B$6)</f>
        <v/>
      </c>
      <c r="F145" s="99" t="str">
        <f>IF(入力シート!$B359="","",B145)</f>
        <v/>
      </c>
      <c r="G145" s="99" t="str">
        <f>IF(入力シート!$B359="","",IF(入力シート!$E359="",TEXT(入力シート!$B359,"00"),入力シート!$E359))</f>
        <v/>
      </c>
      <c r="J145" s="99" t="str">
        <f>IF(入力シート!I359="","",入力シート!I359)</f>
        <v/>
      </c>
      <c r="AA145" s="100" t="str">
        <f t="shared" si="8"/>
        <v/>
      </c>
      <c r="AB145" s="101" t="str">
        <f t="shared" si="9"/>
        <v/>
      </c>
      <c r="AC145" s="100" t="str">
        <f t="shared" si="10"/>
        <v/>
      </c>
      <c r="AD145" s="100" t="str">
        <f>IF($AC145="","",入力シート!F359)</f>
        <v/>
      </c>
      <c r="AE145" s="100" t="str">
        <f>IF($AC145="","",入力シート!G359)</f>
        <v/>
      </c>
      <c r="AF145" s="102" t="str">
        <f>IF($AC145="","",入力シート!H359)</f>
        <v/>
      </c>
      <c r="AG145" s="103" t="str">
        <f t="shared" si="11"/>
        <v/>
      </c>
    </row>
    <row r="146" spans="1:33">
      <c r="A146" s="99" t="str">
        <f>IF(入力シート!$B360="","",大会コード)</f>
        <v/>
      </c>
      <c r="B146" s="99" t="str">
        <f>IF(入力シート!$B360="","",VLOOKUP(入力シート!$C360,大会データ!$A$5:$F$372,3,FALSE))</f>
        <v/>
      </c>
      <c r="C146" s="99" t="str">
        <f>IF(入力シート!$B360="","",VLOOKUP(入力シート!$C360,大会データ!$A$5:$F$372,4,FALSE))</f>
        <v/>
      </c>
      <c r="D146" s="99" t="str">
        <f>IF(入力シート!$B360="","",VLOOKUP(入力シート!$C360,大会データ!$A$5:$F$372,5,FALSE))</f>
        <v/>
      </c>
      <c r="E146" s="99" t="str">
        <f>IF(入力シート!$B360="","",基礎データ!$B$6)</f>
        <v/>
      </c>
      <c r="F146" s="99" t="str">
        <f>IF(入力シート!$B360="","",B146)</f>
        <v/>
      </c>
      <c r="G146" s="99" t="str">
        <f>IF(入力シート!$B360="","",IF(入力シート!$E360="",TEXT(入力シート!$B360,"00"),入力シート!$E360))</f>
        <v/>
      </c>
      <c r="J146" s="99" t="str">
        <f>IF(入力シート!I360="","",入力シート!I360)</f>
        <v/>
      </c>
      <c r="AA146" s="100" t="str">
        <f t="shared" si="8"/>
        <v/>
      </c>
      <c r="AB146" s="101" t="str">
        <f t="shared" si="9"/>
        <v/>
      </c>
      <c r="AC146" s="100" t="str">
        <f t="shared" si="10"/>
        <v/>
      </c>
      <c r="AD146" s="100" t="str">
        <f>IF($AC146="","",入力シート!F360)</f>
        <v/>
      </c>
      <c r="AE146" s="100" t="str">
        <f>IF($AC146="","",入力シート!G360)</f>
        <v/>
      </c>
      <c r="AF146" s="102" t="str">
        <f>IF($AC146="","",入力シート!H360)</f>
        <v/>
      </c>
      <c r="AG146" s="103" t="str">
        <f t="shared" si="11"/>
        <v/>
      </c>
    </row>
    <row r="147" spans="1:33">
      <c r="A147" s="99" t="str">
        <f>IF(入力シート!$B361="","",大会コード)</f>
        <v/>
      </c>
      <c r="B147" s="99" t="str">
        <f>IF(入力シート!$B361="","",VLOOKUP(入力シート!$C361,大会データ!$A$5:$F$372,3,FALSE))</f>
        <v/>
      </c>
      <c r="C147" s="99" t="str">
        <f>IF(入力シート!$B361="","",VLOOKUP(入力シート!$C361,大会データ!$A$5:$F$372,4,FALSE))</f>
        <v/>
      </c>
      <c r="D147" s="99" t="str">
        <f>IF(入力シート!$B361="","",VLOOKUP(入力シート!$C361,大会データ!$A$5:$F$372,5,FALSE))</f>
        <v/>
      </c>
      <c r="E147" s="99" t="str">
        <f>IF(入力シート!$B361="","",基礎データ!$B$6)</f>
        <v/>
      </c>
      <c r="F147" s="99" t="str">
        <f>IF(入力シート!$B361="","",B147)</f>
        <v/>
      </c>
      <c r="G147" s="99" t="str">
        <f>IF(入力シート!$B361="","",IF(入力シート!$E361="",TEXT(入力シート!$B361,"00"),入力シート!$E361))</f>
        <v/>
      </c>
      <c r="J147" s="99" t="str">
        <f>IF(入力シート!I361="","",入力シート!I361)</f>
        <v/>
      </c>
      <c r="AA147" s="100" t="str">
        <f t="shared" si="8"/>
        <v/>
      </c>
      <c r="AB147" s="101" t="str">
        <f t="shared" si="9"/>
        <v/>
      </c>
      <c r="AC147" s="100" t="str">
        <f t="shared" si="10"/>
        <v/>
      </c>
      <c r="AD147" s="100" t="str">
        <f>IF($AC147="","",入力シート!F361)</f>
        <v/>
      </c>
      <c r="AE147" s="100" t="str">
        <f>IF($AC147="","",入力シート!G361)</f>
        <v/>
      </c>
      <c r="AF147" s="102" t="str">
        <f>IF($AC147="","",入力シート!H361)</f>
        <v/>
      </c>
      <c r="AG147" s="103" t="str">
        <f t="shared" si="11"/>
        <v/>
      </c>
    </row>
    <row r="148" spans="1:33">
      <c r="A148" s="99" t="str">
        <f>IF(入力シート!$B362="","",大会コード)</f>
        <v/>
      </c>
      <c r="B148" s="99" t="str">
        <f>IF(入力シート!$B362="","",VLOOKUP(入力シート!$C362,大会データ!$A$5:$F$372,3,FALSE))</f>
        <v/>
      </c>
      <c r="C148" s="99" t="str">
        <f>IF(入力シート!$B362="","",VLOOKUP(入力シート!$C362,大会データ!$A$5:$F$372,4,FALSE))</f>
        <v/>
      </c>
      <c r="D148" s="99" t="str">
        <f>IF(入力シート!$B362="","",VLOOKUP(入力シート!$C362,大会データ!$A$5:$F$372,5,FALSE))</f>
        <v/>
      </c>
      <c r="E148" s="99" t="str">
        <f>IF(入力シート!$B362="","",基礎データ!$B$6)</f>
        <v/>
      </c>
      <c r="F148" s="99" t="str">
        <f>IF(入力シート!$B362="","",B148)</f>
        <v/>
      </c>
      <c r="G148" s="99" t="str">
        <f>IF(入力シート!$B362="","",IF(入力シート!$E362="",TEXT(入力シート!$B362,"00"),入力シート!$E362))</f>
        <v/>
      </c>
      <c r="J148" s="99" t="str">
        <f>IF(入力シート!I362="","",入力シート!I362)</f>
        <v/>
      </c>
      <c r="AA148" s="100" t="str">
        <f t="shared" si="8"/>
        <v/>
      </c>
      <c r="AB148" s="101" t="str">
        <f t="shared" si="9"/>
        <v/>
      </c>
      <c r="AC148" s="100" t="str">
        <f t="shared" si="10"/>
        <v/>
      </c>
      <c r="AD148" s="100" t="str">
        <f>IF($AC148="","",入力シート!F362)</f>
        <v/>
      </c>
      <c r="AE148" s="100" t="str">
        <f>IF($AC148="","",入力シート!G362)</f>
        <v/>
      </c>
      <c r="AF148" s="102" t="str">
        <f>IF($AC148="","",入力シート!H362)</f>
        <v/>
      </c>
      <c r="AG148" s="103" t="str">
        <f t="shared" si="11"/>
        <v/>
      </c>
    </row>
    <row r="149" spans="1:33">
      <c r="A149" s="99" t="str">
        <f>IF(入力シート!$B363="","",大会コード)</f>
        <v/>
      </c>
      <c r="B149" s="99" t="str">
        <f>IF(入力シート!$B363="","",VLOOKUP(入力シート!$C363,大会データ!$A$5:$F$372,3,FALSE))</f>
        <v/>
      </c>
      <c r="C149" s="99" t="str">
        <f>IF(入力シート!$B363="","",VLOOKUP(入力シート!$C363,大会データ!$A$5:$F$372,4,FALSE))</f>
        <v/>
      </c>
      <c r="D149" s="99" t="str">
        <f>IF(入力シート!$B363="","",VLOOKUP(入力シート!$C363,大会データ!$A$5:$F$372,5,FALSE))</f>
        <v/>
      </c>
      <c r="E149" s="99" t="str">
        <f>IF(入力シート!$B363="","",基礎データ!$B$6)</f>
        <v/>
      </c>
      <c r="F149" s="99" t="str">
        <f>IF(入力シート!$B363="","",B149)</f>
        <v/>
      </c>
      <c r="G149" s="99" t="str">
        <f>IF(入力シート!$B363="","",IF(入力シート!$E363="",TEXT(入力シート!$B363,"00"),入力シート!$E363))</f>
        <v/>
      </c>
      <c r="J149" s="99" t="str">
        <f>IF(入力シート!I363="","",入力シート!I363)</f>
        <v/>
      </c>
      <c r="AA149" s="100" t="str">
        <f t="shared" si="8"/>
        <v/>
      </c>
      <c r="AB149" s="101" t="str">
        <f t="shared" si="9"/>
        <v/>
      </c>
      <c r="AC149" s="100" t="str">
        <f t="shared" si="10"/>
        <v/>
      </c>
      <c r="AD149" s="100" t="str">
        <f>IF($AC149="","",入力シート!F363)</f>
        <v/>
      </c>
      <c r="AE149" s="100" t="str">
        <f>IF($AC149="","",入力シート!G363)</f>
        <v/>
      </c>
      <c r="AF149" s="102" t="str">
        <f>IF($AC149="","",入力シート!H363)</f>
        <v/>
      </c>
      <c r="AG149" s="103" t="str">
        <f t="shared" si="11"/>
        <v/>
      </c>
    </row>
    <row r="150" spans="1:33">
      <c r="A150" s="99" t="str">
        <f>IF(入力シート!$B364="","",大会コード)</f>
        <v/>
      </c>
      <c r="B150" s="99" t="str">
        <f>IF(入力シート!$B364="","",VLOOKUP(入力シート!$C364,大会データ!$A$5:$F$372,3,FALSE))</f>
        <v/>
      </c>
      <c r="C150" s="99" t="str">
        <f>IF(入力シート!$B364="","",VLOOKUP(入力シート!$C364,大会データ!$A$5:$F$372,4,FALSE))</f>
        <v/>
      </c>
      <c r="D150" s="99" t="str">
        <f>IF(入力シート!$B364="","",VLOOKUP(入力シート!$C364,大会データ!$A$5:$F$372,5,FALSE))</f>
        <v/>
      </c>
      <c r="E150" s="99" t="str">
        <f>IF(入力シート!$B364="","",基礎データ!$B$6)</f>
        <v/>
      </c>
      <c r="F150" s="99" t="str">
        <f>IF(入力シート!$B364="","",B150)</f>
        <v/>
      </c>
      <c r="G150" s="99" t="str">
        <f>IF(入力シート!$B364="","",IF(入力シート!$E364="",TEXT(入力シート!$B364,"00"),入力シート!$E364))</f>
        <v/>
      </c>
      <c r="J150" s="99" t="str">
        <f>IF(入力シート!I364="","",入力シート!I364)</f>
        <v/>
      </c>
      <c r="AA150" s="100" t="str">
        <f t="shared" si="8"/>
        <v/>
      </c>
      <c r="AB150" s="101" t="str">
        <f t="shared" si="9"/>
        <v/>
      </c>
      <c r="AC150" s="100" t="str">
        <f t="shared" si="10"/>
        <v/>
      </c>
      <c r="AD150" s="100" t="str">
        <f>IF($AC150="","",入力シート!F364)</f>
        <v/>
      </c>
      <c r="AE150" s="100" t="str">
        <f>IF($AC150="","",入力シート!G364)</f>
        <v/>
      </c>
      <c r="AF150" s="102" t="str">
        <f>IF($AC150="","",入力シート!H364)</f>
        <v/>
      </c>
      <c r="AG150" s="103" t="str">
        <f t="shared" si="11"/>
        <v/>
      </c>
    </row>
    <row r="151" spans="1:33">
      <c r="A151" s="99" t="str">
        <f>IF(入力シート!$B365="","",大会コード)</f>
        <v/>
      </c>
      <c r="B151" s="99" t="str">
        <f>IF(入力シート!$B365="","",VLOOKUP(入力シート!$C365,大会データ!$A$5:$F$372,3,FALSE))</f>
        <v/>
      </c>
      <c r="C151" s="99" t="str">
        <f>IF(入力シート!$B365="","",VLOOKUP(入力シート!$C365,大会データ!$A$5:$F$372,4,FALSE))</f>
        <v/>
      </c>
      <c r="D151" s="99" t="str">
        <f>IF(入力シート!$B365="","",VLOOKUP(入力シート!$C365,大会データ!$A$5:$F$372,5,FALSE))</f>
        <v/>
      </c>
      <c r="E151" s="99" t="str">
        <f>IF(入力シート!$B365="","",基礎データ!$B$6)</f>
        <v/>
      </c>
      <c r="F151" s="99" t="str">
        <f>IF(入力シート!$B365="","",B151)</f>
        <v/>
      </c>
      <c r="G151" s="99" t="str">
        <f>IF(入力シート!$B365="","",IF(入力シート!$E365="",TEXT(入力シート!$B365,"00"),入力シート!$E365))</f>
        <v/>
      </c>
      <c r="J151" s="99" t="str">
        <f>IF(入力シート!I365="","",入力シート!I365)</f>
        <v/>
      </c>
      <c r="AA151" s="100" t="str">
        <f t="shared" si="8"/>
        <v/>
      </c>
      <c r="AB151" s="101" t="str">
        <f t="shared" si="9"/>
        <v/>
      </c>
      <c r="AC151" s="100" t="str">
        <f t="shared" si="10"/>
        <v/>
      </c>
      <c r="AD151" s="100" t="str">
        <f>IF($AC151="","",入力シート!F365)</f>
        <v/>
      </c>
      <c r="AE151" s="100" t="str">
        <f>IF($AC151="","",入力シート!G365)</f>
        <v/>
      </c>
      <c r="AF151" s="102" t="str">
        <f>IF($AC151="","",入力シート!H365)</f>
        <v/>
      </c>
      <c r="AG151" s="103" t="str">
        <f t="shared" si="11"/>
        <v/>
      </c>
    </row>
    <row r="152" spans="1:33">
      <c r="A152" s="99" t="str">
        <f>IF(入力シート!$B366="","",大会コード)</f>
        <v/>
      </c>
      <c r="B152" s="99" t="str">
        <f>IF(入力シート!$B366="","",VLOOKUP(入力シート!$C366,大会データ!$A$5:$F$372,3,FALSE))</f>
        <v/>
      </c>
      <c r="C152" s="99" t="str">
        <f>IF(入力シート!$B366="","",VLOOKUP(入力シート!$C366,大会データ!$A$5:$F$372,4,FALSE))</f>
        <v/>
      </c>
      <c r="D152" s="99" t="str">
        <f>IF(入力シート!$B366="","",VLOOKUP(入力シート!$C366,大会データ!$A$5:$F$372,5,FALSE))</f>
        <v/>
      </c>
      <c r="E152" s="99" t="str">
        <f>IF(入力シート!$B366="","",基礎データ!$B$6)</f>
        <v/>
      </c>
      <c r="F152" s="99" t="str">
        <f>IF(入力シート!$B366="","",B152)</f>
        <v/>
      </c>
      <c r="G152" s="99" t="str">
        <f>IF(入力シート!$B366="","",IF(入力シート!$E366="",TEXT(入力シート!$B366,"00"),入力シート!$E366))</f>
        <v/>
      </c>
      <c r="J152" s="99" t="str">
        <f>IF(入力シート!I366="","",入力シート!I366)</f>
        <v/>
      </c>
      <c r="AA152" s="100" t="str">
        <f t="shared" si="8"/>
        <v/>
      </c>
      <c r="AB152" s="101" t="str">
        <f t="shared" si="9"/>
        <v/>
      </c>
      <c r="AC152" s="100" t="str">
        <f t="shared" si="10"/>
        <v/>
      </c>
      <c r="AD152" s="100" t="str">
        <f>IF($AC152="","",入力シート!F366)</f>
        <v/>
      </c>
      <c r="AE152" s="100" t="str">
        <f>IF($AC152="","",入力シート!G366)</f>
        <v/>
      </c>
      <c r="AF152" s="102" t="str">
        <f>IF($AC152="","",入力シート!H366)</f>
        <v/>
      </c>
      <c r="AG152" s="103" t="str">
        <f t="shared" si="11"/>
        <v/>
      </c>
    </row>
    <row r="153" spans="1:33">
      <c r="A153" s="99" t="str">
        <f>IF(入力シート!$B367="","",大会コード)</f>
        <v/>
      </c>
      <c r="B153" s="99" t="str">
        <f>IF(入力シート!$B367="","",VLOOKUP(入力シート!$C367,大会データ!$A$5:$F$372,3,FALSE))</f>
        <v/>
      </c>
      <c r="C153" s="99" t="str">
        <f>IF(入力シート!$B367="","",VLOOKUP(入力シート!$C367,大会データ!$A$5:$F$372,4,FALSE))</f>
        <v/>
      </c>
      <c r="D153" s="99" t="str">
        <f>IF(入力シート!$B367="","",VLOOKUP(入力シート!$C367,大会データ!$A$5:$F$372,5,FALSE))</f>
        <v/>
      </c>
      <c r="E153" s="99" t="str">
        <f>IF(入力シート!$B367="","",基礎データ!$B$6)</f>
        <v/>
      </c>
      <c r="F153" s="99" t="str">
        <f>IF(入力シート!$B367="","",B153)</f>
        <v/>
      </c>
      <c r="G153" s="99" t="str">
        <f>IF(入力シート!$B367="","",IF(入力シート!$E367="",TEXT(入力シート!$B367,"00"),入力シート!$E367))</f>
        <v/>
      </c>
      <c r="J153" s="99" t="str">
        <f>IF(入力シート!I367="","",入力シート!I367)</f>
        <v/>
      </c>
      <c r="AA153" s="100" t="str">
        <f t="shared" si="8"/>
        <v/>
      </c>
      <c r="AB153" s="101" t="str">
        <f t="shared" si="9"/>
        <v/>
      </c>
      <c r="AC153" s="100" t="str">
        <f t="shared" si="10"/>
        <v/>
      </c>
      <c r="AD153" s="100" t="str">
        <f>IF($AC153="","",入力シート!F367)</f>
        <v/>
      </c>
      <c r="AE153" s="100" t="str">
        <f>IF($AC153="","",入力シート!G367)</f>
        <v/>
      </c>
      <c r="AF153" s="102" t="str">
        <f>IF($AC153="","",入力シート!H367)</f>
        <v/>
      </c>
      <c r="AG153" s="103" t="str">
        <f t="shared" si="11"/>
        <v/>
      </c>
    </row>
    <row r="154" spans="1:33">
      <c r="A154" s="99" t="str">
        <f>IF(入力シート!$B368="","",大会コード)</f>
        <v/>
      </c>
      <c r="B154" s="99" t="str">
        <f>IF(入力シート!$B368="","",VLOOKUP(入力シート!$C368,大会データ!$A$5:$F$372,3,FALSE))</f>
        <v/>
      </c>
      <c r="C154" s="99" t="str">
        <f>IF(入力シート!$B368="","",VLOOKUP(入力シート!$C368,大会データ!$A$5:$F$372,4,FALSE))</f>
        <v/>
      </c>
      <c r="D154" s="99" t="str">
        <f>IF(入力シート!$B368="","",VLOOKUP(入力シート!$C368,大会データ!$A$5:$F$372,5,FALSE))</f>
        <v/>
      </c>
      <c r="E154" s="99" t="str">
        <f>IF(入力シート!$B368="","",基礎データ!$B$6)</f>
        <v/>
      </c>
      <c r="F154" s="99" t="str">
        <f>IF(入力シート!$B368="","",B154)</f>
        <v/>
      </c>
      <c r="G154" s="99" t="str">
        <f>IF(入力シート!$B368="","",IF(入力シート!$E368="",TEXT(入力シート!$B368,"00"),入力シート!$E368))</f>
        <v/>
      </c>
      <c r="J154" s="99" t="str">
        <f>IF(入力シート!I368="","",入力シート!I368)</f>
        <v/>
      </c>
      <c r="AA154" s="100" t="str">
        <f t="shared" si="8"/>
        <v/>
      </c>
      <c r="AB154" s="101" t="str">
        <f t="shared" si="9"/>
        <v/>
      </c>
      <c r="AC154" s="100" t="str">
        <f t="shared" si="10"/>
        <v/>
      </c>
      <c r="AD154" s="100" t="str">
        <f>IF($AC154="","",入力シート!F368)</f>
        <v/>
      </c>
      <c r="AE154" s="100" t="str">
        <f>IF($AC154="","",入力シート!G368)</f>
        <v/>
      </c>
      <c r="AF154" s="102" t="str">
        <f>IF($AC154="","",入力シート!H368)</f>
        <v/>
      </c>
      <c r="AG154" s="103" t="str">
        <f t="shared" si="11"/>
        <v/>
      </c>
    </row>
    <row r="155" spans="1:33">
      <c r="A155" s="99" t="str">
        <f>IF(入力シート!$B369="","",大会コード)</f>
        <v/>
      </c>
      <c r="B155" s="99" t="str">
        <f>IF(入力シート!$B369="","",VLOOKUP(入力シート!$C369,大会データ!$A$5:$F$372,3,FALSE))</f>
        <v/>
      </c>
      <c r="C155" s="99" t="str">
        <f>IF(入力シート!$B369="","",VLOOKUP(入力シート!$C369,大会データ!$A$5:$F$372,4,FALSE))</f>
        <v/>
      </c>
      <c r="D155" s="99" t="str">
        <f>IF(入力シート!$B369="","",VLOOKUP(入力シート!$C369,大会データ!$A$5:$F$372,5,FALSE))</f>
        <v/>
      </c>
      <c r="E155" s="99" t="str">
        <f>IF(入力シート!$B369="","",基礎データ!$B$6)</f>
        <v/>
      </c>
      <c r="F155" s="99" t="str">
        <f>IF(入力シート!$B369="","",B155)</f>
        <v/>
      </c>
      <c r="G155" s="99" t="str">
        <f>IF(入力シート!$B369="","",IF(入力シート!$E369="",TEXT(入力シート!$B369,"00"),入力シート!$E369))</f>
        <v/>
      </c>
      <c r="J155" s="99" t="str">
        <f>IF(入力シート!I369="","",入力シート!I369)</f>
        <v/>
      </c>
      <c r="AA155" s="100" t="str">
        <f t="shared" si="8"/>
        <v/>
      </c>
      <c r="AB155" s="101" t="str">
        <f t="shared" si="9"/>
        <v/>
      </c>
      <c r="AC155" s="100" t="str">
        <f t="shared" si="10"/>
        <v/>
      </c>
      <c r="AD155" s="100" t="str">
        <f>IF($AC155="","",入力シート!F369)</f>
        <v/>
      </c>
      <c r="AE155" s="100" t="str">
        <f>IF($AC155="","",入力シート!G369)</f>
        <v/>
      </c>
      <c r="AF155" s="102" t="str">
        <f>IF($AC155="","",入力シート!H369)</f>
        <v/>
      </c>
      <c r="AG155" s="103" t="str">
        <f t="shared" si="11"/>
        <v/>
      </c>
    </row>
    <row r="156" spans="1:33">
      <c r="A156" s="99" t="str">
        <f>IF(入力シート!$B370="","",大会コード)</f>
        <v/>
      </c>
      <c r="B156" s="99" t="str">
        <f>IF(入力シート!$B370="","",VLOOKUP(入力シート!$C370,大会データ!$A$5:$F$372,3,FALSE))</f>
        <v/>
      </c>
      <c r="C156" s="99" t="str">
        <f>IF(入力シート!$B370="","",VLOOKUP(入力シート!$C370,大会データ!$A$5:$F$372,4,FALSE))</f>
        <v/>
      </c>
      <c r="D156" s="99" t="str">
        <f>IF(入力シート!$B370="","",VLOOKUP(入力シート!$C370,大会データ!$A$5:$F$372,5,FALSE))</f>
        <v/>
      </c>
      <c r="E156" s="99" t="str">
        <f>IF(入力シート!$B370="","",基礎データ!$B$6)</f>
        <v/>
      </c>
      <c r="F156" s="99" t="str">
        <f>IF(入力シート!$B370="","",B156)</f>
        <v/>
      </c>
      <c r="G156" s="99" t="str">
        <f>IF(入力シート!$B370="","",IF(入力シート!$E370="",TEXT(入力シート!$B370,"00"),入力シート!$E370))</f>
        <v/>
      </c>
      <c r="J156" s="99" t="str">
        <f>IF(入力シート!I370="","",入力シート!I370)</f>
        <v/>
      </c>
      <c r="AA156" s="100" t="str">
        <f t="shared" si="8"/>
        <v/>
      </c>
      <c r="AB156" s="101" t="str">
        <f t="shared" si="9"/>
        <v/>
      </c>
      <c r="AC156" s="100" t="str">
        <f t="shared" si="10"/>
        <v/>
      </c>
      <c r="AD156" s="100" t="str">
        <f>IF($AC156="","",入力シート!F370)</f>
        <v/>
      </c>
      <c r="AE156" s="100" t="str">
        <f>IF($AC156="","",入力シート!G370)</f>
        <v/>
      </c>
      <c r="AF156" s="102" t="str">
        <f>IF($AC156="","",入力シート!H370)</f>
        <v/>
      </c>
      <c r="AG156" s="103" t="str">
        <f t="shared" si="11"/>
        <v/>
      </c>
    </row>
    <row r="157" spans="1:33">
      <c r="A157" s="99" t="str">
        <f>IF(入力シート!$B371="","",大会コード)</f>
        <v/>
      </c>
      <c r="B157" s="99" t="str">
        <f>IF(入力シート!$B371="","",VLOOKUP(入力シート!$C371,大会データ!$A$5:$F$372,3,FALSE))</f>
        <v/>
      </c>
      <c r="C157" s="99" t="str">
        <f>IF(入力シート!$B371="","",VLOOKUP(入力シート!$C371,大会データ!$A$5:$F$372,4,FALSE))</f>
        <v/>
      </c>
      <c r="D157" s="99" t="str">
        <f>IF(入力シート!$B371="","",VLOOKUP(入力シート!$C371,大会データ!$A$5:$F$372,5,FALSE))</f>
        <v/>
      </c>
      <c r="E157" s="99" t="str">
        <f>IF(入力シート!$B371="","",基礎データ!$B$6)</f>
        <v/>
      </c>
      <c r="F157" s="99" t="str">
        <f>IF(入力シート!$B371="","",B157)</f>
        <v/>
      </c>
      <c r="G157" s="99" t="str">
        <f>IF(入力シート!$B371="","",IF(入力シート!$E371="",TEXT(入力シート!$B371,"00"),入力シート!$E371))</f>
        <v/>
      </c>
      <c r="J157" s="99" t="str">
        <f>IF(入力シート!I371="","",入力シート!I371)</f>
        <v/>
      </c>
      <c r="AA157" s="100" t="str">
        <f t="shared" si="8"/>
        <v/>
      </c>
      <c r="AB157" s="101" t="str">
        <f t="shared" si="9"/>
        <v/>
      </c>
      <c r="AC157" s="100" t="str">
        <f t="shared" si="10"/>
        <v/>
      </c>
      <c r="AD157" s="100" t="str">
        <f>IF($AC157="","",入力シート!F371)</f>
        <v/>
      </c>
      <c r="AE157" s="100" t="str">
        <f>IF($AC157="","",入力シート!G371)</f>
        <v/>
      </c>
      <c r="AF157" s="102" t="str">
        <f>IF($AC157="","",入力シート!H371)</f>
        <v/>
      </c>
      <c r="AG157" s="103" t="str">
        <f t="shared" si="11"/>
        <v/>
      </c>
    </row>
    <row r="158" spans="1:33">
      <c r="A158" s="99" t="str">
        <f>IF(入力シート!$B372="","",大会コード)</f>
        <v/>
      </c>
      <c r="B158" s="99" t="str">
        <f>IF(入力シート!$B372="","",VLOOKUP(入力シート!$C372,大会データ!$A$5:$F$372,3,FALSE))</f>
        <v/>
      </c>
      <c r="C158" s="99" t="str">
        <f>IF(入力シート!$B372="","",VLOOKUP(入力シート!$C372,大会データ!$A$5:$F$372,4,FALSE))</f>
        <v/>
      </c>
      <c r="D158" s="99" t="str">
        <f>IF(入力シート!$B372="","",VLOOKUP(入力シート!$C372,大会データ!$A$5:$F$372,5,FALSE))</f>
        <v/>
      </c>
      <c r="E158" s="99" t="str">
        <f>IF(入力シート!$B372="","",基礎データ!$B$6)</f>
        <v/>
      </c>
      <c r="F158" s="99" t="str">
        <f>IF(入力シート!$B372="","",B158)</f>
        <v/>
      </c>
      <c r="G158" s="99" t="str">
        <f>IF(入力シート!$B372="","",IF(入力シート!$E372="",TEXT(入力シート!$B372,"00"),入力シート!$E372))</f>
        <v/>
      </c>
      <c r="J158" s="99" t="str">
        <f>IF(入力シート!I372="","",入力シート!I372)</f>
        <v/>
      </c>
      <c r="AA158" s="100" t="str">
        <f t="shared" si="8"/>
        <v/>
      </c>
      <c r="AB158" s="101" t="str">
        <f t="shared" si="9"/>
        <v/>
      </c>
      <c r="AC158" s="100" t="str">
        <f t="shared" si="10"/>
        <v/>
      </c>
      <c r="AD158" s="100" t="str">
        <f>IF($AC158="","",入力シート!F372)</f>
        <v/>
      </c>
      <c r="AE158" s="100" t="str">
        <f>IF($AC158="","",入力シート!G372)</f>
        <v/>
      </c>
      <c r="AF158" s="102" t="str">
        <f>IF($AC158="","",入力シート!H372)</f>
        <v/>
      </c>
      <c r="AG158" s="103" t="str">
        <f t="shared" si="11"/>
        <v/>
      </c>
    </row>
    <row r="159" spans="1:33">
      <c r="A159" s="99" t="str">
        <f>IF(入力シート!$B373="","",大会コード)</f>
        <v/>
      </c>
      <c r="B159" s="99" t="str">
        <f>IF(入力シート!$B373="","",VLOOKUP(入力シート!$C373,大会データ!$A$5:$F$372,3,FALSE))</f>
        <v/>
      </c>
      <c r="C159" s="99" t="str">
        <f>IF(入力シート!$B373="","",VLOOKUP(入力シート!$C373,大会データ!$A$5:$F$372,4,FALSE))</f>
        <v/>
      </c>
      <c r="D159" s="99" t="str">
        <f>IF(入力シート!$B373="","",VLOOKUP(入力シート!$C373,大会データ!$A$5:$F$372,5,FALSE))</f>
        <v/>
      </c>
      <c r="E159" s="99" t="str">
        <f>IF(入力シート!$B373="","",基礎データ!$B$6)</f>
        <v/>
      </c>
      <c r="F159" s="99" t="str">
        <f>IF(入力シート!$B373="","",B159)</f>
        <v/>
      </c>
      <c r="G159" s="99" t="str">
        <f>IF(入力シート!$B373="","",IF(入力シート!$E373="",TEXT(入力シート!$B373,"00"),入力シート!$E373))</f>
        <v/>
      </c>
      <c r="J159" s="99" t="str">
        <f>IF(入力シート!I373="","",入力シート!I373)</f>
        <v/>
      </c>
      <c r="AA159" s="100" t="str">
        <f t="shared" si="8"/>
        <v/>
      </c>
      <c r="AB159" s="101" t="str">
        <f t="shared" si="9"/>
        <v/>
      </c>
      <c r="AC159" s="100" t="str">
        <f t="shared" si="10"/>
        <v/>
      </c>
      <c r="AD159" s="100" t="str">
        <f>IF($AC159="","",入力シート!F373)</f>
        <v/>
      </c>
      <c r="AE159" s="100" t="str">
        <f>IF($AC159="","",入力シート!G373)</f>
        <v/>
      </c>
      <c r="AF159" s="102" t="str">
        <f>IF($AC159="","",入力シート!H373)</f>
        <v/>
      </c>
      <c r="AG159" s="103" t="str">
        <f t="shared" si="11"/>
        <v/>
      </c>
    </row>
    <row r="160" spans="1:33">
      <c r="A160" s="99" t="str">
        <f>IF(入力シート!$B374="","",大会コード)</f>
        <v/>
      </c>
      <c r="B160" s="99" t="str">
        <f>IF(入力シート!$B374="","",VLOOKUP(入力シート!$C374,大会データ!$A$5:$F$372,3,FALSE))</f>
        <v/>
      </c>
      <c r="C160" s="99" t="str">
        <f>IF(入力シート!$B374="","",VLOOKUP(入力シート!$C374,大会データ!$A$5:$F$372,4,FALSE))</f>
        <v/>
      </c>
      <c r="D160" s="99" t="str">
        <f>IF(入力シート!$B374="","",VLOOKUP(入力シート!$C374,大会データ!$A$5:$F$372,5,FALSE))</f>
        <v/>
      </c>
      <c r="E160" s="99" t="str">
        <f>IF(入力シート!$B374="","",基礎データ!$B$6)</f>
        <v/>
      </c>
      <c r="F160" s="99" t="str">
        <f>IF(入力シート!$B374="","",B160)</f>
        <v/>
      </c>
      <c r="G160" s="99" t="str">
        <f>IF(入力シート!$B374="","",IF(入力シート!$E374="",TEXT(入力シート!$B374,"00"),入力シート!$E374))</f>
        <v/>
      </c>
      <c r="J160" s="99" t="str">
        <f>IF(入力シート!I374="","",入力シート!I374)</f>
        <v/>
      </c>
      <c r="AA160" s="100" t="str">
        <f t="shared" si="8"/>
        <v/>
      </c>
      <c r="AB160" s="101" t="str">
        <f t="shared" si="9"/>
        <v/>
      </c>
      <c r="AC160" s="100" t="str">
        <f t="shared" si="10"/>
        <v/>
      </c>
      <c r="AD160" s="100" t="str">
        <f>IF($AC160="","",入力シート!F374)</f>
        <v/>
      </c>
      <c r="AE160" s="100" t="str">
        <f>IF($AC160="","",入力シート!G374)</f>
        <v/>
      </c>
      <c r="AF160" s="102" t="str">
        <f>IF($AC160="","",入力シート!H374)</f>
        <v/>
      </c>
      <c r="AG160" s="103" t="str">
        <f t="shared" si="11"/>
        <v/>
      </c>
    </row>
    <row r="161" spans="1:33">
      <c r="A161" s="99" t="str">
        <f>IF(入力シート!$B375="","",大会コード)</f>
        <v/>
      </c>
      <c r="B161" s="99" t="str">
        <f>IF(入力シート!$B375="","",VLOOKUP(入力シート!$C375,大会データ!$A$5:$F$372,3,FALSE))</f>
        <v/>
      </c>
      <c r="C161" s="99" t="str">
        <f>IF(入力シート!$B375="","",VLOOKUP(入力シート!$C375,大会データ!$A$5:$F$372,4,FALSE))</f>
        <v/>
      </c>
      <c r="D161" s="99" t="str">
        <f>IF(入力シート!$B375="","",VLOOKUP(入力シート!$C375,大会データ!$A$5:$F$372,5,FALSE))</f>
        <v/>
      </c>
      <c r="E161" s="99" t="str">
        <f>IF(入力シート!$B375="","",基礎データ!$B$6)</f>
        <v/>
      </c>
      <c r="F161" s="99" t="str">
        <f>IF(入力シート!$B375="","",B161)</f>
        <v/>
      </c>
      <c r="G161" s="99" t="str">
        <f>IF(入力シート!$B375="","",IF(入力シート!$E375="",TEXT(入力シート!$B375,"00"),入力シート!$E375))</f>
        <v/>
      </c>
      <c r="J161" s="99" t="str">
        <f>IF(入力シート!I375="","",入力シート!I375)</f>
        <v/>
      </c>
      <c r="AA161" s="100" t="str">
        <f t="shared" si="8"/>
        <v/>
      </c>
      <c r="AB161" s="101" t="str">
        <f t="shared" si="9"/>
        <v/>
      </c>
      <c r="AC161" s="100" t="str">
        <f t="shared" si="10"/>
        <v/>
      </c>
      <c r="AD161" s="100" t="str">
        <f>IF($AC161="","",入力シート!F375)</f>
        <v/>
      </c>
      <c r="AE161" s="100" t="str">
        <f>IF($AC161="","",入力シート!G375)</f>
        <v/>
      </c>
      <c r="AF161" s="102" t="str">
        <f>IF($AC161="","",入力シート!H375)</f>
        <v/>
      </c>
      <c r="AG161" s="103" t="str">
        <f t="shared" si="11"/>
        <v/>
      </c>
    </row>
    <row r="162" spans="1:33">
      <c r="A162" s="99" t="str">
        <f>IF(入力シート!$B376="","",大会コード)</f>
        <v/>
      </c>
      <c r="B162" s="99" t="str">
        <f>IF(入力シート!$B376="","",VLOOKUP(入力シート!$C376,大会データ!$A$5:$F$372,3,FALSE))</f>
        <v/>
      </c>
      <c r="C162" s="99" t="str">
        <f>IF(入力シート!$B376="","",VLOOKUP(入力シート!$C376,大会データ!$A$5:$F$372,4,FALSE))</f>
        <v/>
      </c>
      <c r="D162" s="99" t="str">
        <f>IF(入力シート!$B376="","",VLOOKUP(入力シート!$C376,大会データ!$A$5:$F$372,5,FALSE))</f>
        <v/>
      </c>
      <c r="E162" s="99" t="str">
        <f>IF(入力シート!$B376="","",基礎データ!$B$6)</f>
        <v/>
      </c>
      <c r="F162" s="99" t="str">
        <f>IF(入力シート!$B376="","",B162)</f>
        <v/>
      </c>
      <c r="G162" s="99" t="str">
        <f>IF(入力シート!$B376="","",IF(入力シート!$E376="",TEXT(入力シート!$B376,"00"),入力シート!$E376))</f>
        <v/>
      </c>
      <c r="J162" s="99" t="str">
        <f>IF(入力シート!I376="","",入力シート!I376)</f>
        <v/>
      </c>
      <c r="AA162" s="100" t="str">
        <f t="shared" si="8"/>
        <v/>
      </c>
      <c r="AB162" s="101" t="str">
        <f t="shared" si="9"/>
        <v/>
      </c>
      <c r="AC162" s="100" t="str">
        <f t="shared" si="10"/>
        <v/>
      </c>
      <c r="AD162" s="100" t="str">
        <f>IF($AC162="","",入力シート!F376)</f>
        <v/>
      </c>
      <c r="AE162" s="100" t="str">
        <f>IF($AC162="","",入力シート!G376)</f>
        <v/>
      </c>
      <c r="AF162" s="102" t="str">
        <f>IF($AC162="","",入力シート!H376)</f>
        <v/>
      </c>
      <c r="AG162" s="103" t="str">
        <f t="shared" si="11"/>
        <v/>
      </c>
    </row>
    <row r="163" spans="1:33">
      <c r="A163" s="99" t="str">
        <f>IF(入力シート!$B377="","",大会コード)</f>
        <v/>
      </c>
      <c r="B163" s="99" t="str">
        <f>IF(入力シート!$B377="","",VLOOKUP(入力シート!$C377,大会データ!$A$5:$F$372,3,FALSE))</f>
        <v/>
      </c>
      <c r="C163" s="99" t="str">
        <f>IF(入力シート!$B377="","",VLOOKUP(入力シート!$C377,大会データ!$A$5:$F$372,4,FALSE))</f>
        <v/>
      </c>
      <c r="D163" s="99" t="str">
        <f>IF(入力シート!$B377="","",VLOOKUP(入力シート!$C377,大会データ!$A$5:$F$372,5,FALSE))</f>
        <v/>
      </c>
      <c r="E163" s="99" t="str">
        <f>IF(入力シート!$B377="","",基礎データ!$B$6)</f>
        <v/>
      </c>
      <c r="F163" s="99" t="str">
        <f>IF(入力シート!$B377="","",B163)</f>
        <v/>
      </c>
      <c r="G163" s="99" t="str">
        <f>IF(入力シート!$B377="","",IF(入力シート!$E377="",TEXT(入力シート!$B377,"00"),入力シート!$E377))</f>
        <v/>
      </c>
      <c r="J163" s="99" t="str">
        <f>IF(入力シート!I377="","",入力シート!I377)</f>
        <v/>
      </c>
      <c r="AA163" s="100" t="str">
        <f t="shared" si="8"/>
        <v/>
      </c>
      <c r="AB163" s="101" t="str">
        <f t="shared" si="9"/>
        <v/>
      </c>
      <c r="AC163" s="100" t="str">
        <f t="shared" si="10"/>
        <v/>
      </c>
      <c r="AD163" s="100" t="str">
        <f>IF($AC163="","",入力シート!F377)</f>
        <v/>
      </c>
      <c r="AE163" s="100" t="str">
        <f>IF($AC163="","",入力シート!G377)</f>
        <v/>
      </c>
      <c r="AF163" s="102" t="str">
        <f>IF($AC163="","",入力シート!H377)</f>
        <v/>
      </c>
      <c r="AG163" s="103" t="str">
        <f t="shared" si="11"/>
        <v/>
      </c>
    </row>
    <row r="164" spans="1:33">
      <c r="A164" s="99" t="str">
        <f>IF(入力シート!$B378="","",大会コード)</f>
        <v/>
      </c>
      <c r="B164" s="99" t="str">
        <f>IF(入力シート!$B378="","",VLOOKUP(入力シート!$C378,大会データ!$A$5:$F$372,3,FALSE))</f>
        <v/>
      </c>
      <c r="C164" s="99" t="str">
        <f>IF(入力シート!$B378="","",VLOOKUP(入力シート!$C378,大会データ!$A$5:$F$372,4,FALSE))</f>
        <v/>
      </c>
      <c r="D164" s="99" t="str">
        <f>IF(入力シート!$B378="","",VLOOKUP(入力シート!$C378,大会データ!$A$5:$F$372,5,FALSE))</f>
        <v/>
      </c>
      <c r="E164" s="99" t="str">
        <f>IF(入力シート!$B378="","",基礎データ!$B$6)</f>
        <v/>
      </c>
      <c r="F164" s="99" t="str">
        <f>IF(入力シート!$B378="","",B164)</f>
        <v/>
      </c>
      <c r="G164" s="99" t="str">
        <f>IF(入力シート!$B378="","",IF(入力シート!$E378="",TEXT(入力シート!$B378,"00"),入力シート!$E378))</f>
        <v/>
      </c>
      <c r="J164" s="99" t="str">
        <f>IF(入力シート!I378="","",入力シート!I378)</f>
        <v/>
      </c>
      <c r="AA164" s="100" t="str">
        <f t="shared" si="8"/>
        <v/>
      </c>
      <c r="AB164" s="101" t="str">
        <f t="shared" si="9"/>
        <v/>
      </c>
      <c r="AC164" s="100" t="str">
        <f t="shared" si="10"/>
        <v/>
      </c>
      <c r="AD164" s="100" t="str">
        <f>IF($AC164="","",入力シート!F378)</f>
        <v/>
      </c>
      <c r="AE164" s="100" t="str">
        <f>IF($AC164="","",入力シート!G378)</f>
        <v/>
      </c>
      <c r="AF164" s="102" t="str">
        <f>IF($AC164="","",入力シート!H378)</f>
        <v/>
      </c>
      <c r="AG164" s="103" t="str">
        <f t="shared" si="11"/>
        <v/>
      </c>
    </row>
    <row r="165" spans="1:33">
      <c r="A165" s="99" t="str">
        <f>IF(入力シート!$B379="","",大会コード)</f>
        <v/>
      </c>
      <c r="B165" s="99" t="str">
        <f>IF(入力シート!$B379="","",VLOOKUP(入力シート!$C379,大会データ!$A$5:$F$372,3,FALSE))</f>
        <v/>
      </c>
      <c r="C165" s="99" t="str">
        <f>IF(入力シート!$B379="","",VLOOKUP(入力シート!$C379,大会データ!$A$5:$F$372,4,FALSE))</f>
        <v/>
      </c>
      <c r="D165" s="99" t="str">
        <f>IF(入力シート!$B379="","",VLOOKUP(入力シート!$C379,大会データ!$A$5:$F$372,5,FALSE))</f>
        <v/>
      </c>
      <c r="E165" s="99" t="str">
        <f>IF(入力シート!$B379="","",基礎データ!$B$6)</f>
        <v/>
      </c>
      <c r="F165" s="99" t="str">
        <f>IF(入力シート!$B379="","",B165)</f>
        <v/>
      </c>
      <c r="G165" s="99" t="str">
        <f>IF(入力シート!$B379="","",IF(入力シート!$E379="",TEXT(入力シート!$B379,"00"),入力シート!$E379))</f>
        <v/>
      </c>
      <c r="J165" s="99" t="str">
        <f>IF(入力シート!I379="","",入力シート!I379)</f>
        <v/>
      </c>
      <c r="AA165" s="100" t="str">
        <f t="shared" si="8"/>
        <v/>
      </c>
      <c r="AB165" s="101" t="str">
        <f t="shared" si="9"/>
        <v/>
      </c>
      <c r="AC165" s="100" t="str">
        <f t="shared" si="10"/>
        <v/>
      </c>
      <c r="AD165" s="100" t="str">
        <f>IF($AC165="","",入力シート!F379)</f>
        <v/>
      </c>
      <c r="AE165" s="100" t="str">
        <f>IF($AC165="","",入力シート!G379)</f>
        <v/>
      </c>
      <c r="AF165" s="102" t="str">
        <f>IF($AC165="","",入力シート!H379)</f>
        <v/>
      </c>
      <c r="AG165" s="103" t="str">
        <f t="shared" si="11"/>
        <v/>
      </c>
    </row>
    <row r="166" spans="1:33">
      <c r="A166" s="99" t="str">
        <f>IF(入力シート!$B380="","",大会コード)</f>
        <v/>
      </c>
      <c r="B166" s="99" t="str">
        <f>IF(入力シート!$B380="","",VLOOKUP(入力シート!$C380,大会データ!$A$5:$F$372,3,FALSE))</f>
        <v/>
      </c>
      <c r="C166" s="99" t="str">
        <f>IF(入力シート!$B380="","",VLOOKUP(入力シート!$C380,大会データ!$A$5:$F$372,4,FALSE))</f>
        <v/>
      </c>
      <c r="D166" s="99" t="str">
        <f>IF(入力シート!$B380="","",VLOOKUP(入力シート!$C380,大会データ!$A$5:$F$372,5,FALSE))</f>
        <v/>
      </c>
      <c r="E166" s="99" t="str">
        <f>IF(入力シート!$B380="","",基礎データ!$B$6)</f>
        <v/>
      </c>
      <c r="F166" s="99" t="str">
        <f>IF(入力シート!$B380="","",B166)</f>
        <v/>
      </c>
      <c r="G166" s="99" t="str">
        <f>IF(入力シート!$B380="","",IF(入力シート!$E380="",TEXT(入力シート!$B380,"00"),入力シート!$E380))</f>
        <v/>
      </c>
      <c r="J166" s="99" t="str">
        <f>IF(入力シート!I380="","",入力シート!I380)</f>
        <v/>
      </c>
      <c r="AA166" s="100" t="str">
        <f t="shared" si="8"/>
        <v/>
      </c>
      <c r="AB166" s="101" t="str">
        <f t="shared" si="9"/>
        <v/>
      </c>
      <c r="AC166" s="100" t="str">
        <f t="shared" si="10"/>
        <v/>
      </c>
      <c r="AD166" s="100" t="str">
        <f>IF($AC166="","",入力シート!F380)</f>
        <v/>
      </c>
      <c r="AE166" s="100" t="str">
        <f>IF($AC166="","",入力シート!G380)</f>
        <v/>
      </c>
      <c r="AF166" s="102" t="str">
        <f>IF($AC166="","",入力シート!H380)</f>
        <v/>
      </c>
      <c r="AG166" s="103" t="str">
        <f t="shared" si="11"/>
        <v/>
      </c>
    </row>
    <row r="167" spans="1:33">
      <c r="A167" s="99" t="str">
        <f>IF(入力シート!$B381="","",大会コード)</f>
        <v/>
      </c>
      <c r="B167" s="99" t="str">
        <f>IF(入力シート!$B381="","",VLOOKUP(入力シート!$C381,大会データ!$A$5:$F$372,3,FALSE))</f>
        <v/>
      </c>
      <c r="C167" s="99" t="str">
        <f>IF(入力シート!$B381="","",VLOOKUP(入力シート!$C381,大会データ!$A$5:$F$372,4,FALSE))</f>
        <v/>
      </c>
      <c r="D167" s="99" t="str">
        <f>IF(入力シート!$B381="","",VLOOKUP(入力シート!$C381,大会データ!$A$5:$F$372,5,FALSE))</f>
        <v/>
      </c>
      <c r="E167" s="99" t="str">
        <f>IF(入力シート!$B381="","",基礎データ!$B$6)</f>
        <v/>
      </c>
      <c r="F167" s="99" t="str">
        <f>IF(入力シート!$B381="","",B167)</f>
        <v/>
      </c>
      <c r="G167" s="99" t="str">
        <f>IF(入力シート!$B381="","",IF(入力シート!$E381="",TEXT(入力シート!$B381,"00"),入力シート!$E381))</f>
        <v/>
      </c>
      <c r="J167" s="99" t="str">
        <f>IF(入力シート!I381="","",入力シート!I381)</f>
        <v/>
      </c>
      <c r="AA167" s="100" t="str">
        <f t="shared" si="8"/>
        <v/>
      </c>
      <c r="AB167" s="101" t="str">
        <f t="shared" si="9"/>
        <v/>
      </c>
      <c r="AC167" s="100" t="str">
        <f t="shared" si="10"/>
        <v/>
      </c>
      <c r="AD167" s="100" t="str">
        <f>IF($AC167="","",入力シート!F381)</f>
        <v/>
      </c>
      <c r="AE167" s="100" t="str">
        <f>IF($AC167="","",入力シート!G381)</f>
        <v/>
      </c>
      <c r="AF167" s="102" t="str">
        <f>IF($AC167="","",入力シート!H381)</f>
        <v/>
      </c>
      <c r="AG167" s="103" t="str">
        <f t="shared" si="11"/>
        <v/>
      </c>
    </row>
    <row r="168" spans="1:33">
      <c r="A168" s="99" t="str">
        <f>IF(入力シート!$B382="","",大会コード)</f>
        <v/>
      </c>
      <c r="B168" s="99" t="str">
        <f>IF(入力シート!$B382="","",VLOOKUP(入力シート!$C382,大会データ!$A$5:$F$372,3,FALSE))</f>
        <v/>
      </c>
      <c r="C168" s="99" t="str">
        <f>IF(入力シート!$B382="","",VLOOKUP(入力シート!$C382,大会データ!$A$5:$F$372,4,FALSE))</f>
        <v/>
      </c>
      <c r="D168" s="99" t="str">
        <f>IF(入力シート!$B382="","",VLOOKUP(入力シート!$C382,大会データ!$A$5:$F$372,5,FALSE))</f>
        <v/>
      </c>
      <c r="E168" s="99" t="str">
        <f>IF(入力シート!$B382="","",基礎データ!$B$6)</f>
        <v/>
      </c>
      <c r="F168" s="99" t="str">
        <f>IF(入力シート!$B382="","",B168)</f>
        <v/>
      </c>
      <c r="G168" s="99" t="str">
        <f>IF(入力シート!$B382="","",IF(入力シート!$E382="",TEXT(入力シート!$B382,"00"),入力シート!$E382))</f>
        <v/>
      </c>
      <c r="J168" s="99" t="str">
        <f>IF(入力シート!I382="","",入力シート!I382)</f>
        <v/>
      </c>
      <c r="AA168" s="100" t="str">
        <f t="shared" si="8"/>
        <v/>
      </c>
      <c r="AB168" s="101" t="str">
        <f t="shared" si="9"/>
        <v/>
      </c>
      <c r="AC168" s="100" t="str">
        <f t="shared" si="10"/>
        <v/>
      </c>
      <c r="AD168" s="100" t="str">
        <f>IF($AC168="","",入力シート!F382)</f>
        <v/>
      </c>
      <c r="AE168" s="100" t="str">
        <f>IF($AC168="","",入力シート!G382)</f>
        <v/>
      </c>
      <c r="AF168" s="102" t="str">
        <f>IF($AC168="","",入力シート!H382)</f>
        <v/>
      </c>
      <c r="AG168" s="103" t="str">
        <f t="shared" si="11"/>
        <v/>
      </c>
    </row>
    <row r="169" spans="1:33">
      <c r="A169" s="99" t="str">
        <f>IF(入力シート!$B383="","",大会コード)</f>
        <v/>
      </c>
      <c r="B169" s="99" t="str">
        <f>IF(入力シート!$B383="","",VLOOKUP(入力シート!$C383,大会データ!$A$5:$F$372,3,FALSE))</f>
        <v/>
      </c>
      <c r="C169" s="99" t="str">
        <f>IF(入力シート!$B383="","",VLOOKUP(入力シート!$C383,大会データ!$A$5:$F$372,4,FALSE))</f>
        <v/>
      </c>
      <c r="D169" s="99" t="str">
        <f>IF(入力シート!$B383="","",VLOOKUP(入力シート!$C383,大会データ!$A$5:$F$372,5,FALSE))</f>
        <v/>
      </c>
      <c r="E169" s="99" t="str">
        <f>IF(入力シート!$B383="","",基礎データ!$B$6)</f>
        <v/>
      </c>
      <c r="F169" s="99" t="str">
        <f>IF(入力シート!$B383="","",B169)</f>
        <v/>
      </c>
      <c r="G169" s="99" t="str">
        <f>IF(入力シート!$B383="","",IF(入力シート!$E383="",TEXT(入力シート!$B383,"00"),入力シート!$E383))</f>
        <v/>
      </c>
      <c r="J169" s="99" t="str">
        <f>IF(入力シート!I383="","",入力シート!I383)</f>
        <v/>
      </c>
      <c r="AA169" s="100" t="str">
        <f t="shared" si="8"/>
        <v/>
      </c>
      <c r="AB169" s="101" t="str">
        <f t="shared" si="9"/>
        <v/>
      </c>
      <c r="AC169" s="100" t="str">
        <f t="shared" si="10"/>
        <v/>
      </c>
      <c r="AD169" s="100" t="str">
        <f>IF($AC169="","",入力シート!F383)</f>
        <v/>
      </c>
      <c r="AE169" s="100" t="str">
        <f>IF($AC169="","",入力シート!G383)</f>
        <v/>
      </c>
      <c r="AF169" s="102" t="str">
        <f>IF($AC169="","",入力シート!H383)</f>
        <v/>
      </c>
      <c r="AG169" s="103" t="str">
        <f t="shared" si="11"/>
        <v/>
      </c>
    </row>
    <row r="170" spans="1:33">
      <c r="A170" s="99" t="str">
        <f>IF(入力シート!$B384="","",大会コード)</f>
        <v/>
      </c>
      <c r="B170" s="99" t="str">
        <f>IF(入力シート!$B384="","",VLOOKUP(入力シート!$C384,大会データ!$A$5:$F$372,3,FALSE))</f>
        <v/>
      </c>
      <c r="C170" s="99" t="str">
        <f>IF(入力シート!$B384="","",VLOOKUP(入力シート!$C384,大会データ!$A$5:$F$372,4,FALSE))</f>
        <v/>
      </c>
      <c r="D170" s="99" t="str">
        <f>IF(入力シート!$B384="","",VLOOKUP(入力シート!$C384,大会データ!$A$5:$F$372,5,FALSE))</f>
        <v/>
      </c>
      <c r="E170" s="99" t="str">
        <f>IF(入力シート!$B384="","",基礎データ!$B$6)</f>
        <v/>
      </c>
      <c r="F170" s="99" t="str">
        <f>IF(入力シート!$B384="","",B170)</f>
        <v/>
      </c>
      <c r="G170" s="99" t="str">
        <f>IF(入力シート!$B384="","",IF(入力シート!$E384="",TEXT(入力シート!$B384,"00"),入力シート!$E384))</f>
        <v/>
      </c>
      <c r="J170" s="99" t="str">
        <f>IF(入力シート!I384="","",入力シート!I384)</f>
        <v/>
      </c>
      <c r="AA170" s="100" t="str">
        <f t="shared" si="8"/>
        <v/>
      </c>
      <c r="AB170" s="101" t="str">
        <f t="shared" si="9"/>
        <v/>
      </c>
      <c r="AC170" s="100" t="str">
        <f t="shared" si="10"/>
        <v/>
      </c>
      <c r="AD170" s="100" t="str">
        <f>IF($AC170="","",入力シート!F384)</f>
        <v/>
      </c>
      <c r="AE170" s="100" t="str">
        <f>IF($AC170="","",入力シート!G384)</f>
        <v/>
      </c>
      <c r="AF170" s="102" t="str">
        <f>IF($AC170="","",入力シート!H384)</f>
        <v/>
      </c>
      <c r="AG170" s="103" t="str">
        <f t="shared" si="11"/>
        <v/>
      </c>
    </row>
    <row r="171" spans="1:33">
      <c r="A171" s="99" t="str">
        <f>IF(入力シート!$B385="","",大会コード)</f>
        <v/>
      </c>
      <c r="B171" s="99" t="str">
        <f>IF(入力シート!$B385="","",VLOOKUP(入力シート!$C385,大会データ!$A$5:$F$372,3,FALSE))</f>
        <v/>
      </c>
      <c r="C171" s="99" t="str">
        <f>IF(入力シート!$B385="","",VLOOKUP(入力シート!$C385,大会データ!$A$5:$F$372,4,FALSE))</f>
        <v/>
      </c>
      <c r="D171" s="99" t="str">
        <f>IF(入力シート!$B385="","",VLOOKUP(入力シート!$C385,大会データ!$A$5:$F$372,5,FALSE))</f>
        <v/>
      </c>
      <c r="E171" s="99" t="str">
        <f>IF(入力シート!$B385="","",基礎データ!$B$6)</f>
        <v/>
      </c>
      <c r="F171" s="99" t="str">
        <f>IF(入力シート!$B385="","",B171)</f>
        <v/>
      </c>
      <c r="G171" s="99" t="str">
        <f>IF(入力シート!$B385="","",IF(入力シート!$E385="",TEXT(入力シート!$B385,"00"),入力シート!$E385))</f>
        <v/>
      </c>
      <c r="J171" s="99" t="str">
        <f>IF(入力シート!I385="","",入力シート!I385)</f>
        <v/>
      </c>
      <c r="AA171" s="100" t="str">
        <f t="shared" si="8"/>
        <v/>
      </c>
      <c r="AB171" s="101" t="str">
        <f t="shared" si="9"/>
        <v/>
      </c>
      <c r="AC171" s="100" t="str">
        <f t="shared" si="10"/>
        <v/>
      </c>
      <c r="AD171" s="100" t="str">
        <f>IF($AC171="","",入力シート!F385)</f>
        <v/>
      </c>
      <c r="AE171" s="100" t="str">
        <f>IF($AC171="","",入力シート!G385)</f>
        <v/>
      </c>
      <c r="AF171" s="102" t="str">
        <f>IF($AC171="","",入力シート!H385)</f>
        <v/>
      </c>
      <c r="AG171" s="103" t="str">
        <f t="shared" si="11"/>
        <v/>
      </c>
    </row>
    <row r="172" spans="1:33">
      <c r="A172" s="99" t="str">
        <f>IF(入力シート!$B386="","",大会コード)</f>
        <v/>
      </c>
      <c r="B172" s="99" t="str">
        <f>IF(入力シート!$B386="","",VLOOKUP(入力シート!$C386,大会データ!$A$5:$F$372,3,FALSE))</f>
        <v/>
      </c>
      <c r="C172" s="99" t="str">
        <f>IF(入力シート!$B386="","",VLOOKUP(入力シート!$C386,大会データ!$A$5:$F$372,4,FALSE))</f>
        <v/>
      </c>
      <c r="D172" s="99" t="str">
        <f>IF(入力シート!$B386="","",VLOOKUP(入力シート!$C386,大会データ!$A$5:$F$372,5,FALSE))</f>
        <v/>
      </c>
      <c r="E172" s="99" t="str">
        <f>IF(入力シート!$B386="","",基礎データ!$B$6)</f>
        <v/>
      </c>
      <c r="F172" s="99" t="str">
        <f>IF(入力シート!$B386="","",B172)</f>
        <v/>
      </c>
      <c r="G172" s="99" t="str">
        <f>IF(入力シート!$B386="","",IF(入力シート!$E386="",TEXT(入力シート!$B386,"00"),入力シート!$E386))</f>
        <v/>
      </c>
      <c r="J172" s="99" t="str">
        <f>IF(入力シート!I386="","",入力シート!I386)</f>
        <v/>
      </c>
      <c r="AA172" s="100" t="str">
        <f t="shared" si="8"/>
        <v/>
      </c>
      <c r="AB172" s="101" t="str">
        <f t="shared" si="9"/>
        <v/>
      </c>
      <c r="AC172" s="100" t="str">
        <f t="shared" si="10"/>
        <v/>
      </c>
      <c r="AD172" s="100" t="str">
        <f>IF($AC172="","",入力シート!F386)</f>
        <v/>
      </c>
      <c r="AE172" s="100" t="str">
        <f>IF($AC172="","",入力シート!G386)</f>
        <v/>
      </c>
      <c r="AF172" s="102" t="str">
        <f>IF($AC172="","",入力シート!H386)</f>
        <v/>
      </c>
      <c r="AG172" s="103" t="str">
        <f t="shared" si="11"/>
        <v/>
      </c>
    </row>
    <row r="173" spans="1:33">
      <c r="A173" s="99" t="str">
        <f>IF(入力シート!$B387="","",大会コード)</f>
        <v/>
      </c>
      <c r="B173" s="99" t="str">
        <f>IF(入力シート!$B387="","",VLOOKUP(入力シート!$C387,大会データ!$A$5:$F$372,3,FALSE))</f>
        <v/>
      </c>
      <c r="C173" s="99" t="str">
        <f>IF(入力シート!$B387="","",VLOOKUP(入力シート!$C387,大会データ!$A$5:$F$372,4,FALSE))</f>
        <v/>
      </c>
      <c r="D173" s="99" t="str">
        <f>IF(入力シート!$B387="","",VLOOKUP(入力シート!$C387,大会データ!$A$5:$F$372,5,FALSE))</f>
        <v/>
      </c>
      <c r="E173" s="99" t="str">
        <f>IF(入力シート!$B387="","",基礎データ!$B$6)</f>
        <v/>
      </c>
      <c r="F173" s="99" t="str">
        <f>IF(入力シート!$B387="","",B173)</f>
        <v/>
      </c>
      <c r="G173" s="99" t="str">
        <f>IF(入力シート!$B387="","",IF(入力シート!$E387="",TEXT(入力シート!$B387,"00"),入力シート!$E387))</f>
        <v/>
      </c>
      <c r="J173" s="99" t="str">
        <f>IF(入力シート!I387="","",入力シート!I387)</f>
        <v/>
      </c>
      <c r="AA173" s="100" t="str">
        <f t="shared" si="8"/>
        <v/>
      </c>
      <c r="AB173" s="101" t="str">
        <f t="shared" si="9"/>
        <v/>
      </c>
      <c r="AC173" s="100" t="str">
        <f t="shared" si="10"/>
        <v/>
      </c>
      <c r="AD173" s="100" t="str">
        <f>IF($AC173="","",入力シート!F387)</f>
        <v/>
      </c>
      <c r="AE173" s="100" t="str">
        <f>IF($AC173="","",入力シート!G387)</f>
        <v/>
      </c>
      <c r="AF173" s="102" t="str">
        <f>IF($AC173="","",入力シート!H387)</f>
        <v/>
      </c>
      <c r="AG173" s="103" t="str">
        <f t="shared" si="11"/>
        <v/>
      </c>
    </row>
    <row r="174" spans="1:33">
      <c r="A174" s="99" t="str">
        <f>IF(入力シート!$B388="","",大会コード)</f>
        <v/>
      </c>
      <c r="B174" s="99" t="str">
        <f>IF(入力シート!$B388="","",VLOOKUP(入力シート!$C388,大会データ!$A$5:$F$372,3,FALSE))</f>
        <v/>
      </c>
      <c r="C174" s="99" t="str">
        <f>IF(入力シート!$B388="","",VLOOKUP(入力シート!$C388,大会データ!$A$5:$F$372,4,FALSE))</f>
        <v/>
      </c>
      <c r="D174" s="99" t="str">
        <f>IF(入力シート!$B388="","",VLOOKUP(入力シート!$C388,大会データ!$A$5:$F$372,5,FALSE))</f>
        <v/>
      </c>
      <c r="E174" s="99" t="str">
        <f>IF(入力シート!$B388="","",基礎データ!$B$6)</f>
        <v/>
      </c>
      <c r="F174" s="99" t="str">
        <f>IF(入力シート!$B388="","",B174)</f>
        <v/>
      </c>
      <c r="G174" s="99" t="str">
        <f>IF(入力シート!$B388="","",IF(入力シート!$E388="",TEXT(入力シート!$B388,"00"),入力シート!$E388))</f>
        <v/>
      </c>
      <c r="J174" s="99" t="str">
        <f>IF(入力シート!I388="","",入力シート!I388)</f>
        <v/>
      </c>
      <c r="AA174" s="100" t="str">
        <f t="shared" si="8"/>
        <v/>
      </c>
      <c r="AB174" s="101" t="str">
        <f t="shared" si="9"/>
        <v/>
      </c>
      <c r="AC174" s="100" t="str">
        <f t="shared" si="10"/>
        <v/>
      </c>
      <c r="AD174" s="100" t="str">
        <f>IF($AC174="","",入力シート!F388)</f>
        <v/>
      </c>
      <c r="AE174" s="100" t="str">
        <f>IF($AC174="","",入力シート!G388)</f>
        <v/>
      </c>
      <c r="AF174" s="102" t="str">
        <f>IF($AC174="","",入力シート!H388)</f>
        <v/>
      </c>
      <c r="AG174" s="103" t="str">
        <f t="shared" si="11"/>
        <v/>
      </c>
    </row>
    <row r="175" spans="1:33">
      <c r="A175" s="99" t="str">
        <f>IF(入力シート!$B389="","",大会コード)</f>
        <v/>
      </c>
      <c r="B175" s="99" t="str">
        <f>IF(入力シート!$B389="","",VLOOKUP(入力シート!$C389,大会データ!$A$5:$F$372,3,FALSE))</f>
        <v/>
      </c>
      <c r="C175" s="99" t="str">
        <f>IF(入力シート!$B389="","",VLOOKUP(入力シート!$C389,大会データ!$A$5:$F$372,4,FALSE))</f>
        <v/>
      </c>
      <c r="D175" s="99" t="str">
        <f>IF(入力シート!$B389="","",VLOOKUP(入力シート!$C389,大会データ!$A$5:$F$372,5,FALSE))</f>
        <v/>
      </c>
      <c r="E175" s="99" t="str">
        <f>IF(入力シート!$B389="","",基礎データ!$B$6)</f>
        <v/>
      </c>
      <c r="F175" s="99" t="str">
        <f>IF(入力シート!$B389="","",B175)</f>
        <v/>
      </c>
      <c r="G175" s="99" t="str">
        <f>IF(入力シート!$B389="","",IF(入力シート!$E389="",TEXT(入力シート!$B389,"00"),入力シート!$E389))</f>
        <v/>
      </c>
      <c r="J175" s="99" t="str">
        <f>IF(入力シート!I389="","",入力シート!I389)</f>
        <v/>
      </c>
      <c r="AA175" s="100" t="str">
        <f t="shared" si="8"/>
        <v/>
      </c>
      <c r="AB175" s="101" t="str">
        <f t="shared" si="9"/>
        <v/>
      </c>
      <c r="AC175" s="100" t="str">
        <f t="shared" si="10"/>
        <v/>
      </c>
      <c r="AD175" s="100" t="str">
        <f>IF($AC175="","",入力シート!F389)</f>
        <v/>
      </c>
      <c r="AE175" s="100" t="str">
        <f>IF($AC175="","",入力シート!G389)</f>
        <v/>
      </c>
      <c r="AF175" s="102" t="str">
        <f>IF($AC175="","",入力シート!H389)</f>
        <v/>
      </c>
      <c r="AG175" s="103" t="str">
        <f t="shared" si="11"/>
        <v/>
      </c>
    </row>
    <row r="176" spans="1:33">
      <c r="A176" s="99" t="str">
        <f>IF(入力シート!$B390="","",大会コード)</f>
        <v/>
      </c>
      <c r="B176" s="99" t="str">
        <f>IF(入力シート!$B390="","",VLOOKUP(入力シート!$C390,大会データ!$A$5:$F$372,3,FALSE))</f>
        <v/>
      </c>
      <c r="C176" s="99" t="str">
        <f>IF(入力シート!$B390="","",VLOOKUP(入力シート!$C390,大会データ!$A$5:$F$372,4,FALSE))</f>
        <v/>
      </c>
      <c r="D176" s="99" t="str">
        <f>IF(入力シート!$B390="","",VLOOKUP(入力シート!$C390,大会データ!$A$5:$F$372,5,FALSE))</f>
        <v/>
      </c>
      <c r="E176" s="99" t="str">
        <f>IF(入力シート!$B390="","",基礎データ!$B$6)</f>
        <v/>
      </c>
      <c r="F176" s="99" t="str">
        <f>IF(入力シート!$B390="","",B176)</f>
        <v/>
      </c>
      <c r="G176" s="99" t="str">
        <f>IF(入力シート!$B390="","",IF(入力シート!$E390="",TEXT(入力シート!$B390,"00"),入力シート!$E390))</f>
        <v/>
      </c>
      <c r="J176" s="99" t="str">
        <f>IF(入力シート!I390="","",入力シート!I390)</f>
        <v/>
      </c>
      <c r="AA176" s="100" t="str">
        <f t="shared" si="8"/>
        <v/>
      </c>
      <c r="AB176" s="101" t="str">
        <f t="shared" si="9"/>
        <v/>
      </c>
      <c r="AC176" s="100" t="str">
        <f t="shared" si="10"/>
        <v/>
      </c>
      <c r="AD176" s="100" t="str">
        <f>IF($AC176="","",入力シート!F390)</f>
        <v/>
      </c>
      <c r="AE176" s="100" t="str">
        <f>IF($AC176="","",入力シート!G390)</f>
        <v/>
      </c>
      <c r="AF176" s="102" t="str">
        <f>IF($AC176="","",入力シート!H390)</f>
        <v/>
      </c>
      <c r="AG176" s="103" t="str">
        <f t="shared" si="11"/>
        <v/>
      </c>
    </row>
    <row r="177" spans="1:33">
      <c r="A177" s="99" t="str">
        <f>IF(入力シート!$B391="","",大会コード)</f>
        <v/>
      </c>
      <c r="B177" s="99" t="str">
        <f>IF(入力シート!$B391="","",VLOOKUP(入力シート!$C391,大会データ!$A$5:$F$372,3,FALSE))</f>
        <v/>
      </c>
      <c r="C177" s="99" t="str">
        <f>IF(入力シート!$B391="","",VLOOKUP(入力シート!$C391,大会データ!$A$5:$F$372,4,FALSE))</f>
        <v/>
      </c>
      <c r="D177" s="99" t="str">
        <f>IF(入力シート!$B391="","",VLOOKUP(入力シート!$C391,大会データ!$A$5:$F$372,5,FALSE))</f>
        <v/>
      </c>
      <c r="E177" s="99" t="str">
        <f>IF(入力シート!$B391="","",基礎データ!$B$6)</f>
        <v/>
      </c>
      <c r="F177" s="99" t="str">
        <f>IF(入力シート!$B391="","",B177)</f>
        <v/>
      </c>
      <c r="G177" s="99" t="str">
        <f>IF(入力シート!$B391="","",IF(入力シート!$E391="",TEXT(入力シート!$B391,"00"),入力シート!$E391))</f>
        <v/>
      </c>
      <c r="J177" s="99" t="str">
        <f>IF(入力シート!I391="","",入力シート!I391)</f>
        <v/>
      </c>
      <c r="AA177" s="100" t="str">
        <f t="shared" si="8"/>
        <v/>
      </c>
      <c r="AB177" s="101" t="str">
        <f t="shared" si="9"/>
        <v/>
      </c>
      <c r="AC177" s="100" t="str">
        <f t="shared" si="10"/>
        <v/>
      </c>
      <c r="AD177" s="100" t="str">
        <f>IF($AC177="","",入力シート!F391)</f>
        <v/>
      </c>
      <c r="AE177" s="100" t="str">
        <f>IF($AC177="","",入力シート!G391)</f>
        <v/>
      </c>
      <c r="AF177" s="102" t="str">
        <f>IF($AC177="","",入力シート!H391)</f>
        <v/>
      </c>
      <c r="AG177" s="103" t="str">
        <f t="shared" si="11"/>
        <v/>
      </c>
    </row>
    <row r="178" spans="1:33">
      <c r="A178" s="99" t="str">
        <f>IF(入力シート!$B392="","",大会コード)</f>
        <v/>
      </c>
      <c r="B178" s="99" t="str">
        <f>IF(入力シート!$B392="","",VLOOKUP(入力シート!$C392,大会データ!$A$5:$F$372,3,FALSE))</f>
        <v/>
      </c>
      <c r="C178" s="99" t="str">
        <f>IF(入力シート!$B392="","",VLOOKUP(入力シート!$C392,大会データ!$A$5:$F$372,4,FALSE))</f>
        <v/>
      </c>
      <c r="D178" s="99" t="str">
        <f>IF(入力シート!$B392="","",VLOOKUP(入力シート!$C392,大会データ!$A$5:$F$372,5,FALSE))</f>
        <v/>
      </c>
      <c r="E178" s="99" t="str">
        <f>IF(入力シート!$B392="","",基礎データ!$B$6)</f>
        <v/>
      </c>
      <c r="F178" s="99" t="str">
        <f>IF(入力シート!$B392="","",B178)</f>
        <v/>
      </c>
      <c r="G178" s="99" t="str">
        <f>IF(入力シート!$B392="","",IF(入力シート!$E392="",TEXT(入力シート!$B392,"00"),入力シート!$E392))</f>
        <v/>
      </c>
      <c r="J178" s="99" t="str">
        <f>IF(入力シート!I392="","",入力シート!I392)</f>
        <v/>
      </c>
      <c r="AA178" s="100" t="str">
        <f t="shared" si="8"/>
        <v/>
      </c>
      <c r="AB178" s="101" t="str">
        <f t="shared" si="9"/>
        <v/>
      </c>
      <c r="AC178" s="100" t="str">
        <f t="shared" si="10"/>
        <v/>
      </c>
      <c r="AD178" s="100" t="str">
        <f>IF($AC178="","",入力シート!F392)</f>
        <v/>
      </c>
      <c r="AE178" s="100" t="str">
        <f>IF($AC178="","",入力シート!G392)</f>
        <v/>
      </c>
      <c r="AF178" s="102" t="str">
        <f>IF($AC178="","",入力シート!H392)</f>
        <v/>
      </c>
      <c r="AG178" s="103" t="str">
        <f t="shared" si="11"/>
        <v/>
      </c>
    </row>
    <row r="179" spans="1:33">
      <c r="A179" s="99" t="str">
        <f>IF(入力シート!$B393="","",大会コード)</f>
        <v/>
      </c>
      <c r="B179" s="99" t="str">
        <f>IF(入力シート!$B393="","",VLOOKUP(入力シート!$C393,大会データ!$A$5:$F$372,3,FALSE))</f>
        <v/>
      </c>
      <c r="C179" s="99" t="str">
        <f>IF(入力シート!$B393="","",VLOOKUP(入力シート!$C393,大会データ!$A$5:$F$372,4,FALSE))</f>
        <v/>
      </c>
      <c r="D179" s="99" t="str">
        <f>IF(入力シート!$B393="","",VLOOKUP(入力シート!$C393,大会データ!$A$5:$F$372,5,FALSE))</f>
        <v/>
      </c>
      <c r="E179" s="99" t="str">
        <f>IF(入力シート!$B393="","",基礎データ!$B$6)</f>
        <v/>
      </c>
      <c r="F179" s="99" t="str">
        <f>IF(入力シート!$B393="","",B179)</f>
        <v/>
      </c>
      <c r="G179" s="99" t="str">
        <f>IF(入力シート!$B393="","",IF(入力シート!$E393="",TEXT(入力シート!$B393,"00"),入力シート!$E393))</f>
        <v/>
      </c>
      <c r="J179" s="99" t="str">
        <f>IF(入力シート!I393="","",入力シート!I393)</f>
        <v/>
      </c>
      <c r="AA179" s="100" t="str">
        <f t="shared" si="8"/>
        <v/>
      </c>
      <c r="AB179" s="101" t="str">
        <f t="shared" si="9"/>
        <v/>
      </c>
      <c r="AC179" s="100" t="str">
        <f t="shared" si="10"/>
        <v/>
      </c>
      <c r="AD179" s="100" t="str">
        <f>IF($AC179="","",入力シート!F393)</f>
        <v/>
      </c>
      <c r="AE179" s="100" t="str">
        <f>IF($AC179="","",入力シート!G393)</f>
        <v/>
      </c>
      <c r="AF179" s="102" t="str">
        <f>IF($AC179="","",入力シート!H393)</f>
        <v/>
      </c>
      <c r="AG179" s="103" t="str">
        <f t="shared" si="11"/>
        <v/>
      </c>
    </row>
    <row r="180" spans="1:33">
      <c r="A180" s="99" t="str">
        <f>IF(入力シート!$B394="","",大会コード)</f>
        <v/>
      </c>
      <c r="B180" s="99" t="str">
        <f>IF(入力シート!$B394="","",VLOOKUP(入力シート!$C394,大会データ!$A$5:$F$372,3,FALSE))</f>
        <v/>
      </c>
      <c r="C180" s="99" t="str">
        <f>IF(入力シート!$B394="","",VLOOKUP(入力シート!$C394,大会データ!$A$5:$F$372,4,FALSE))</f>
        <v/>
      </c>
      <c r="D180" s="99" t="str">
        <f>IF(入力シート!$B394="","",VLOOKUP(入力シート!$C394,大会データ!$A$5:$F$372,5,FALSE))</f>
        <v/>
      </c>
      <c r="E180" s="99" t="str">
        <f>IF(入力シート!$B394="","",基礎データ!$B$6)</f>
        <v/>
      </c>
      <c r="F180" s="99" t="str">
        <f>IF(入力シート!$B394="","",B180)</f>
        <v/>
      </c>
      <c r="G180" s="99" t="str">
        <f>IF(入力シート!$B394="","",IF(入力シート!$E394="",TEXT(入力シート!$B394,"00"),入力シート!$E394))</f>
        <v/>
      </c>
      <c r="J180" s="99" t="str">
        <f>IF(入力シート!I394="","",入力シート!I394)</f>
        <v/>
      </c>
      <c r="AA180" s="100" t="str">
        <f t="shared" si="8"/>
        <v/>
      </c>
      <c r="AB180" s="101" t="str">
        <f t="shared" si="9"/>
        <v/>
      </c>
      <c r="AC180" s="100" t="str">
        <f t="shared" si="10"/>
        <v/>
      </c>
      <c r="AD180" s="100" t="str">
        <f>IF($AC180="","",入力シート!F394)</f>
        <v/>
      </c>
      <c r="AE180" s="100" t="str">
        <f>IF($AC180="","",入力シート!G394)</f>
        <v/>
      </c>
      <c r="AF180" s="102" t="str">
        <f>IF($AC180="","",入力シート!H394)</f>
        <v/>
      </c>
      <c r="AG180" s="103" t="str">
        <f t="shared" si="11"/>
        <v/>
      </c>
    </row>
    <row r="181" spans="1:33">
      <c r="A181" s="99" t="str">
        <f>IF(入力シート!$B395="","",大会コード)</f>
        <v/>
      </c>
      <c r="B181" s="99" t="str">
        <f>IF(入力シート!$B395="","",VLOOKUP(入力シート!$C395,大会データ!$A$5:$F$372,3,FALSE))</f>
        <v/>
      </c>
      <c r="C181" s="99" t="str">
        <f>IF(入力シート!$B395="","",VLOOKUP(入力シート!$C395,大会データ!$A$5:$F$372,4,FALSE))</f>
        <v/>
      </c>
      <c r="D181" s="99" t="str">
        <f>IF(入力シート!$B395="","",VLOOKUP(入力シート!$C395,大会データ!$A$5:$F$372,5,FALSE))</f>
        <v/>
      </c>
      <c r="E181" s="99" t="str">
        <f>IF(入力シート!$B395="","",基礎データ!$B$6)</f>
        <v/>
      </c>
      <c r="F181" s="99" t="str">
        <f>IF(入力シート!$B395="","",B181)</f>
        <v/>
      </c>
      <c r="G181" s="99" t="str">
        <f>IF(入力シート!$B395="","",IF(入力シート!$E395="",TEXT(入力シート!$B395,"00"),入力シート!$E395))</f>
        <v/>
      </c>
      <c r="J181" s="99" t="str">
        <f>IF(入力シート!I395="","",入力シート!I395)</f>
        <v/>
      </c>
      <c r="AA181" s="100" t="str">
        <f t="shared" si="8"/>
        <v/>
      </c>
      <c r="AB181" s="101" t="str">
        <f t="shared" si="9"/>
        <v/>
      </c>
      <c r="AC181" s="100" t="str">
        <f t="shared" si="10"/>
        <v/>
      </c>
      <c r="AD181" s="100" t="str">
        <f>IF($AC181="","",入力シート!F395)</f>
        <v/>
      </c>
      <c r="AE181" s="100" t="str">
        <f>IF($AC181="","",入力シート!G395)</f>
        <v/>
      </c>
      <c r="AF181" s="102" t="str">
        <f>IF($AC181="","",入力シート!H395)</f>
        <v/>
      </c>
      <c r="AG181" s="103" t="str">
        <f t="shared" si="11"/>
        <v/>
      </c>
    </row>
    <row r="182" spans="1:33">
      <c r="A182" s="99" t="str">
        <f>IF(入力シート!$B396="","",大会コード)</f>
        <v/>
      </c>
      <c r="B182" s="99" t="str">
        <f>IF(入力シート!$B396="","",VLOOKUP(入力シート!$C396,大会データ!$A$5:$F$372,3,FALSE))</f>
        <v/>
      </c>
      <c r="C182" s="99" t="str">
        <f>IF(入力シート!$B396="","",VLOOKUP(入力シート!$C396,大会データ!$A$5:$F$372,4,FALSE))</f>
        <v/>
      </c>
      <c r="D182" s="99" t="str">
        <f>IF(入力シート!$B396="","",VLOOKUP(入力シート!$C396,大会データ!$A$5:$F$372,5,FALSE))</f>
        <v/>
      </c>
      <c r="E182" s="99" t="str">
        <f>IF(入力シート!$B396="","",基礎データ!$B$6)</f>
        <v/>
      </c>
      <c r="F182" s="99" t="str">
        <f>IF(入力シート!$B396="","",B182)</f>
        <v/>
      </c>
      <c r="G182" s="99" t="str">
        <f>IF(入力シート!$B396="","",IF(入力シート!$E396="",TEXT(入力シート!$B396,"00"),入力シート!$E396))</f>
        <v/>
      </c>
      <c r="J182" s="99" t="str">
        <f>IF(入力シート!I396="","",入力シート!I396)</f>
        <v/>
      </c>
      <c r="AA182" s="100" t="str">
        <f t="shared" si="8"/>
        <v/>
      </c>
      <c r="AB182" s="101" t="str">
        <f t="shared" si="9"/>
        <v/>
      </c>
      <c r="AC182" s="100" t="str">
        <f t="shared" si="10"/>
        <v/>
      </c>
      <c r="AD182" s="100" t="str">
        <f>IF($AC182="","",入力シート!F396)</f>
        <v/>
      </c>
      <c r="AE182" s="100" t="str">
        <f>IF($AC182="","",入力シート!G396)</f>
        <v/>
      </c>
      <c r="AF182" s="102" t="str">
        <f>IF($AC182="","",入力シート!H396)</f>
        <v/>
      </c>
      <c r="AG182" s="103" t="str">
        <f t="shared" si="11"/>
        <v/>
      </c>
    </row>
    <row r="183" spans="1:33">
      <c r="A183" s="99" t="str">
        <f>IF(入力シート!$B397="","",大会コード)</f>
        <v/>
      </c>
      <c r="B183" s="99" t="str">
        <f>IF(入力シート!$B397="","",VLOOKUP(入力シート!$C397,大会データ!$A$5:$F$372,3,FALSE))</f>
        <v/>
      </c>
      <c r="C183" s="99" t="str">
        <f>IF(入力シート!$B397="","",VLOOKUP(入力シート!$C397,大会データ!$A$5:$F$372,4,FALSE))</f>
        <v/>
      </c>
      <c r="D183" s="99" t="str">
        <f>IF(入力シート!$B397="","",VLOOKUP(入力シート!$C397,大会データ!$A$5:$F$372,5,FALSE))</f>
        <v/>
      </c>
      <c r="E183" s="99" t="str">
        <f>IF(入力シート!$B397="","",基礎データ!$B$6)</f>
        <v/>
      </c>
      <c r="F183" s="99" t="str">
        <f>IF(入力シート!$B397="","",B183)</f>
        <v/>
      </c>
      <c r="G183" s="99" t="str">
        <f>IF(入力シート!$B397="","",IF(入力シート!$E397="",TEXT(入力シート!$B397,"00"),入力シート!$E397))</f>
        <v/>
      </c>
      <c r="J183" s="99" t="str">
        <f>IF(入力シート!I397="","",入力シート!I397)</f>
        <v/>
      </c>
      <c r="AA183" s="100" t="str">
        <f t="shared" si="8"/>
        <v/>
      </c>
      <c r="AB183" s="101" t="str">
        <f t="shared" si="9"/>
        <v/>
      </c>
      <c r="AC183" s="100" t="str">
        <f t="shared" si="10"/>
        <v/>
      </c>
      <c r="AD183" s="100" t="str">
        <f>IF($AC183="","",入力シート!F397)</f>
        <v/>
      </c>
      <c r="AE183" s="100" t="str">
        <f>IF($AC183="","",入力シート!G397)</f>
        <v/>
      </c>
      <c r="AF183" s="102" t="str">
        <f>IF($AC183="","",入力シート!H397)</f>
        <v/>
      </c>
      <c r="AG183" s="103" t="str">
        <f t="shared" si="11"/>
        <v/>
      </c>
    </row>
    <row r="184" spans="1:33">
      <c r="A184" s="99" t="str">
        <f>IF(入力シート!$B398="","",大会コード)</f>
        <v/>
      </c>
      <c r="B184" s="99" t="str">
        <f>IF(入力シート!$B398="","",VLOOKUP(入力シート!$C398,大会データ!$A$5:$F$372,3,FALSE))</f>
        <v/>
      </c>
      <c r="C184" s="99" t="str">
        <f>IF(入力シート!$B398="","",VLOOKUP(入力シート!$C398,大会データ!$A$5:$F$372,4,FALSE))</f>
        <v/>
      </c>
      <c r="D184" s="99" t="str">
        <f>IF(入力シート!$B398="","",VLOOKUP(入力シート!$C398,大会データ!$A$5:$F$372,5,FALSE))</f>
        <v/>
      </c>
      <c r="E184" s="99" t="str">
        <f>IF(入力シート!$B398="","",基礎データ!$B$6)</f>
        <v/>
      </c>
      <c r="F184" s="99" t="str">
        <f>IF(入力シート!$B398="","",B184)</f>
        <v/>
      </c>
      <c r="G184" s="99" t="str">
        <f>IF(入力シート!$B398="","",IF(入力シート!$E398="",TEXT(入力シート!$B398,"00"),入力シート!$E398))</f>
        <v/>
      </c>
      <c r="J184" s="99" t="str">
        <f>IF(入力シート!I398="","",入力シート!I398)</f>
        <v/>
      </c>
      <c r="AA184" s="100" t="str">
        <f t="shared" si="8"/>
        <v/>
      </c>
      <c r="AB184" s="101" t="str">
        <f t="shared" si="9"/>
        <v/>
      </c>
      <c r="AC184" s="100" t="str">
        <f t="shared" si="10"/>
        <v/>
      </c>
      <c r="AD184" s="100" t="str">
        <f>IF($AC184="","",入力シート!F398)</f>
        <v/>
      </c>
      <c r="AE184" s="100" t="str">
        <f>IF($AC184="","",入力シート!G398)</f>
        <v/>
      </c>
      <c r="AF184" s="102" t="str">
        <f>IF($AC184="","",入力シート!H398)</f>
        <v/>
      </c>
      <c r="AG184" s="103" t="str">
        <f t="shared" si="11"/>
        <v/>
      </c>
    </row>
    <row r="185" spans="1:33">
      <c r="A185" s="99" t="str">
        <f>IF(入力シート!$B399="","",大会コード)</f>
        <v/>
      </c>
      <c r="B185" s="99" t="str">
        <f>IF(入力シート!$B399="","",VLOOKUP(入力シート!$C399,大会データ!$A$5:$F$372,3,FALSE))</f>
        <v/>
      </c>
      <c r="C185" s="99" t="str">
        <f>IF(入力シート!$B399="","",VLOOKUP(入力シート!$C399,大会データ!$A$5:$F$372,4,FALSE))</f>
        <v/>
      </c>
      <c r="D185" s="99" t="str">
        <f>IF(入力シート!$B399="","",VLOOKUP(入力シート!$C399,大会データ!$A$5:$F$372,5,FALSE))</f>
        <v/>
      </c>
      <c r="E185" s="99" t="str">
        <f>IF(入力シート!$B399="","",基礎データ!$B$6)</f>
        <v/>
      </c>
      <c r="F185" s="99" t="str">
        <f>IF(入力シート!$B399="","",B185)</f>
        <v/>
      </c>
      <c r="G185" s="99" t="str">
        <f>IF(入力シート!$B399="","",IF(入力シート!$E399="",TEXT(入力シート!$B399,"00"),入力シート!$E399))</f>
        <v/>
      </c>
      <c r="J185" s="99" t="str">
        <f>IF(入力シート!I399="","",入力シート!I399)</f>
        <v/>
      </c>
      <c r="AA185" s="100" t="str">
        <f t="shared" si="8"/>
        <v/>
      </c>
      <c r="AB185" s="101" t="str">
        <f t="shared" si="9"/>
        <v/>
      </c>
      <c r="AC185" s="100" t="str">
        <f t="shared" si="10"/>
        <v/>
      </c>
      <c r="AD185" s="100" t="str">
        <f>IF($AC185="","",入力シート!F399)</f>
        <v/>
      </c>
      <c r="AE185" s="100" t="str">
        <f>IF($AC185="","",入力シート!G399)</f>
        <v/>
      </c>
      <c r="AF185" s="102" t="str">
        <f>IF($AC185="","",入力シート!H399)</f>
        <v/>
      </c>
      <c r="AG185" s="103" t="str">
        <f t="shared" si="11"/>
        <v/>
      </c>
    </row>
    <row r="186" spans="1:33">
      <c r="A186" s="99" t="str">
        <f>IF(入力シート!$B400="","",大会コード)</f>
        <v/>
      </c>
      <c r="B186" s="99" t="str">
        <f>IF(入力シート!$B400="","",VLOOKUP(入力シート!$C400,大会データ!$A$5:$F$372,3,FALSE))</f>
        <v/>
      </c>
      <c r="C186" s="99" t="str">
        <f>IF(入力シート!$B400="","",VLOOKUP(入力シート!$C400,大会データ!$A$5:$F$372,4,FALSE))</f>
        <v/>
      </c>
      <c r="D186" s="99" t="str">
        <f>IF(入力シート!$B400="","",VLOOKUP(入力シート!$C400,大会データ!$A$5:$F$372,5,FALSE))</f>
        <v/>
      </c>
      <c r="E186" s="99" t="str">
        <f>IF(入力シート!$B400="","",基礎データ!$B$6)</f>
        <v/>
      </c>
      <c r="F186" s="99" t="str">
        <f>IF(入力シート!$B400="","",B186)</f>
        <v/>
      </c>
      <c r="G186" s="99" t="str">
        <f>IF(入力シート!$B400="","",IF(入力シート!$E400="",TEXT(入力シート!$B400,"00"),入力シート!$E400))</f>
        <v/>
      </c>
      <c r="J186" s="99" t="str">
        <f>IF(入力シート!I400="","",入力シート!I400)</f>
        <v/>
      </c>
      <c r="AA186" s="100" t="str">
        <f t="shared" si="8"/>
        <v/>
      </c>
      <c r="AB186" s="101" t="str">
        <f t="shared" si="9"/>
        <v/>
      </c>
      <c r="AC186" s="100" t="str">
        <f t="shared" si="10"/>
        <v/>
      </c>
      <c r="AD186" s="100" t="str">
        <f>IF($AC186="","",入力シート!F400)</f>
        <v/>
      </c>
      <c r="AE186" s="100" t="str">
        <f>IF($AC186="","",入力シート!G400)</f>
        <v/>
      </c>
      <c r="AF186" s="102" t="str">
        <f>IF($AC186="","",入力シート!H400)</f>
        <v/>
      </c>
      <c r="AG186" s="103" t="str">
        <f t="shared" si="11"/>
        <v/>
      </c>
    </row>
    <row r="187" spans="1:33">
      <c r="A187" s="99" t="str">
        <f>IF(入力シート!$B401="","",大会コード)</f>
        <v/>
      </c>
      <c r="B187" s="99" t="str">
        <f>IF(入力シート!$B401="","",VLOOKUP(入力シート!$C401,大会データ!$A$5:$F$372,3,FALSE))</f>
        <v/>
      </c>
      <c r="C187" s="99" t="str">
        <f>IF(入力シート!$B401="","",VLOOKUP(入力シート!$C401,大会データ!$A$5:$F$372,4,FALSE))</f>
        <v/>
      </c>
      <c r="D187" s="99" t="str">
        <f>IF(入力シート!$B401="","",VLOOKUP(入力シート!$C401,大会データ!$A$5:$F$372,5,FALSE))</f>
        <v/>
      </c>
      <c r="E187" s="99" t="str">
        <f>IF(入力シート!$B401="","",基礎データ!$B$6)</f>
        <v/>
      </c>
      <c r="F187" s="99" t="str">
        <f>IF(入力シート!$B401="","",B187)</f>
        <v/>
      </c>
      <c r="G187" s="99" t="str">
        <f>IF(入力シート!$B401="","",IF(入力シート!$E401="",TEXT(入力シート!$B401,"00"),入力シート!$E401))</f>
        <v/>
      </c>
      <c r="J187" s="99" t="str">
        <f>IF(入力シート!I401="","",入力シート!I401)</f>
        <v/>
      </c>
      <c r="AA187" s="100" t="str">
        <f t="shared" si="8"/>
        <v/>
      </c>
      <c r="AB187" s="101" t="str">
        <f t="shared" si="9"/>
        <v/>
      </c>
      <c r="AC187" s="100" t="str">
        <f t="shared" si="10"/>
        <v/>
      </c>
      <c r="AD187" s="100" t="str">
        <f>IF($AC187="","",入力シート!F401)</f>
        <v/>
      </c>
      <c r="AE187" s="100" t="str">
        <f>IF($AC187="","",入力シート!G401)</f>
        <v/>
      </c>
      <c r="AF187" s="102" t="str">
        <f>IF($AC187="","",入力シート!H401)</f>
        <v/>
      </c>
      <c r="AG187" s="103" t="str">
        <f t="shared" si="11"/>
        <v/>
      </c>
    </row>
    <row r="188" spans="1:33">
      <c r="A188" s="99" t="e">
        <f>IF(入力シート!#REF!="","",大会コード)</f>
        <v>#REF!</v>
      </c>
      <c r="B188" s="99" t="e">
        <f>IF(入力シート!#REF!="","",VLOOKUP(入力シート!#REF!,大会データ!$A$5:$F$372,3,FALSE))</f>
        <v>#REF!</v>
      </c>
      <c r="C188" s="99" t="e">
        <f>IF(入力シート!#REF!="","",VLOOKUP(入力シート!#REF!,大会データ!$A$5:$F$372,4,FALSE))</f>
        <v>#REF!</v>
      </c>
      <c r="D188" s="99" t="e">
        <f>IF(入力シート!#REF!="","",VLOOKUP(入力シート!#REF!,大会データ!$A$5:$F$372,5,FALSE))</f>
        <v>#REF!</v>
      </c>
      <c r="E188" s="99" t="e">
        <f>IF(入力シート!#REF!="","",基礎データ!$B$6)</f>
        <v>#REF!</v>
      </c>
      <c r="F188" s="99" t="e">
        <f>IF(入力シート!#REF!="","",B188)</f>
        <v>#REF!</v>
      </c>
      <c r="G188" s="99" t="e">
        <f>IF(入力シート!#REF!="","",IF(入力シート!#REF!="",TEXT(入力シート!#REF!,"00"),入力シート!#REF!))</f>
        <v>#REF!</v>
      </c>
      <c r="J188" s="99" t="e">
        <f>IF(入力シート!#REF!="","",入力シート!#REF!)</f>
        <v>#REF!</v>
      </c>
      <c r="AA188" s="100" t="e">
        <f t="shared" si="8"/>
        <v>#REF!</v>
      </c>
      <c r="AB188" s="101" t="e">
        <f t="shared" si="9"/>
        <v>#REF!</v>
      </c>
      <c r="AC188" s="100" t="e">
        <f t="shared" si="10"/>
        <v>#REF!</v>
      </c>
      <c r="AD188" s="100" t="e">
        <f>IF($AC188="","",入力シート!#REF!)</f>
        <v>#REF!</v>
      </c>
      <c r="AE188" s="100" t="e">
        <f>IF($AC188="","",入力シート!#REF!)</f>
        <v>#REF!</v>
      </c>
      <c r="AF188" s="102" t="e">
        <f>IF($AC188="","",入力シート!#REF!)</f>
        <v>#REF!</v>
      </c>
      <c r="AG188" s="103" t="e">
        <f t="shared" si="11"/>
        <v>#REF!</v>
      </c>
    </row>
    <row r="189" spans="1:33">
      <c r="A189" s="99" t="e">
        <f>IF(入力シート!#REF!="","",大会コード)</f>
        <v>#REF!</v>
      </c>
      <c r="B189" s="99" t="e">
        <f>IF(入力シート!#REF!="","",VLOOKUP(入力シート!#REF!,大会データ!$A$5:$F$372,3,FALSE))</f>
        <v>#REF!</v>
      </c>
      <c r="C189" s="99" t="e">
        <f>IF(入力シート!#REF!="","",VLOOKUP(入力シート!#REF!,大会データ!$A$5:$F$372,4,FALSE))</f>
        <v>#REF!</v>
      </c>
      <c r="D189" s="99" t="e">
        <f>IF(入力シート!#REF!="","",VLOOKUP(入力シート!#REF!,大会データ!$A$5:$F$372,5,FALSE))</f>
        <v>#REF!</v>
      </c>
      <c r="E189" s="99" t="e">
        <f>IF(入力シート!#REF!="","",基礎データ!$B$6)</f>
        <v>#REF!</v>
      </c>
      <c r="F189" s="99" t="e">
        <f>IF(入力シート!#REF!="","",B189)</f>
        <v>#REF!</v>
      </c>
      <c r="G189" s="99" t="e">
        <f>IF(入力シート!#REF!="","",IF(入力シート!#REF!="",TEXT(入力シート!#REF!,"00"),入力シート!#REF!))</f>
        <v>#REF!</v>
      </c>
      <c r="J189" s="99" t="e">
        <f>IF(入力シート!#REF!="","",入力シート!#REF!)</f>
        <v>#REF!</v>
      </c>
      <c r="AA189" s="100" t="e">
        <f t="shared" si="8"/>
        <v>#REF!</v>
      </c>
      <c r="AB189" s="101" t="e">
        <f t="shared" si="9"/>
        <v>#REF!</v>
      </c>
      <c r="AC189" s="100" t="e">
        <f t="shared" si="10"/>
        <v>#REF!</v>
      </c>
      <c r="AD189" s="100" t="e">
        <f>IF($AC189="","",入力シート!#REF!)</f>
        <v>#REF!</v>
      </c>
      <c r="AE189" s="100" t="e">
        <f>IF($AC189="","",入力シート!#REF!)</f>
        <v>#REF!</v>
      </c>
      <c r="AF189" s="102" t="e">
        <f>IF($AC189="","",入力シート!#REF!)</f>
        <v>#REF!</v>
      </c>
      <c r="AG189" s="103" t="e">
        <f t="shared" si="11"/>
        <v>#REF!</v>
      </c>
    </row>
    <row r="190" spans="1:33">
      <c r="A190" s="99" t="e">
        <f>IF(入力シート!#REF!="","",大会コード)</f>
        <v>#REF!</v>
      </c>
      <c r="B190" s="99" t="e">
        <f>IF(入力シート!#REF!="","",VLOOKUP(入力シート!#REF!,大会データ!$A$5:$F$372,3,FALSE))</f>
        <v>#REF!</v>
      </c>
      <c r="C190" s="99" t="e">
        <f>IF(入力シート!#REF!="","",VLOOKUP(入力シート!#REF!,大会データ!$A$5:$F$372,4,FALSE))</f>
        <v>#REF!</v>
      </c>
      <c r="D190" s="99" t="e">
        <f>IF(入力シート!#REF!="","",VLOOKUP(入力シート!#REF!,大会データ!$A$5:$F$372,5,FALSE))</f>
        <v>#REF!</v>
      </c>
      <c r="E190" s="99" t="e">
        <f>IF(入力シート!#REF!="","",基礎データ!$B$6)</f>
        <v>#REF!</v>
      </c>
      <c r="F190" s="99" t="e">
        <f>IF(入力シート!#REF!="","",B190)</f>
        <v>#REF!</v>
      </c>
      <c r="G190" s="99" t="e">
        <f>IF(入力シート!#REF!="","",IF(入力シート!#REF!="",TEXT(入力シート!#REF!,"00"),入力シート!#REF!))</f>
        <v>#REF!</v>
      </c>
      <c r="J190" s="99" t="e">
        <f>IF(入力シート!#REF!="","",入力シート!#REF!)</f>
        <v>#REF!</v>
      </c>
      <c r="AA190" s="100" t="e">
        <f t="shared" si="8"/>
        <v>#REF!</v>
      </c>
      <c r="AB190" s="101" t="e">
        <f t="shared" si="9"/>
        <v>#REF!</v>
      </c>
      <c r="AC190" s="100" t="e">
        <f t="shared" si="10"/>
        <v>#REF!</v>
      </c>
      <c r="AD190" s="100" t="e">
        <f>IF($AC190="","",入力シート!#REF!)</f>
        <v>#REF!</v>
      </c>
      <c r="AE190" s="100" t="e">
        <f>IF($AC190="","",入力シート!#REF!)</f>
        <v>#REF!</v>
      </c>
      <c r="AF190" s="102" t="e">
        <f>IF($AC190="","",入力シート!#REF!)</f>
        <v>#REF!</v>
      </c>
      <c r="AG190" s="103" t="e">
        <f t="shared" si="11"/>
        <v>#REF!</v>
      </c>
    </row>
    <row r="191" spans="1:33">
      <c r="A191" s="99" t="e">
        <f>IF(入力シート!#REF!="","",大会コード)</f>
        <v>#REF!</v>
      </c>
      <c r="B191" s="99" t="e">
        <f>IF(入力シート!#REF!="","",VLOOKUP(入力シート!#REF!,大会データ!$A$5:$F$372,3,FALSE))</f>
        <v>#REF!</v>
      </c>
      <c r="C191" s="99" t="e">
        <f>IF(入力シート!#REF!="","",VLOOKUP(入力シート!#REF!,大会データ!$A$5:$F$372,4,FALSE))</f>
        <v>#REF!</v>
      </c>
      <c r="D191" s="99" t="e">
        <f>IF(入力シート!#REF!="","",VLOOKUP(入力シート!#REF!,大会データ!$A$5:$F$372,5,FALSE))</f>
        <v>#REF!</v>
      </c>
      <c r="E191" s="99" t="e">
        <f>IF(入力シート!#REF!="","",基礎データ!$B$6)</f>
        <v>#REF!</v>
      </c>
      <c r="F191" s="99" t="e">
        <f>IF(入力シート!#REF!="","",B191)</f>
        <v>#REF!</v>
      </c>
      <c r="G191" s="99" t="e">
        <f>IF(入力シート!#REF!="","",IF(入力シート!#REF!="",TEXT(入力シート!#REF!,"00"),入力シート!#REF!))</f>
        <v>#REF!</v>
      </c>
      <c r="J191" s="99" t="e">
        <f>IF(入力シート!#REF!="","",入力シート!#REF!)</f>
        <v>#REF!</v>
      </c>
      <c r="AA191" s="100" t="e">
        <f t="shared" si="8"/>
        <v>#REF!</v>
      </c>
      <c r="AB191" s="101" t="e">
        <f t="shared" si="9"/>
        <v>#REF!</v>
      </c>
      <c r="AC191" s="100" t="e">
        <f t="shared" si="10"/>
        <v>#REF!</v>
      </c>
      <c r="AD191" s="100" t="e">
        <f>IF($AC191="","",入力シート!#REF!)</f>
        <v>#REF!</v>
      </c>
      <c r="AE191" s="100" t="e">
        <f>IF($AC191="","",入力シート!#REF!)</f>
        <v>#REF!</v>
      </c>
      <c r="AF191" s="102" t="e">
        <f>IF($AC191="","",入力シート!#REF!)</f>
        <v>#REF!</v>
      </c>
      <c r="AG191" s="103" t="e">
        <f t="shared" si="11"/>
        <v>#REF!</v>
      </c>
    </row>
    <row r="192" spans="1:33">
      <c r="A192" s="99" t="e">
        <f>IF(入力シート!#REF!="","",大会コード)</f>
        <v>#REF!</v>
      </c>
      <c r="B192" s="99" t="e">
        <f>IF(入力シート!#REF!="","",VLOOKUP(入力シート!#REF!,大会データ!$A$5:$F$372,3,FALSE))</f>
        <v>#REF!</v>
      </c>
      <c r="C192" s="99" t="e">
        <f>IF(入力シート!#REF!="","",VLOOKUP(入力シート!#REF!,大会データ!$A$5:$F$372,4,FALSE))</f>
        <v>#REF!</v>
      </c>
      <c r="D192" s="99" t="e">
        <f>IF(入力シート!#REF!="","",VLOOKUP(入力シート!#REF!,大会データ!$A$5:$F$372,5,FALSE))</f>
        <v>#REF!</v>
      </c>
      <c r="E192" s="99" t="e">
        <f>IF(入力シート!#REF!="","",基礎データ!$B$6)</f>
        <v>#REF!</v>
      </c>
      <c r="F192" s="99" t="e">
        <f>IF(入力シート!#REF!="","",B192)</f>
        <v>#REF!</v>
      </c>
      <c r="G192" s="99" t="e">
        <f>IF(入力シート!#REF!="","",IF(入力シート!#REF!="",TEXT(入力シート!#REF!,"00"),入力シート!#REF!))</f>
        <v>#REF!</v>
      </c>
      <c r="J192" s="99" t="e">
        <f>IF(入力シート!#REF!="","",入力シート!#REF!)</f>
        <v>#REF!</v>
      </c>
      <c r="AA192" s="100" t="e">
        <f t="shared" si="8"/>
        <v>#REF!</v>
      </c>
      <c r="AB192" s="101" t="e">
        <f t="shared" si="9"/>
        <v>#REF!</v>
      </c>
      <c r="AC192" s="100" t="e">
        <f t="shared" si="10"/>
        <v>#REF!</v>
      </c>
      <c r="AD192" s="100" t="e">
        <f>IF($AC192="","",入力シート!#REF!)</f>
        <v>#REF!</v>
      </c>
      <c r="AE192" s="100" t="e">
        <f>IF($AC192="","",入力シート!#REF!)</f>
        <v>#REF!</v>
      </c>
      <c r="AF192" s="102" t="e">
        <f>IF($AC192="","",入力シート!#REF!)</f>
        <v>#REF!</v>
      </c>
      <c r="AG192" s="103" t="e">
        <f t="shared" si="11"/>
        <v>#REF!</v>
      </c>
    </row>
    <row r="193" spans="1:33">
      <c r="A193" s="99" t="e">
        <f>IF(入力シート!#REF!="","",大会コード)</f>
        <v>#REF!</v>
      </c>
      <c r="B193" s="99" t="e">
        <f>IF(入力シート!#REF!="","",VLOOKUP(入力シート!#REF!,大会データ!$A$5:$F$372,3,FALSE))</f>
        <v>#REF!</v>
      </c>
      <c r="C193" s="99" t="e">
        <f>IF(入力シート!#REF!="","",VLOOKUP(入力シート!#REF!,大会データ!$A$5:$F$372,4,FALSE))</f>
        <v>#REF!</v>
      </c>
      <c r="D193" s="99" t="e">
        <f>IF(入力シート!#REF!="","",VLOOKUP(入力シート!#REF!,大会データ!$A$5:$F$372,5,FALSE))</f>
        <v>#REF!</v>
      </c>
      <c r="E193" s="99" t="e">
        <f>IF(入力シート!#REF!="","",基礎データ!$B$6)</f>
        <v>#REF!</v>
      </c>
      <c r="F193" s="99" t="e">
        <f>IF(入力シート!#REF!="","",B193)</f>
        <v>#REF!</v>
      </c>
      <c r="G193" s="99" t="e">
        <f>IF(入力シート!#REF!="","",IF(入力シート!#REF!="",TEXT(入力シート!#REF!,"00"),入力シート!#REF!))</f>
        <v>#REF!</v>
      </c>
      <c r="J193" s="99" t="e">
        <f>IF(入力シート!#REF!="","",入力シート!#REF!)</f>
        <v>#REF!</v>
      </c>
      <c r="AA193" s="100" t="e">
        <f t="shared" si="8"/>
        <v>#REF!</v>
      </c>
      <c r="AB193" s="101" t="e">
        <f t="shared" si="9"/>
        <v>#REF!</v>
      </c>
      <c r="AC193" s="100" t="e">
        <f t="shared" si="10"/>
        <v>#REF!</v>
      </c>
      <c r="AD193" s="100" t="e">
        <f>IF($AC193="","",入力シート!#REF!)</f>
        <v>#REF!</v>
      </c>
      <c r="AE193" s="100" t="e">
        <f>IF($AC193="","",入力シート!#REF!)</f>
        <v>#REF!</v>
      </c>
      <c r="AF193" s="102" t="e">
        <f>IF($AC193="","",入力シート!#REF!)</f>
        <v>#REF!</v>
      </c>
      <c r="AG193" s="103" t="e">
        <f t="shared" si="11"/>
        <v>#REF!</v>
      </c>
    </row>
    <row r="194" spans="1:33">
      <c r="A194" s="99" t="e">
        <f>IF(入力シート!#REF!="","",大会コード)</f>
        <v>#REF!</v>
      </c>
      <c r="B194" s="99" t="e">
        <f>IF(入力シート!#REF!="","",VLOOKUP(入力シート!#REF!,大会データ!$A$5:$F$372,3,FALSE))</f>
        <v>#REF!</v>
      </c>
      <c r="C194" s="99" t="e">
        <f>IF(入力シート!#REF!="","",VLOOKUP(入力シート!#REF!,大会データ!$A$5:$F$372,4,FALSE))</f>
        <v>#REF!</v>
      </c>
      <c r="D194" s="99" t="e">
        <f>IF(入力シート!#REF!="","",VLOOKUP(入力シート!#REF!,大会データ!$A$5:$F$372,5,FALSE))</f>
        <v>#REF!</v>
      </c>
      <c r="E194" s="99" t="e">
        <f>IF(入力シート!#REF!="","",基礎データ!$B$6)</f>
        <v>#REF!</v>
      </c>
      <c r="F194" s="99" t="e">
        <f>IF(入力シート!#REF!="","",B194)</f>
        <v>#REF!</v>
      </c>
      <c r="G194" s="99" t="e">
        <f>IF(入力シート!#REF!="","",IF(入力シート!#REF!="",TEXT(入力シート!#REF!,"00"),入力シート!#REF!))</f>
        <v>#REF!</v>
      </c>
      <c r="J194" s="99" t="e">
        <f>IF(入力シート!#REF!="","",入力シート!#REF!)</f>
        <v>#REF!</v>
      </c>
      <c r="AA194" s="100" t="e">
        <f t="shared" si="8"/>
        <v>#REF!</v>
      </c>
      <c r="AB194" s="101" t="e">
        <f t="shared" si="9"/>
        <v>#REF!</v>
      </c>
      <c r="AC194" s="100" t="e">
        <f t="shared" si="10"/>
        <v>#REF!</v>
      </c>
      <c r="AD194" s="100" t="e">
        <f>IF($AC194="","",入力シート!#REF!)</f>
        <v>#REF!</v>
      </c>
      <c r="AE194" s="100" t="e">
        <f>IF($AC194="","",入力シート!#REF!)</f>
        <v>#REF!</v>
      </c>
      <c r="AF194" s="102" t="e">
        <f>IF($AC194="","",入力シート!#REF!)</f>
        <v>#REF!</v>
      </c>
      <c r="AG194" s="103" t="e">
        <f t="shared" si="11"/>
        <v>#REF!</v>
      </c>
    </row>
    <row r="195" spans="1:33">
      <c r="A195" s="99" t="e">
        <f>IF(入力シート!#REF!="","",大会コード)</f>
        <v>#REF!</v>
      </c>
      <c r="B195" s="99" t="e">
        <f>IF(入力シート!#REF!="","",VLOOKUP(入力シート!#REF!,大会データ!$A$5:$F$372,3,FALSE))</f>
        <v>#REF!</v>
      </c>
      <c r="C195" s="99" t="e">
        <f>IF(入力シート!#REF!="","",VLOOKUP(入力シート!#REF!,大会データ!$A$5:$F$372,4,FALSE))</f>
        <v>#REF!</v>
      </c>
      <c r="D195" s="99" t="e">
        <f>IF(入力シート!#REF!="","",VLOOKUP(入力シート!#REF!,大会データ!$A$5:$F$372,5,FALSE))</f>
        <v>#REF!</v>
      </c>
      <c r="E195" s="99" t="e">
        <f>IF(入力シート!#REF!="","",基礎データ!$B$6)</f>
        <v>#REF!</v>
      </c>
      <c r="F195" s="99" t="e">
        <f>IF(入力シート!#REF!="","",B195)</f>
        <v>#REF!</v>
      </c>
      <c r="G195" s="99" t="e">
        <f>IF(入力シート!#REF!="","",IF(入力シート!#REF!="",TEXT(入力シート!#REF!,"00"),入力シート!#REF!))</f>
        <v>#REF!</v>
      </c>
      <c r="J195" s="99" t="e">
        <f>IF(入力シート!#REF!="","",入力シート!#REF!)</f>
        <v>#REF!</v>
      </c>
      <c r="AA195" s="100" t="e">
        <f t="shared" si="8"/>
        <v>#REF!</v>
      </c>
      <c r="AB195" s="101" t="e">
        <f t="shared" si="9"/>
        <v>#REF!</v>
      </c>
      <c r="AC195" s="100" t="e">
        <f t="shared" si="10"/>
        <v>#REF!</v>
      </c>
      <c r="AD195" s="100" t="e">
        <f>IF($AC195="","",入力シート!#REF!)</f>
        <v>#REF!</v>
      </c>
      <c r="AE195" s="100" t="e">
        <f>IF($AC195="","",入力シート!#REF!)</f>
        <v>#REF!</v>
      </c>
      <c r="AF195" s="102" t="e">
        <f>IF($AC195="","",入力シート!#REF!)</f>
        <v>#REF!</v>
      </c>
      <c r="AG195" s="103" t="e">
        <f t="shared" si="11"/>
        <v>#REF!</v>
      </c>
    </row>
    <row r="196" spans="1:33">
      <c r="A196" s="99" t="e">
        <f>IF(入力シート!#REF!="","",大会コード)</f>
        <v>#REF!</v>
      </c>
      <c r="B196" s="99" t="e">
        <f>IF(入力シート!#REF!="","",VLOOKUP(入力シート!#REF!,大会データ!$A$5:$F$372,3,FALSE))</f>
        <v>#REF!</v>
      </c>
      <c r="C196" s="99" t="e">
        <f>IF(入力シート!#REF!="","",VLOOKUP(入力シート!#REF!,大会データ!$A$5:$F$372,4,FALSE))</f>
        <v>#REF!</v>
      </c>
      <c r="D196" s="99" t="e">
        <f>IF(入力シート!#REF!="","",VLOOKUP(入力シート!#REF!,大会データ!$A$5:$F$372,5,FALSE))</f>
        <v>#REF!</v>
      </c>
      <c r="E196" s="99" t="e">
        <f>IF(入力シート!#REF!="","",基礎データ!$B$6)</f>
        <v>#REF!</v>
      </c>
      <c r="F196" s="99" t="e">
        <f>IF(入力シート!#REF!="","",B196)</f>
        <v>#REF!</v>
      </c>
      <c r="G196" s="99" t="e">
        <f>IF(入力シート!#REF!="","",IF(入力シート!#REF!="",TEXT(入力シート!#REF!,"00"),入力シート!#REF!))</f>
        <v>#REF!</v>
      </c>
      <c r="J196" s="99" t="e">
        <f>IF(入力シート!#REF!="","",入力シート!#REF!)</f>
        <v>#REF!</v>
      </c>
      <c r="AA196" s="100" t="e">
        <f t="shared" si="8"/>
        <v>#REF!</v>
      </c>
      <c r="AB196" s="101" t="e">
        <f t="shared" si="9"/>
        <v>#REF!</v>
      </c>
      <c r="AC196" s="100" t="e">
        <f t="shared" si="10"/>
        <v>#REF!</v>
      </c>
      <c r="AD196" s="100" t="e">
        <f>IF($AC196="","",入力シート!#REF!)</f>
        <v>#REF!</v>
      </c>
      <c r="AE196" s="100" t="e">
        <f>IF($AC196="","",入力シート!#REF!)</f>
        <v>#REF!</v>
      </c>
      <c r="AF196" s="102" t="e">
        <f>IF($AC196="","",入力シート!#REF!)</f>
        <v>#REF!</v>
      </c>
      <c r="AG196" s="103" t="e">
        <f t="shared" si="11"/>
        <v>#REF!</v>
      </c>
    </row>
    <row r="197" spans="1:33">
      <c r="A197" s="99" t="e">
        <f>IF(入力シート!#REF!="","",大会コード)</f>
        <v>#REF!</v>
      </c>
      <c r="B197" s="99" t="e">
        <f>IF(入力シート!#REF!="","",VLOOKUP(入力シート!#REF!,大会データ!$A$5:$F$372,3,FALSE))</f>
        <v>#REF!</v>
      </c>
      <c r="C197" s="99" t="e">
        <f>IF(入力シート!#REF!="","",VLOOKUP(入力シート!#REF!,大会データ!$A$5:$F$372,4,FALSE))</f>
        <v>#REF!</v>
      </c>
      <c r="D197" s="99" t="e">
        <f>IF(入力シート!#REF!="","",VLOOKUP(入力シート!#REF!,大会データ!$A$5:$F$372,5,FALSE))</f>
        <v>#REF!</v>
      </c>
      <c r="E197" s="99" t="e">
        <f>IF(入力シート!#REF!="","",基礎データ!$B$6)</f>
        <v>#REF!</v>
      </c>
      <c r="F197" s="99" t="e">
        <f>IF(入力シート!#REF!="","",B197)</f>
        <v>#REF!</v>
      </c>
      <c r="G197" s="99" t="e">
        <f>IF(入力シート!#REF!="","",IF(入力シート!#REF!="",TEXT(入力シート!#REF!,"00"),入力シート!#REF!))</f>
        <v>#REF!</v>
      </c>
      <c r="J197" s="99" t="e">
        <f>IF(入力シート!#REF!="","",入力シート!#REF!)</f>
        <v>#REF!</v>
      </c>
      <c r="AA197" s="100" t="e">
        <f t="shared" ref="AA197:AA260" si="12">E197</f>
        <v>#REF!</v>
      </c>
      <c r="AB197" s="101" t="e">
        <f t="shared" ref="AB197:AB260" si="13">B197</f>
        <v>#REF!</v>
      </c>
      <c r="AC197" s="100" t="e">
        <f t="shared" ref="AC197:AC260" si="14">G197</f>
        <v>#REF!</v>
      </c>
      <c r="AD197" s="100" t="e">
        <f>IF($AC197="","",入力シート!#REF!)</f>
        <v>#REF!</v>
      </c>
      <c r="AE197" s="100" t="e">
        <f>IF($AC197="","",入力シート!#REF!)</f>
        <v>#REF!</v>
      </c>
      <c r="AF197" s="102" t="e">
        <f>IF($AC197="","",入力シート!#REF!)</f>
        <v>#REF!</v>
      </c>
      <c r="AG197" s="103" t="e">
        <f t="shared" ref="AG197:AG260" si="15">IF($AC197="","",2016-AF197)</f>
        <v>#REF!</v>
      </c>
    </row>
    <row r="198" spans="1:33">
      <c r="A198" s="99" t="e">
        <f>IF(入力シート!#REF!="","",大会コード)</f>
        <v>#REF!</v>
      </c>
      <c r="B198" s="99" t="e">
        <f>IF(入力シート!#REF!="","",VLOOKUP(入力シート!#REF!,大会データ!$A$5:$F$372,3,FALSE))</f>
        <v>#REF!</v>
      </c>
      <c r="C198" s="99" t="e">
        <f>IF(入力シート!#REF!="","",VLOOKUP(入力シート!#REF!,大会データ!$A$5:$F$372,4,FALSE))</f>
        <v>#REF!</v>
      </c>
      <c r="D198" s="99" t="e">
        <f>IF(入力シート!#REF!="","",VLOOKUP(入力シート!#REF!,大会データ!$A$5:$F$372,5,FALSE))</f>
        <v>#REF!</v>
      </c>
      <c r="E198" s="99" t="e">
        <f>IF(入力シート!#REF!="","",基礎データ!$B$6)</f>
        <v>#REF!</v>
      </c>
      <c r="F198" s="99" t="e">
        <f>IF(入力シート!#REF!="","",B198)</f>
        <v>#REF!</v>
      </c>
      <c r="G198" s="99" t="e">
        <f>IF(入力シート!#REF!="","",IF(入力シート!#REF!="",TEXT(入力シート!#REF!,"00"),入力シート!#REF!))</f>
        <v>#REF!</v>
      </c>
      <c r="J198" s="99" t="e">
        <f>IF(入力シート!#REF!="","",入力シート!#REF!)</f>
        <v>#REF!</v>
      </c>
      <c r="AA198" s="100" t="e">
        <f t="shared" si="12"/>
        <v>#REF!</v>
      </c>
      <c r="AB198" s="101" t="e">
        <f t="shared" si="13"/>
        <v>#REF!</v>
      </c>
      <c r="AC198" s="100" t="e">
        <f t="shared" si="14"/>
        <v>#REF!</v>
      </c>
      <c r="AD198" s="100" t="e">
        <f>IF($AC198="","",入力シート!#REF!)</f>
        <v>#REF!</v>
      </c>
      <c r="AE198" s="100" t="e">
        <f>IF($AC198="","",入力シート!#REF!)</f>
        <v>#REF!</v>
      </c>
      <c r="AF198" s="102" t="e">
        <f>IF($AC198="","",入力シート!#REF!)</f>
        <v>#REF!</v>
      </c>
      <c r="AG198" s="103" t="e">
        <f t="shared" si="15"/>
        <v>#REF!</v>
      </c>
    </row>
    <row r="199" spans="1:33">
      <c r="A199" s="99" t="e">
        <f>IF(入力シート!#REF!="","",大会コード)</f>
        <v>#REF!</v>
      </c>
      <c r="B199" s="99" t="e">
        <f>IF(入力シート!#REF!="","",VLOOKUP(入力シート!#REF!,大会データ!$A$5:$F$372,3,FALSE))</f>
        <v>#REF!</v>
      </c>
      <c r="C199" s="99" t="e">
        <f>IF(入力シート!#REF!="","",VLOOKUP(入力シート!#REF!,大会データ!$A$5:$F$372,4,FALSE))</f>
        <v>#REF!</v>
      </c>
      <c r="D199" s="99" t="e">
        <f>IF(入力シート!#REF!="","",VLOOKUP(入力シート!#REF!,大会データ!$A$5:$F$372,5,FALSE))</f>
        <v>#REF!</v>
      </c>
      <c r="E199" s="99" t="e">
        <f>IF(入力シート!#REF!="","",基礎データ!$B$6)</f>
        <v>#REF!</v>
      </c>
      <c r="F199" s="99" t="e">
        <f>IF(入力シート!#REF!="","",B199)</f>
        <v>#REF!</v>
      </c>
      <c r="G199" s="99" t="e">
        <f>IF(入力シート!#REF!="","",IF(入力シート!#REF!="",TEXT(入力シート!#REF!,"00"),入力シート!#REF!))</f>
        <v>#REF!</v>
      </c>
      <c r="J199" s="99" t="e">
        <f>IF(入力シート!#REF!="","",入力シート!#REF!)</f>
        <v>#REF!</v>
      </c>
      <c r="AA199" s="100" t="e">
        <f t="shared" si="12"/>
        <v>#REF!</v>
      </c>
      <c r="AB199" s="101" t="e">
        <f t="shared" si="13"/>
        <v>#REF!</v>
      </c>
      <c r="AC199" s="100" t="e">
        <f t="shared" si="14"/>
        <v>#REF!</v>
      </c>
      <c r="AD199" s="100" t="e">
        <f>IF($AC199="","",入力シート!#REF!)</f>
        <v>#REF!</v>
      </c>
      <c r="AE199" s="100" t="e">
        <f>IF($AC199="","",入力シート!#REF!)</f>
        <v>#REF!</v>
      </c>
      <c r="AF199" s="102" t="e">
        <f>IF($AC199="","",入力シート!#REF!)</f>
        <v>#REF!</v>
      </c>
      <c r="AG199" s="103" t="e">
        <f t="shared" si="15"/>
        <v>#REF!</v>
      </c>
    </row>
    <row r="200" spans="1:33">
      <c r="A200" s="99" t="e">
        <f>IF(入力シート!#REF!="","",大会コード)</f>
        <v>#REF!</v>
      </c>
      <c r="B200" s="99" t="e">
        <f>IF(入力シート!#REF!="","",VLOOKUP(入力シート!#REF!,大会データ!$A$5:$F$372,3,FALSE))</f>
        <v>#REF!</v>
      </c>
      <c r="C200" s="99" t="e">
        <f>IF(入力シート!#REF!="","",VLOOKUP(入力シート!#REF!,大会データ!$A$5:$F$372,4,FALSE))</f>
        <v>#REF!</v>
      </c>
      <c r="D200" s="99" t="e">
        <f>IF(入力シート!#REF!="","",VLOOKUP(入力シート!#REF!,大会データ!$A$5:$F$372,5,FALSE))</f>
        <v>#REF!</v>
      </c>
      <c r="E200" s="99" t="e">
        <f>IF(入力シート!#REF!="","",基礎データ!$B$6)</f>
        <v>#REF!</v>
      </c>
      <c r="F200" s="99" t="e">
        <f>IF(入力シート!#REF!="","",B200)</f>
        <v>#REF!</v>
      </c>
      <c r="G200" s="99" t="e">
        <f>IF(入力シート!#REF!="","",IF(入力シート!#REF!="",TEXT(入力シート!#REF!,"00"),入力シート!#REF!))</f>
        <v>#REF!</v>
      </c>
      <c r="J200" s="99" t="e">
        <f>IF(入力シート!#REF!="","",入力シート!#REF!)</f>
        <v>#REF!</v>
      </c>
      <c r="AA200" s="100" t="e">
        <f t="shared" si="12"/>
        <v>#REF!</v>
      </c>
      <c r="AB200" s="101" t="e">
        <f t="shared" si="13"/>
        <v>#REF!</v>
      </c>
      <c r="AC200" s="100" t="e">
        <f t="shared" si="14"/>
        <v>#REF!</v>
      </c>
      <c r="AD200" s="100" t="e">
        <f>IF($AC200="","",入力シート!#REF!)</f>
        <v>#REF!</v>
      </c>
      <c r="AE200" s="100" t="e">
        <f>IF($AC200="","",入力シート!#REF!)</f>
        <v>#REF!</v>
      </c>
      <c r="AF200" s="102" t="e">
        <f>IF($AC200="","",入力シート!#REF!)</f>
        <v>#REF!</v>
      </c>
      <c r="AG200" s="103" t="e">
        <f t="shared" si="15"/>
        <v>#REF!</v>
      </c>
    </row>
    <row r="201" spans="1:33">
      <c r="A201" s="99" t="e">
        <f>IF(入力シート!#REF!="","",大会コード)</f>
        <v>#REF!</v>
      </c>
      <c r="B201" s="99" t="e">
        <f>IF(入力シート!#REF!="","",VLOOKUP(入力シート!#REF!,大会データ!$A$5:$F$372,3,FALSE))</f>
        <v>#REF!</v>
      </c>
      <c r="C201" s="99" t="e">
        <f>IF(入力シート!#REF!="","",VLOOKUP(入力シート!#REF!,大会データ!$A$5:$F$372,4,FALSE))</f>
        <v>#REF!</v>
      </c>
      <c r="D201" s="99" t="e">
        <f>IF(入力シート!#REF!="","",VLOOKUP(入力シート!#REF!,大会データ!$A$5:$F$372,5,FALSE))</f>
        <v>#REF!</v>
      </c>
      <c r="E201" s="99" t="e">
        <f>IF(入力シート!#REF!="","",基礎データ!$B$6)</f>
        <v>#REF!</v>
      </c>
      <c r="F201" s="99" t="e">
        <f>IF(入力シート!#REF!="","",B201)</f>
        <v>#REF!</v>
      </c>
      <c r="G201" s="99" t="e">
        <f>IF(入力シート!#REF!="","",IF(入力シート!#REF!="",TEXT(入力シート!#REF!,"00"),入力シート!#REF!))</f>
        <v>#REF!</v>
      </c>
      <c r="J201" s="99" t="e">
        <f>IF(入力シート!#REF!="","",入力シート!#REF!)</f>
        <v>#REF!</v>
      </c>
      <c r="AA201" s="100" t="e">
        <f t="shared" si="12"/>
        <v>#REF!</v>
      </c>
      <c r="AB201" s="101" t="e">
        <f t="shared" si="13"/>
        <v>#REF!</v>
      </c>
      <c r="AC201" s="100" t="e">
        <f t="shared" si="14"/>
        <v>#REF!</v>
      </c>
      <c r="AD201" s="100" t="e">
        <f>IF($AC201="","",入力シート!#REF!)</f>
        <v>#REF!</v>
      </c>
      <c r="AE201" s="100" t="e">
        <f>IF($AC201="","",入力シート!#REF!)</f>
        <v>#REF!</v>
      </c>
      <c r="AF201" s="102" t="e">
        <f>IF($AC201="","",入力シート!#REF!)</f>
        <v>#REF!</v>
      </c>
      <c r="AG201" s="103" t="e">
        <f t="shared" si="15"/>
        <v>#REF!</v>
      </c>
    </row>
    <row r="202" spans="1:33">
      <c r="A202" s="99" t="e">
        <f>IF(入力シート!#REF!="","",大会コード)</f>
        <v>#REF!</v>
      </c>
      <c r="B202" s="99" t="e">
        <f>IF(入力シート!#REF!="","",VLOOKUP(入力シート!#REF!,大会データ!$A$5:$F$372,3,FALSE))</f>
        <v>#REF!</v>
      </c>
      <c r="C202" s="99" t="e">
        <f>IF(入力シート!#REF!="","",VLOOKUP(入力シート!#REF!,大会データ!$A$5:$F$372,4,FALSE))</f>
        <v>#REF!</v>
      </c>
      <c r="D202" s="99" t="e">
        <f>IF(入力シート!#REF!="","",VLOOKUP(入力シート!#REF!,大会データ!$A$5:$F$372,5,FALSE))</f>
        <v>#REF!</v>
      </c>
      <c r="E202" s="99" t="e">
        <f>IF(入力シート!#REF!="","",基礎データ!$B$6)</f>
        <v>#REF!</v>
      </c>
      <c r="F202" s="99" t="e">
        <f>IF(入力シート!#REF!="","",B202)</f>
        <v>#REF!</v>
      </c>
      <c r="G202" s="99" t="e">
        <f>IF(入力シート!#REF!="","",IF(入力シート!#REF!="",TEXT(入力シート!#REF!,"00"),入力シート!#REF!))</f>
        <v>#REF!</v>
      </c>
      <c r="J202" s="99" t="e">
        <f>IF(入力シート!#REF!="","",入力シート!#REF!)</f>
        <v>#REF!</v>
      </c>
      <c r="AA202" s="100" t="e">
        <f t="shared" si="12"/>
        <v>#REF!</v>
      </c>
      <c r="AB202" s="101" t="e">
        <f t="shared" si="13"/>
        <v>#REF!</v>
      </c>
      <c r="AC202" s="100" t="e">
        <f t="shared" si="14"/>
        <v>#REF!</v>
      </c>
      <c r="AD202" s="100" t="e">
        <f>IF($AC202="","",入力シート!#REF!)</f>
        <v>#REF!</v>
      </c>
      <c r="AE202" s="100" t="e">
        <f>IF($AC202="","",入力シート!#REF!)</f>
        <v>#REF!</v>
      </c>
      <c r="AF202" s="102" t="e">
        <f>IF($AC202="","",入力シート!#REF!)</f>
        <v>#REF!</v>
      </c>
      <c r="AG202" s="103" t="e">
        <f t="shared" si="15"/>
        <v>#REF!</v>
      </c>
    </row>
    <row r="203" spans="1:33">
      <c r="A203" s="99" t="e">
        <f>IF(入力シート!#REF!="","",大会コード)</f>
        <v>#REF!</v>
      </c>
      <c r="B203" s="99" t="e">
        <f>IF(入力シート!#REF!="","",VLOOKUP(入力シート!#REF!,大会データ!$A$5:$F$372,3,FALSE))</f>
        <v>#REF!</v>
      </c>
      <c r="C203" s="99" t="e">
        <f>IF(入力シート!#REF!="","",VLOOKUP(入力シート!#REF!,大会データ!$A$5:$F$372,4,FALSE))</f>
        <v>#REF!</v>
      </c>
      <c r="D203" s="99" t="e">
        <f>IF(入力シート!#REF!="","",VLOOKUP(入力シート!#REF!,大会データ!$A$5:$F$372,5,FALSE))</f>
        <v>#REF!</v>
      </c>
      <c r="E203" s="99" t="e">
        <f>IF(入力シート!#REF!="","",基礎データ!$B$6)</f>
        <v>#REF!</v>
      </c>
      <c r="F203" s="99" t="e">
        <f>IF(入力シート!#REF!="","",B203)</f>
        <v>#REF!</v>
      </c>
      <c r="G203" s="99" t="e">
        <f>IF(入力シート!#REF!="","",IF(入力シート!#REF!="",TEXT(入力シート!#REF!,"00"),入力シート!#REF!))</f>
        <v>#REF!</v>
      </c>
      <c r="J203" s="99" t="e">
        <f>IF(入力シート!#REF!="","",入力シート!#REF!)</f>
        <v>#REF!</v>
      </c>
      <c r="AA203" s="100" t="e">
        <f t="shared" si="12"/>
        <v>#REF!</v>
      </c>
      <c r="AB203" s="101" t="e">
        <f t="shared" si="13"/>
        <v>#REF!</v>
      </c>
      <c r="AC203" s="100" t="e">
        <f t="shared" si="14"/>
        <v>#REF!</v>
      </c>
      <c r="AD203" s="100" t="e">
        <f>IF($AC203="","",入力シート!#REF!)</f>
        <v>#REF!</v>
      </c>
      <c r="AE203" s="100" t="e">
        <f>IF($AC203="","",入力シート!#REF!)</f>
        <v>#REF!</v>
      </c>
      <c r="AF203" s="102" t="e">
        <f>IF($AC203="","",入力シート!#REF!)</f>
        <v>#REF!</v>
      </c>
      <c r="AG203" s="103" t="e">
        <f t="shared" si="15"/>
        <v>#REF!</v>
      </c>
    </row>
    <row r="204" spans="1:33">
      <c r="A204" s="99" t="e">
        <f>IF(入力シート!#REF!="","",大会コード)</f>
        <v>#REF!</v>
      </c>
      <c r="B204" s="99" t="e">
        <f>IF(入力シート!#REF!="","",VLOOKUP(入力シート!#REF!,大会データ!$A$5:$F$372,3,FALSE))</f>
        <v>#REF!</v>
      </c>
      <c r="C204" s="99" t="e">
        <f>IF(入力シート!#REF!="","",VLOOKUP(入力シート!#REF!,大会データ!$A$5:$F$372,4,FALSE))</f>
        <v>#REF!</v>
      </c>
      <c r="D204" s="99" t="e">
        <f>IF(入力シート!#REF!="","",VLOOKUP(入力シート!#REF!,大会データ!$A$5:$F$372,5,FALSE))</f>
        <v>#REF!</v>
      </c>
      <c r="E204" s="99" t="e">
        <f>IF(入力シート!#REF!="","",基礎データ!$B$6)</f>
        <v>#REF!</v>
      </c>
      <c r="F204" s="99" t="e">
        <f>IF(入力シート!#REF!="","",B204)</f>
        <v>#REF!</v>
      </c>
      <c r="G204" s="99" t="e">
        <f>IF(入力シート!#REF!="","",IF(入力シート!#REF!="",TEXT(入力シート!#REF!,"00"),入力シート!#REF!))</f>
        <v>#REF!</v>
      </c>
      <c r="J204" s="99" t="e">
        <f>IF(入力シート!#REF!="","",入力シート!#REF!)</f>
        <v>#REF!</v>
      </c>
      <c r="AA204" s="100" t="e">
        <f t="shared" si="12"/>
        <v>#REF!</v>
      </c>
      <c r="AB204" s="101" t="e">
        <f t="shared" si="13"/>
        <v>#REF!</v>
      </c>
      <c r="AC204" s="100" t="e">
        <f t="shared" si="14"/>
        <v>#REF!</v>
      </c>
      <c r="AD204" s="100" t="e">
        <f>IF($AC204="","",入力シート!#REF!)</f>
        <v>#REF!</v>
      </c>
      <c r="AE204" s="100" t="e">
        <f>IF($AC204="","",入力シート!#REF!)</f>
        <v>#REF!</v>
      </c>
      <c r="AF204" s="102" t="e">
        <f>IF($AC204="","",入力シート!#REF!)</f>
        <v>#REF!</v>
      </c>
      <c r="AG204" s="103" t="e">
        <f t="shared" si="15"/>
        <v>#REF!</v>
      </c>
    </row>
    <row r="205" spans="1:33">
      <c r="A205" s="99" t="e">
        <f>IF(入力シート!#REF!="","",大会コード)</f>
        <v>#REF!</v>
      </c>
      <c r="B205" s="99" t="e">
        <f>IF(入力シート!#REF!="","",VLOOKUP(入力シート!#REF!,大会データ!$A$5:$F$372,3,FALSE))</f>
        <v>#REF!</v>
      </c>
      <c r="C205" s="99" t="e">
        <f>IF(入力シート!#REF!="","",VLOOKUP(入力シート!#REF!,大会データ!$A$5:$F$372,4,FALSE))</f>
        <v>#REF!</v>
      </c>
      <c r="D205" s="99" t="e">
        <f>IF(入力シート!#REF!="","",VLOOKUP(入力シート!#REF!,大会データ!$A$5:$F$372,5,FALSE))</f>
        <v>#REF!</v>
      </c>
      <c r="E205" s="99" t="e">
        <f>IF(入力シート!#REF!="","",基礎データ!$B$6)</f>
        <v>#REF!</v>
      </c>
      <c r="F205" s="99" t="e">
        <f>IF(入力シート!#REF!="","",B205)</f>
        <v>#REF!</v>
      </c>
      <c r="G205" s="99" t="e">
        <f>IF(入力シート!#REF!="","",IF(入力シート!#REF!="",TEXT(入力シート!#REF!,"00"),入力シート!#REF!))</f>
        <v>#REF!</v>
      </c>
      <c r="J205" s="99" t="e">
        <f>IF(入力シート!#REF!="","",入力シート!#REF!)</f>
        <v>#REF!</v>
      </c>
      <c r="AA205" s="100" t="e">
        <f t="shared" si="12"/>
        <v>#REF!</v>
      </c>
      <c r="AB205" s="101" t="e">
        <f t="shared" si="13"/>
        <v>#REF!</v>
      </c>
      <c r="AC205" s="100" t="e">
        <f t="shared" si="14"/>
        <v>#REF!</v>
      </c>
      <c r="AD205" s="100" t="e">
        <f>IF($AC205="","",入力シート!#REF!)</f>
        <v>#REF!</v>
      </c>
      <c r="AE205" s="100" t="e">
        <f>IF($AC205="","",入力シート!#REF!)</f>
        <v>#REF!</v>
      </c>
      <c r="AF205" s="102" t="e">
        <f>IF($AC205="","",入力シート!#REF!)</f>
        <v>#REF!</v>
      </c>
      <c r="AG205" s="103" t="e">
        <f t="shared" si="15"/>
        <v>#REF!</v>
      </c>
    </row>
    <row r="206" spans="1:33">
      <c r="A206" s="99" t="e">
        <f>IF(入力シート!#REF!="","",大会コード)</f>
        <v>#REF!</v>
      </c>
      <c r="B206" s="99" t="e">
        <f>IF(入力シート!#REF!="","",VLOOKUP(入力シート!#REF!,大会データ!$A$5:$F$372,3,FALSE))</f>
        <v>#REF!</v>
      </c>
      <c r="C206" s="99" t="e">
        <f>IF(入力シート!#REF!="","",VLOOKUP(入力シート!#REF!,大会データ!$A$5:$F$372,4,FALSE))</f>
        <v>#REF!</v>
      </c>
      <c r="D206" s="99" t="e">
        <f>IF(入力シート!#REF!="","",VLOOKUP(入力シート!#REF!,大会データ!$A$5:$F$372,5,FALSE))</f>
        <v>#REF!</v>
      </c>
      <c r="E206" s="99" t="e">
        <f>IF(入力シート!#REF!="","",基礎データ!$B$6)</f>
        <v>#REF!</v>
      </c>
      <c r="F206" s="99" t="e">
        <f>IF(入力シート!#REF!="","",B206)</f>
        <v>#REF!</v>
      </c>
      <c r="G206" s="99" t="e">
        <f>IF(入力シート!#REF!="","",IF(入力シート!#REF!="",TEXT(入力シート!#REF!,"00"),入力シート!#REF!))</f>
        <v>#REF!</v>
      </c>
      <c r="J206" s="99" t="e">
        <f>IF(入力シート!#REF!="","",入力シート!#REF!)</f>
        <v>#REF!</v>
      </c>
      <c r="AA206" s="100" t="e">
        <f t="shared" si="12"/>
        <v>#REF!</v>
      </c>
      <c r="AB206" s="101" t="e">
        <f t="shared" si="13"/>
        <v>#REF!</v>
      </c>
      <c r="AC206" s="100" t="e">
        <f t="shared" si="14"/>
        <v>#REF!</v>
      </c>
      <c r="AD206" s="100" t="e">
        <f>IF($AC206="","",入力シート!#REF!)</f>
        <v>#REF!</v>
      </c>
      <c r="AE206" s="100" t="e">
        <f>IF($AC206="","",入力シート!#REF!)</f>
        <v>#REF!</v>
      </c>
      <c r="AF206" s="102" t="e">
        <f>IF($AC206="","",入力シート!#REF!)</f>
        <v>#REF!</v>
      </c>
      <c r="AG206" s="103" t="e">
        <f t="shared" si="15"/>
        <v>#REF!</v>
      </c>
    </row>
    <row r="207" spans="1:33">
      <c r="A207" s="99" t="e">
        <f>IF(入力シート!#REF!="","",大会コード)</f>
        <v>#REF!</v>
      </c>
      <c r="B207" s="99" t="e">
        <f>IF(入力シート!#REF!="","",VLOOKUP(入力シート!#REF!,大会データ!$A$5:$F$372,3,FALSE))</f>
        <v>#REF!</v>
      </c>
      <c r="C207" s="99" t="e">
        <f>IF(入力シート!#REF!="","",VLOOKUP(入力シート!#REF!,大会データ!$A$5:$F$372,4,FALSE))</f>
        <v>#REF!</v>
      </c>
      <c r="D207" s="99" t="e">
        <f>IF(入力シート!#REF!="","",VLOOKUP(入力シート!#REF!,大会データ!$A$5:$F$372,5,FALSE))</f>
        <v>#REF!</v>
      </c>
      <c r="E207" s="99" t="e">
        <f>IF(入力シート!#REF!="","",基礎データ!$B$6)</f>
        <v>#REF!</v>
      </c>
      <c r="F207" s="99" t="e">
        <f>IF(入力シート!#REF!="","",B207)</f>
        <v>#REF!</v>
      </c>
      <c r="G207" s="99" t="e">
        <f>IF(入力シート!#REF!="","",IF(入力シート!#REF!="",TEXT(入力シート!#REF!,"00"),入力シート!#REF!))</f>
        <v>#REF!</v>
      </c>
      <c r="J207" s="99" t="e">
        <f>IF(入力シート!#REF!="","",入力シート!#REF!)</f>
        <v>#REF!</v>
      </c>
      <c r="AA207" s="100" t="e">
        <f t="shared" si="12"/>
        <v>#REF!</v>
      </c>
      <c r="AB207" s="101" t="e">
        <f t="shared" si="13"/>
        <v>#REF!</v>
      </c>
      <c r="AC207" s="100" t="e">
        <f t="shared" si="14"/>
        <v>#REF!</v>
      </c>
      <c r="AD207" s="100" t="e">
        <f>IF($AC207="","",入力シート!#REF!)</f>
        <v>#REF!</v>
      </c>
      <c r="AE207" s="100" t="e">
        <f>IF($AC207="","",入力シート!#REF!)</f>
        <v>#REF!</v>
      </c>
      <c r="AF207" s="102" t="e">
        <f>IF($AC207="","",入力シート!#REF!)</f>
        <v>#REF!</v>
      </c>
      <c r="AG207" s="103" t="e">
        <f t="shared" si="15"/>
        <v>#REF!</v>
      </c>
    </row>
    <row r="208" spans="1:33">
      <c r="A208" s="99" t="e">
        <f>IF(入力シート!#REF!="","",大会コード)</f>
        <v>#REF!</v>
      </c>
      <c r="B208" s="99" t="e">
        <f>IF(入力シート!#REF!="","",VLOOKUP(入力シート!#REF!,大会データ!$A$5:$F$372,3,FALSE))</f>
        <v>#REF!</v>
      </c>
      <c r="C208" s="99" t="e">
        <f>IF(入力シート!#REF!="","",VLOOKUP(入力シート!#REF!,大会データ!$A$5:$F$372,4,FALSE))</f>
        <v>#REF!</v>
      </c>
      <c r="D208" s="99" t="e">
        <f>IF(入力シート!#REF!="","",VLOOKUP(入力シート!#REF!,大会データ!$A$5:$F$372,5,FALSE))</f>
        <v>#REF!</v>
      </c>
      <c r="E208" s="99" t="e">
        <f>IF(入力シート!#REF!="","",基礎データ!$B$6)</f>
        <v>#REF!</v>
      </c>
      <c r="F208" s="99" t="e">
        <f>IF(入力シート!#REF!="","",B208)</f>
        <v>#REF!</v>
      </c>
      <c r="G208" s="99" t="e">
        <f>IF(入力シート!#REF!="","",IF(入力シート!#REF!="",TEXT(入力シート!#REF!,"00"),入力シート!#REF!))</f>
        <v>#REF!</v>
      </c>
      <c r="J208" s="99" t="e">
        <f>IF(入力シート!#REF!="","",入力シート!#REF!)</f>
        <v>#REF!</v>
      </c>
      <c r="AA208" s="100" t="e">
        <f t="shared" si="12"/>
        <v>#REF!</v>
      </c>
      <c r="AB208" s="101" t="e">
        <f t="shared" si="13"/>
        <v>#REF!</v>
      </c>
      <c r="AC208" s="100" t="e">
        <f t="shared" si="14"/>
        <v>#REF!</v>
      </c>
      <c r="AD208" s="100" t="e">
        <f>IF($AC208="","",入力シート!#REF!)</f>
        <v>#REF!</v>
      </c>
      <c r="AE208" s="100" t="e">
        <f>IF($AC208="","",入力シート!#REF!)</f>
        <v>#REF!</v>
      </c>
      <c r="AF208" s="102" t="e">
        <f>IF($AC208="","",入力シート!#REF!)</f>
        <v>#REF!</v>
      </c>
      <c r="AG208" s="103" t="e">
        <f t="shared" si="15"/>
        <v>#REF!</v>
      </c>
    </row>
    <row r="209" spans="1:33">
      <c r="A209" s="99" t="e">
        <f>IF(入力シート!#REF!="","",大会コード)</f>
        <v>#REF!</v>
      </c>
      <c r="B209" s="99" t="e">
        <f>IF(入力シート!#REF!="","",VLOOKUP(入力シート!#REF!,大会データ!$A$5:$F$372,3,FALSE))</f>
        <v>#REF!</v>
      </c>
      <c r="C209" s="99" t="e">
        <f>IF(入力シート!#REF!="","",VLOOKUP(入力シート!#REF!,大会データ!$A$5:$F$372,4,FALSE))</f>
        <v>#REF!</v>
      </c>
      <c r="D209" s="99" t="e">
        <f>IF(入力シート!#REF!="","",VLOOKUP(入力シート!#REF!,大会データ!$A$5:$F$372,5,FALSE))</f>
        <v>#REF!</v>
      </c>
      <c r="E209" s="99" t="e">
        <f>IF(入力シート!#REF!="","",基礎データ!$B$6)</f>
        <v>#REF!</v>
      </c>
      <c r="F209" s="99" t="e">
        <f>IF(入力シート!#REF!="","",B209)</f>
        <v>#REF!</v>
      </c>
      <c r="G209" s="99" t="e">
        <f>IF(入力シート!#REF!="","",IF(入力シート!#REF!="",TEXT(入力シート!#REF!,"00"),入力シート!#REF!))</f>
        <v>#REF!</v>
      </c>
      <c r="J209" s="99" t="e">
        <f>IF(入力シート!#REF!="","",入力シート!#REF!)</f>
        <v>#REF!</v>
      </c>
      <c r="AA209" s="100" t="e">
        <f t="shared" si="12"/>
        <v>#REF!</v>
      </c>
      <c r="AB209" s="101" t="e">
        <f t="shared" si="13"/>
        <v>#REF!</v>
      </c>
      <c r="AC209" s="100" t="e">
        <f t="shared" si="14"/>
        <v>#REF!</v>
      </c>
      <c r="AD209" s="100" t="e">
        <f>IF($AC209="","",入力シート!#REF!)</f>
        <v>#REF!</v>
      </c>
      <c r="AE209" s="100" t="e">
        <f>IF($AC209="","",入力シート!#REF!)</f>
        <v>#REF!</v>
      </c>
      <c r="AF209" s="102" t="e">
        <f>IF($AC209="","",入力シート!#REF!)</f>
        <v>#REF!</v>
      </c>
      <c r="AG209" s="103" t="e">
        <f t="shared" si="15"/>
        <v>#REF!</v>
      </c>
    </row>
    <row r="210" spans="1:33">
      <c r="A210" s="99" t="e">
        <f>IF(入力シート!#REF!="","",大会コード)</f>
        <v>#REF!</v>
      </c>
      <c r="B210" s="99" t="e">
        <f>IF(入力シート!#REF!="","",VLOOKUP(入力シート!#REF!,大会データ!$A$5:$F$372,3,FALSE))</f>
        <v>#REF!</v>
      </c>
      <c r="C210" s="99" t="e">
        <f>IF(入力シート!#REF!="","",VLOOKUP(入力シート!#REF!,大会データ!$A$5:$F$372,4,FALSE))</f>
        <v>#REF!</v>
      </c>
      <c r="D210" s="99" t="e">
        <f>IF(入力シート!#REF!="","",VLOOKUP(入力シート!#REF!,大会データ!$A$5:$F$372,5,FALSE))</f>
        <v>#REF!</v>
      </c>
      <c r="E210" s="99" t="e">
        <f>IF(入力シート!#REF!="","",基礎データ!$B$6)</f>
        <v>#REF!</v>
      </c>
      <c r="F210" s="99" t="e">
        <f>IF(入力シート!#REF!="","",B210)</f>
        <v>#REF!</v>
      </c>
      <c r="G210" s="99" t="e">
        <f>IF(入力シート!#REF!="","",IF(入力シート!#REF!="",TEXT(入力シート!#REF!,"00"),入力シート!#REF!))</f>
        <v>#REF!</v>
      </c>
      <c r="J210" s="99" t="e">
        <f>IF(入力シート!#REF!="","",入力シート!#REF!)</f>
        <v>#REF!</v>
      </c>
      <c r="AA210" s="100" t="e">
        <f t="shared" si="12"/>
        <v>#REF!</v>
      </c>
      <c r="AB210" s="101" t="e">
        <f t="shared" si="13"/>
        <v>#REF!</v>
      </c>
      <c r="AC210" s="100" t="e">
        <f t="shared" si="14"/>
        <v>#REF!</v>
      </c>
      <c r="AD210" s="100" t="e">
        <f>IF($AC210="","",入力シート!#REF!)</f>
        <v>#REF!</v>
      </c>
      <c r="AE210" s="100" t="e">
        <f>IF($AC210="","",入力シート!#REF!)</f>
        <v>#REF!</v>
      </c>
      <c r="AF210" s="102" t="e">
        <f>IF($AC210="","",入力シート!#REF!)</f>
        <v>#REF!</v>
      </c>
      <c r="AG210" s="103" t="e">
        <f t="shared" si="15"/>
        <v>#REF!</v>
      </c>
    </row>
    <row r="211" spans="1:33">
      <c r="A211" s="99" t="e">
        <f>IF(入力シート!#REF!="","",大会コード)</f>
        <v>#REF!</v>
      </c>
      <c r="B211" s="99" t="e">
        <f>IF(入力シート!#REF!="","",VLOOKUP(入力シート!#REF!,大会データ!$A$5:$F$372,3,FALSE))</f>
        <v>#REF!</v>
      </c>
      <c r="C211" s="99" t="e">
        <f>IF(入力シート!#REF!="","",VLOOKUP(入力シート!#REF!,大会データ!$A$5:$F$372,4,FALSE))</f>
        <v>#REF!</v>
      </c>
      <c r="D211" s="99" t="e">
        <f>IF(入力シート!#REF!="","",VLOOKUP(入力シート!#REF!,大会データ!$A$5:$F$372,5,FALSE))</f>
        <v>#REF!</v>
      </c>
      <c r="E211" s="99" t="e">
        <f>IF(入力シート!#REF!="","",基礎データ!$B$6)</f>
        <v>#REF!</v>
      </c>
      <c r="F211" s="99" t="e">
        <f>IF(入力シート!#REF!="","",B211)</f>
        <v>#REF!</v>
      </c>
      <c r="G211" s="99" t="e">
        <f>IF(入力シート!#REF!="","",IF(入力シート!#REF!="",TEXT(入力シート!#REF!,"00"),入力シート!#REF!))</f>
        <v>#REF!</v>
      </c>
      <c r="J211" s="99" t="e">
        <f>IF(入力シート!#REF!="","",入力シート!#REF!)</f>
        <v>#REF!</v>
      </c>
      <c r="AA211" s="100" t="e">
        <f t="shared" si="12"/>
        <v>#REF!</v>
      </c>
      <c r="AB211" s="101" t="e">
        <f t="shared" si="13"/>
        <v>#REF!</v>
      </c>
      <c r="AC211" s="100" t="e">
        <f t="shared" si="14"/>
        <v>#REF!</v>
      </c>
      <c r="AD211" s="100" t="e">
        <f>IF($AC211="","",入力シート!#REF!)</f>
        <v>#REF!</v>
      </c>
      <c r="AE211" s="100" t="e">
        <f>IF($AC211="","",入力シート!#REF!)</f>
        <v>#REF!</v>
      </c>
      <c r="AF211" s="102" t="e">
        <f>IF($AC211="","",入力シート!#REF!)</f>
        <v>#REF!</v>
      </c>
      <c r="AG211" s="103" t="e">
        <f t="shared" si="15"/>
        <v>#REF!</v>
      </c>
    </row>
    <row r="212" spans="1:33">
      <c r="A212" s="99" t="e">
        <f>IF(入力シート!#REF!="","",大会コード)</f>
        <v>#REF!</v>
      </c>
      <c r="B212" s="99" t="e">
        <f>IF(入力シート!#REF!="","",VLOOKUP(入力シート!#REF!,大会データ!$A$5:$F$372,3,FALSE))</f>
        <v>#REF!</v>
      </c>
      <c r="C212" s="99" t="e">
        <f>IF(入力シート!#REF!="","",VLOOKUP(入力シート!#REF!,大会データ!$A$5:$F$372,4,FALSE))</f>
        <v>#REF!</v>
      </c>
      <c r="D212" s="99" t="e">
        <f>IF(入力シート!#REF!="","",VLOOKUP(入力シート!#REF!,大会データ!$A$5:$F$372,5,FALSE))</f>
        <v>#REF!</v>
      </c>
      <c r="E212" s="99" t="e">
        <f>IF(入力シート!#REF!="","",基礎データ!$B$6)</f>
        <v>#REF!</v>
      </c>
      <c r="F212" s="99" t="e">
        <f>IF(入力シート!#REF!="","",B212)</f>
        <v>#REF!</v>
      </c>
      <c r="G212" s="99" t="e">
        <f>IF(入力シート!#REF!="","",IF(入力シート!#REF!="",TEXT(入力シート!#REF!,"00"),入力シート!#REF!))</f>
        <v>#REF!</v>
      </c>
      <c r="J212" s="99" t="e">
        <f>IF(入力シート!#REF!="","",入力シート!#REF!)</f>
        <v>#REF!</v>
      </c>
      <c r="AA212" s="100" t="e">
        <f t="shared" si="12"/>
        <v>#REF!</v>
      </c>
      <c r="AB212" s="101" t="e">
        <f t="shared" si="13"/>
        <v>#REF!</v>
      </c>
      <c r="AC212" s="100" t="e">
        <f t="shared" si="14"/>
        <v>#REF!</v>
      </c>
      <c r="AD212" s="100" t="e">
        <f>IF($AC212="","",入力シート!#REF!)</f>
        <v>#REF!</v>
      </c>
      <c r="AE212" s="100" t="e">
        <f>IF($AC212="","",入力シート!#REF!)</f>
        <v>#REF!</v>
      </c>
      <c r="AF212" s="102" t="e">
        <f>IF($AC212="","",入力シート!#REF!)</f>
        <v>#REF!</v>
      </c>
      <c r="AG212" s="103" t="e">
        <f t="shared" si="15"/>
        <v>#REF!</v>
      </c>
    </row>
    <row r="213" spans="1:33">
      <c r="A213" s="99" t="e">
        <f>IF(入力シート!#REF!="","",大会コード)</f>
        <v>#REF!</v>
      </c>
      <c r="B213" s="99" t="e">
        <f>IF(入力シート!#REF!="","",VLOOKUP(入力シート!#REF!,大会データ!$A$5:$F$372,3,FALSE))</f>
        <v>#REF!</v>
      </c>
      <c r="C213" s="99" t="e">
        <f>IF(入力シート!#REF!="","",VLOOKUP(入力シート!#REF!,大会データ!$A$5:$F$372,4,FALSE))</f>
        <v>#REF!</v>
      </c>
      <c r="D213" s="99" t="e">
        <f>IF(入力シート!#REF!="","",VLOOKUP(入力シート!#REF!,大会データ!$A$5:$F$372,5,FALSE))</f>
        <v>#REF!</v>
      </c>
      <c r="E213" s="99" t="e">
        <f>IF(入力シート!#REF!="","",基礎データ!$B$6)</f>
        <v>#REF!</v>
      </c>
      <c r="F213" s="99" t="e">
        <f>IF(入力シート!#REF!="","",B213)</f>
        <v>#REF!</v>
      </c>
      <c r="G213" s="99" t="e">
        <f>IF(入力シート!#REF!="","",IF(入力シート!#REF!="",TEXT(入力シート!#REF!,"00"),入力シート!#REF!))</f>
        <v>#REF!</v>
      </c>
      <c r="J213" s="99" t="e">
        <f>IF(入力シート!#REF!="","",入力シート!#REF!)</f>
        <v>#REF!</v>
      </c>
      <c r="AA213" s="100" t="e">
        <f t="shared" si="12"/>
        <v>#REF!</v>
      </c>
      <c r="AB213" s="101" t="e">
        <f t="shared" si="13"/>
        <v>#REF!</v>
      </c>
      <c r="AC213" s="100" t="e">
        <f t="shared" si="14"/>
        <v>#REF!</v>
      </c>
      <c r="AD213" s="100" t="e">
        <f>IF($AC213="","",入力シート!#REF!)</f>
        <v>#REF!</v>
      </c>
      <c r="AE213" s="100" t="e">
        <f>IF($AC213="","",入力シート!#REF!)</f>
        <v>#REF!</v>
      </c>
      <c r="AF213" s="102" t="e">
        <f>IF($AC213="","",入力シート!#REF!)</f>
        <v>#REF!</v>
      </c>
      <c r="AG213" s="103" t="e">
        <f t="shared" si="15"/>
        <v>#REF!</v>
      </c>
    </row>
    <row r="214" spans="1:33">
      <c r="A214" s="99" t="e">
        <f>IF(入力シート!#REF!="","",大会コード)</f>
        <v>#REF!</v>
      </c>
      <c r="B214" s="99" t="e">
        <f>IF(入力シート!#REF!="","",VLOOKUP(入力シート!#REF!,大会データ!$A$5:$F$372,3,FALSE))</f>
        <v>#REF!</v>
      </c>
      <c r="C214" s="99" t="e">
        <f>IF(入力シート!#REF!="","",VLOOKUP(入力シート!#REF!,大会データ!$A$5:$F$372,4,FALSE))</f>
        <v>#REF!</v>
      </c>
      <c r="D214" s="99" t="e">
        <f>IF(入力シート!#REF!="","",VLOOKUP(入力シート!#REF!,大会データ!$A$5:$F$372,5,FALSE))</f>
        <v>#REF!</v>
      </c>
      <c r="E214" s="99" t="e">
        <f>IF(入力シート!#REF!="","",基礎データ!$B$6)</f>
        <v>#REF!</v>
      </c>
      <c r="F214" s="99" t="e">
        <f>IF(入力シート!#REF!="","",B214)</f>
        <v>#REF!</v>
      </c>
      <c r="G214" s="99" t="e">
        <f>IF(入力シート!#REF!="","",IF(入力シート!#REF!="",TEXT(入力シート!#REF!,"00"),入力シート!#REF!))</f>
        <v>#REF!</v>
      </c>
      <c r="J214" s="99" t="e">
        <f>IF(入力シート!#REF!="","",入力シート!#REF!)</f>
        <v>#REF!</v>
      </c>
      <c r="AA214" s="100" t="e">
        <f t="shared" si="12"/>
        <v>#REF!</v>
      </c>
      <c r="AB214" s="101" t="e">
        <f t="shared" si="13"/>
        <v>#REF!</v>
      </c>
      <c r="AC214" s="100" t="e">
        <f t="shared" si="14"/>
        <v>#REF!</v>
      </c>
      <c r="AD214" s="100" t="e">
        <f>IF($AC214="","",入力シート!#REF!)</f>
        <v>#REF!</v>
      </c>
      <c r="AE214" s="100" t="e">
        <f>IF($AC214="","",入力シート!#REF!)</f>
        <v>#REF!</v>
      </c>
      <c r="AF214" s="102" t="e">
        <f>IF($AC214="","",入力シート!#REF!)</f>
        <v>#REF!</v>
      </c>
      <c r="AG214" s="103" t="e">
        <f t="shared" si="15"/>
        <v>#REF!</v>
      </c>
    </row>
    <row r="215" spans="1:33">
      <c r="A215" s="99" t="e">
        <f>IF(入力シート!#REF!="","",大会コード)</f>
        <v>#REF!</v>
      </c>
      <c r="B215" s="99" t="e">
        <f>IF(入力シート!#REF!="","",VLOOKUP(入力シート!#REF!,大会データ!$A$5:$F$372,3,FALSE))</f>
        <v>#REF!</v>
      </c>
      <c r="C215" s="99" t="e">
        <f>IF(入力シート!#REF!="","",VLOOKUP(入力シート!#REF!,大会データ!$A$5:$F$372,4,FALSE))</f>
        <v>#REF!</v>
      </c>
      <c r="D215" s="99" t="e">
        <f>IF(入力シート!#REF!="","",VLOOKUP(入力シート!#REF!,大会データ!$A$5:$F$372,5,FALSE))</f>
        <v>#REF!</v>
      </c>
      <c r="E215" s="99" t="e">
        <f>IF(入力シート!#REF!="","",基礎データ!$B$6)</f>
        <v>#REF!</v>
      </c>
      <c r="F215" s="99" t="e">
        <f>IF(入力シート!#REF!="","",B215)</f>
        <v>#REF!</v>
      </c>
      <c r="G215" s="99" t="e">
        <f>IF(入力シート!#REF!="","",IF(入力シート!#REF!="",TEXT(入力シート!#REF!,"00"),入力シート!#REF!))</f>
        <v>#REF!</v>
      </c>
      <c r="J215" s="99" t="e">
        <f>IF(入力シート!#REF!="","",入力シート!#REF!)</f>
        <v>#REF!</v>
      </c>
      <c r="AA215" s="100" t="e">
        <f t="shared" si="12"/>
        <v>#REF!</v>
      </c>
      <c r="AB215" s="101" t="e">
        <f t="shared" si="13"/>
        <v>#REF!</v>
      </c>
      <c r="AC215" s="100" t="e">
        <f t="shared" si="14"/>
        <v>#REF!</v>
      </c>
      <c r="AD215" s="100" t="e">
        <f>IF($AC215="","",入力シート!#REF!)</f>
        <v>#REF!</v>
      </c>
      <c r="AE215" s="100" t="e">
        <f>IF($AC215="","",入力シート!#REF!)</f>
        <v>#REF!</v>
      </c>
      <c r="AF215" s="102" t="e">
        <f>IF($AC215="","",入力シート!#REF!)</f>
        <v>#REF!</v>
      </c>
      <c r="AG215" s="103" t="e">
        <f t="shared" si="15"/>
        <v>#REF!</v>
      </c>
    </row>
    <row r="216" spans="1:33">
      <c r="A216" s="99" t="e">
        <f>IF(入力シート!#REF!="","",大会コード)</f>
        <v>#REF!</v>
      </c>
      <c r="B216" s="99" t="e">
        <f>IF(入力シート!#REF!="","",VLOOKUP(入力シート!#REF!,大会データ!$A$5:$F$372,3,FALSE))</f>
        <v>#REF!</v>
      </c>
      <c r="C216" s="99" t="e">
        <f>IF(入力シート!#REF!="","",VLOOKUP(入力シート!#REF!,大会データ!$A$5:$F$372,4,FALSE))</f>
        <v>#REF!</v>
      </c>
      <c r="D216" s="99" t="e">
        <f>IF(入力シート!#REF!="","",VLOOKUP(入力シート!#REF!,大会データ!$A$5:$F$372,5,FALSE))</f>
        <v>#REF!</v>
      </c>
      <c r="E216" s="99" t="e">
        <f>IF(入力シート!#REF!="","",基礎データ!$B$6)</f>
        <v>#REF!</v>
      </c>
      <c r="F216" s="99" t="e">
        <f>IF(入力シート!#REF!="","",B216)</f>
        <v>#REF!</v>
      </c>
      <c r="G216" s="99" t="e">
        <f>IF(入力シート!#REF!="","",IF(入力シート!#REF!="",TEXT(入力シート!#REF!,"00"),入力シート!#REF!))</f>
        <v>#REF!</v>
      </c>
      <c r="J216" s="99" t="e">
        <f>IF(入力シート!#REF!="","",入力シート!#REF!)</f>
        <v>#REF!</v>
      </c>
      <c r="AA216" s="100" t="e">
        <f t="shared" si="12"/>
        <v>#REF!</v>
      </c>
      <c r="AB216" s="101" t="e">
        <f t="shared" si="13"/>
        <v>#REF!</v>
      </c>
      <c r="AC216" s="100" t="e">
        <f t="shared" si="14"/>
        <v>#REF!</v>
      </c>
      <c r="AD216" s="100" t="e">
        <f>IF($AC216="","",入力シート!#REF!)</f>
        <v>#REF!</v>
      </c>
      <c r="AE216" s="100" t="e">
        <f>IF($AC216="","",入力シート!#REF!)</f>
        <v>#REF!</v>
      </c>
      <c r="AF216" s="102" t="e">
        <f>IF($AC216="","",入力シート!#REF!)</f>
        <v>#REF!</v>
      </c>
      <c r="AG216" s="103" t="e">
        <f t="shared" si="15"/>
        <v>#REF!</v>
      </c>
    </row>
    <row r="217" spans="1:33">
      <c r="A217" s="99" t="e">
        <f>IF(入力シート!#REF!="","",大会コード)</f>
        <v>#REF!</v>
      </c>
      <c r="B217" s="99" t="e">
        <f>IF(入力シート!#REF!="","",VLOOKUP(入力シート!#REF!,大会データ!$A$5:$F$372,3,FALSE))</f>
        <v>#REF!</v>
      </c>
      <c r="C217" s="99" t="e">
        <f>IF(入力シート!#REF!="","",VLOOKUP(入力シート!#REF!,大会データ!$A$5:$F$372,4,FALSE))</f>
        <v>#REF!</v>
      </c>
      <c r="D217" s="99" t="e">
        <f>IF(入力シート!#REF!="","",VLOOKUP(入力シート!#REF!,大会データ!$A$5:$F$372,5,FALSE))</f>
        <v>#REF!</v>
      </c>
      <c r="E217" s="99" t="e">
        <f>IF(入力シート!#REF!="","",基礎データ!$B$6)</f>
        <v>#REF!</v>
      </c>
      <c r="F217" s="99" t="e">
        <f>IF(入力シート!#REF!="","",B217)</f>
        <v>#REF!</v>
      </c>
      <c r="G217" s="99" t="e">
        <f>IF(入力シート!#REF!="","",IF(入力シート!#REF!="",TEXT(入力シート!#REF!,"00"),入力シート!#REF!))</f>
        <v>#REF!</v>
      </c>
      <c r="J217" s="99" t="e">
        <f>IF(入力シート!#REF!="","",入力シート!#REF!)</f>
        <v>#REF!</v>
      </c>
      <c r="AA217" s="100" t="e">
        <f t="shared" si="12"/>
        <v>#REF!</v>
      </c>
      <c r="AB217" s="101" t="e">
        <f t="shared" si="13"/>
        <v>#REF!</v>
      </c>
      <c r="AC217" s="100" t="e">
        <f t="shared" si="14"/>
        <v>#REF!</v>
      </c>
      <c r="AD217" s="100" t="e">
        <f>IF($AC217="","",入力シート!#REF!)</f>
        <v>#REF!</v>
      </c>
      <c r="AE217" s="100" t="e">
        <f>IF($AC217="","",入力シート!#REF!)</f>
        <v>#REF!</v>
      </c>
      <c r="AF217" s="102" t="e">
        <f>IF($AC217="","",入力シート!#REF!)</f>
        <v>#REF!</v>
      </c>
      <c r="AG217" s="103" t="e">
        <f t="shared" si="15"/>
        <v>#REF!</v>
      </c>
    </row>
    <row r="218" spans="1:33">
      <c r="A218" s="99" t="e">
        <f>IF(入力シート!#REF!="","",大会コード)</f>
        <v>#REF!</v>
      </c>
      <c r="B218" s="99" t="e">
        <f>IF(入力シート!#REF!="","",VLOOKUP(入力シート!#REF!,大会データ!$A$5:$F$372,3,FALSE))</f>
        <v>#REF!</v>
      </c>
      <c r="C218" s="99" t="e">
        <f>IF(入力シート!#REF!="","",VLOOKUP(入力シート!#REF!,大会データ!$A$5:$F$372,4,FALSE))</f>
        <v>#REF!</v>
      </c>
      <c r="D218" s="99" t="e">
        <f>IF(入力シート!#REF!="","",VLOOKUP(入力シート!#REF!,大会データ!$A$5:$F$372,5,FALSE))</f>
        <v>#REF!</v>
      </c>
      <c r="E218" s="99" t="e">
        <f>IF(入力シート!#REF!="","",基礎データ!$B$6)</f>
        <v>#REF!</v>
      </c>
      <c r="F218" s="99" t="e">
        <f>IF(入力シート!#REF!="","",B218)</f>
        <v>#REF!</v>
      </c>
      <c r="G218" s="99" t="e">
        <f>IF(入力シート!#REF!="","",IF(入力シート!#REF!="",TEXT(入力シート!#REF!,"00"),入力シート!#REF!))</f>
        <v>#REF!</v>
      </c>
      <c r="J218" s="99" t="e">
        <f>IF(入力シート!#REF!="","",入力シート!#REF!)</f>
        <v>#REF!</v>
      </c>
      <c r="AA218" s="100" t="e">
        <f t="shared" si="12"/>
        <v>#REF!</v>
      </c>
      <c r="AB218" s="101" t="e">
        <f t="shared" si="13"/>
        <v>#REF!</v>
      </c>
      <c r="AC218" s="100" t="e">
        <f t="shared" si="14"/>
        <v>#REF!</v>
      </c>
      <c r="AD218" s="100" t="e">
        <f>IF($AC218="","",入力シート!#REF!)</f>
        <v>#REF!</v>
      </c>
      <c r="AE218" s="100" t="e">
        <f>IF($AC218="","",入力シート!#REF!)</f>
        <v>#REF!</v>
      </c>
      <c r="AF218" s="102" t="e">
        <f>IF($AC218="","",入力シート!#REF!)</f>
        <v>#REF!</v>
      </c>
      <c r="AG218" s="103" t="e">
        <f t="shared" si="15"/>
        <v>#REF!</v>
      </c>
    </row>
    <row r="219" spans="1:33">
      <c r="A219" s="99" t="e">
        <f>IF(入力シート!#REF!="","",大会コード)</f>
        <v>#REF!</v>
      </c>
      <c r="B219" s="99" t="e">
        <f>IF(入力シート!#REF!="","",VLOOKUP(入力シート!#REF!,大会データ!$A$5:$F$372,3,FALSE))</f>
        <v>#REF!</v>
      </c>
      <c r="C219" s="99" t="e">
        <f>IF(入力シート!#REF!="","",VLOOKUP(入力シート!#REF!,大会データ!$A$5:$F$372,4,FALSE))</f>
        <v>#REF!</v>
      </c>
      <c r="D219" s="99" t="e">
        <f>IF(入力シート!#REF!="","",VLOOKUP(入力シート!#REF!,大会データ!$A$5:$F$372,5,FALSE))</f>
        <v>#REF!</v>
      </c>
      <c r="E219" s="99" t="e">
        <f>IF(入力シート!#REF!="","",基礎データ!$B$6)</f>
        <v>#REF!</v>
      </c>
      <c r="F219" s="99" t="e">
        <f>IF(入力シート!#REF!="","",B219)</f>
        <v>#REF!</v>
      </c>
      <c r="G219" s="99" t="e">
        <f>IF(入力シート!#REF!="","",IF(入力シート!#REF!="",TEXT(入力シート!#REF!,"00"),入力シート!#REF!))</f>
        <v>#REF!</v>
      </c>
      <c r="J219" s="99" t="e">
        <f>IF(入力シート!#REF!="","",入力シート!#REF!)</f>
        <v>#REF!</v>
      </c>
      <c r="AA219" s="100" t="e">
        <f t="shared" si="12"/>
        <v>#REF!</v>
      </c>
      <c r="AB219" s="101" t="e">
        <f t="shared" si="13"/>
        <v>#REF!</v>
      </c>
      <c r="AC219" s="100" t="e">
        <f t="shared" si="14"/>
        <v>#REF!</v>
      </c>
      <c r="AD219" s="100" t="e">
        <f>IF($AC219="","",入力シート!#REF!)</f>
        <v>#REF!</v>
      </c>
      <c r="AE219" s="100" t="e">
        <f>IF($AC219="","",入力シート!#REF!)</f>
        <v>#REF!</v>
      </c>
      <c r="AF219" s="102" t="e">
        <f>IF($AC219="","",入力シート!#REF!)</f>
        <v>#REF!</v>
      </c>
      <c r="AG219" s="103" t="e">
        <f t="shared" si="15"/>
        <v>#REF!</v>
      </c>
    </row>
    <row r="220" spans="1:33">
      <c r="A220" s="99" t="e">
        <f>IF(入力シート!#REF!="","",大会コード)</f>
        <v>#REF!</v>
      </c>
      <c r="B220" s="99" t="e">
        <f>IF(入力シート!#REF!="","",VLOOKUP(入力シート!#REF!,大会データ!$A$5:$F$372,3,FALSE))</f>
        <v>#REF!</v>
      </c>
      <c r="C220" s="99" t="e">
        <f>IF(入力シート!#REF!="","",VLOOKUP(入力シート!#REF!,大会データ!$A$5:$F$372,4,FALSE))</f>
        <v>#REF!</v>
      </c>
      <c r="D220" s="99" t="e">
        <f>IF(入力シート!#REF!="","",VLOOKUP(入力シート!#REF!,大会データ!$A$5:$F$372,5,FALSE))</f>
        <v>#REF!</v>
      </c>
      <c r="E220" s="99" t="e">
        <f>IF(入力シート!#REF!="","",基礎データ!$B$6)</f>
        <v>#REF!</v>
      </c>
      <c r="F220" s="99" t="e">
        <f>IF(入力シート!#REF!="","",B220)</f>
        <v>#REF!</v>
      </c>
      <c r="G220" s="99" t="e">
        <f>IF(入力シート!#REF!="","",IF(入力シート!#REF!="",TEXT(入力シート!#REF!,"00"),入力シート!#REF!))</f>
        <v>#REF!</v>
      </c>
      <c r="J220" s="99" t="e">
        <f>IF(入力シート!#REF!="","",入力シート!#REF!)</f>
        <v>#REF!</v>
      </c>
      <c r="AA220" s="100" t="e">
        <f t="shared" si="12"/>
        <v>#REF!</v>
      </c>
      <c r="AB220" s="101" t="e">
        <f t="shared" si="13"/>
        <v>#REF!</v>
      </c>
      <c r="AC220" s="100" t="e">
        <f t="shared" si="14"/>
        <v>#REF!</v>
      </c>
      <c r="AD220" s="100" t="e">
        <f>IF($AC220="","",入力シート!#REF!)</f>
        <v>#REF!</v>
      </c>
      <c r="AE220" s="100" t="e">
        <f>IF($AC220="","",入力シート!#REF!)</f>
        <v>#REF!</v>
      </c>
      <c r="AF220" s="102" t="e">
        <f>IF($AC220="","",入力シート!#REF!)</f>
        <v>#REF!</v>
      </c>
      <c r="AG220" s="103" t="e">
        <f t="shared" si="15"/>
        <v>#REF!</v>
      </c>
    </row>
    <row r="221" spans="1:33">
      <c r="A221" s="99" t="e">
        <f>IF(入力シート!#REF!="","",大会コード)</f>
        <v>#REF!</v>
      </c>
      <c r="B221" s="99" t="e">
        <f>IF(入力シート!#REF!="","",VLOOKUP(入力シート!#REF!,大会データ!$A$5:$F$372,3,FALSE))</f>
        <v>#REF!</v>
      </c>
      <c r="C221" s="99" t="e">
        <f>IF(入力シート!#REF!="","",VLOOKUP(入力シート!#REF!,大会データ!$A$5:$F$372,4,FALSE))</f>
        <v>#REF!</v>
      </c>
      <c r="D221" s="99" t="e">
        <f>IF(入力シート!#REF!="","",VLOOKUP(入力シート!#REF!,大会データ!$A$5:$F$372,5,FALSE))</f>
        <v>#REF!</v>
      </c>
      <c r="E221" s="99" t="e">
        <f>IF(入力シート!#REF!="","",基礎データ!$B$6)</f>
        <v>#REF!</v>
      </c>
      <c r="F221" s="99" t="e">
        <f>IF(入力シート!#REF!="","",B221)</f>
        <v>#REF!</v>
      </c>
      <c r="G221" s="99" t="e">
        <f>IF(入力シート!#REF!="","",IF(入力シート!#REF!="",TEXT(入力シート!#REF!,"00"),入力シート!#REF!))</f>
        <v>#REF!</v>
      </c>
      <c r="J221" s="99" t="e">
        <f>IF(入力シート!#REF!="","",入力シート!#REF!)</f>
        <v>#REF!</v>
      </c>
      <c r="AA221" s="100" t="e">
        <f t="shared" si="12"/>
        <v>#REF!</v>
      </c>
      <c r="AB221" s="101" t="e">
        <f t="shared" si="13"/>
        <v>#REF!</v>
      </c>
      <c r="AC221" s="100" t="e">
        <f t="shared" si="14"/>
        <v>#REF!</v>
      </c>
      <c r="AD221" s="100" t="e">
        <f>IF($AC221="","",入力シート!#REF!)</f>
        <v>#REF!</v>
      </c>
      <c r="AE221" s="100" t="e">
        <f>IF($AC221="","",入力シート!#REF!)</f>
        <v>#REF!</v>
      </c>
      <c r="AF221" s="102" t="e">
        <f>IF($AC221="","",入力シート!#REF!)</f>
        <v>#REF!</v>
      </c>
      <c r="AG221" s="103" t="e">
        <f t="shared" si="15"/>
        <v>#REF!</v>
      </c>
    </row>
    <row r="222" spans="1:33">
      <c r="A222" s="99" t="e">
        <f>IF(入力シート!#REF!="","",大会コード)</f>
        <v>#REF!</v>
      </c>
      <c r="B222" s="99" t="e">
        <f>IF(入力シート!#REF!="","",VLOOKUP(入力シート!#REF!,大会データ!$A$5:$F$372,3,FALSE))</f>
        <v>#REF!</v>
      </c>
      <c r="C222" s="99" t="e">
        <f>IF(入力シート!#REF!="","",VLOOKUP(入力シート!#REF!,大会データ!$A$5:$F$372,4,FALSE))</f>
        <v>#REF!</v>
      </c>
      <c r="D222" s="99" t="e">
        <f>IF(入力シート!#REF!="","",VLOOKUP(入力シート!#REF!,大会データ!$A$5:$F$372,5,FALSE))</f>
        <v>#REF!</v>
      </c>
      <c r="E222" s="99" t="e">
        <f>IF(入力シート!#REF!="","",基礎データ!$B$6)</f>
        <v>#REF!</v>
      </c>
      <c r="F222" s="99" t="e">
        <f>IF(入力シート!#REF!="","",B222)</f>
        <v>#REF!</v>
      </c>
      <c r="G222" s="99" t="e">
        <f>IF(入力シート!#REF!="","",IF(入力シート!#REF!="",TEXT(入力シート!#REF!,"00"),入力シート!#REF!))</f>
        <v>#REF!</v>
      </c>
      <c r="J222" s="99" t="e">
        <f>IF(入力シート!#REF!="","",入力シート!#REF!)</f>
        <v>#REF!</v>
      </c>
      <c r="AA222" s="100" t="e">
        <f t="shared" si="12"/>
        <v>#REF!</v>
      </c>
      <c r="AB222" s="101" t="e">
        <f t="shared" si="13"/>
        <v>#REF!</v>
      </c>
      <c r="AC222" s="100" t="e">
        <f t="shared" si="14"/>
        <v>#REF!</v>
      </c>
      <c r="AD222" s="100" t="e">
        <f>IF($AC222="","",入力シート!#REF!)</f>
        <v>#REF!</v>
      </c>
      <c r="AE222" s="100" t="e">
        <f>IF($AC222="","",入力シート!#REF!)</f>
        <v>#REF!</v>
      </c>
      <c r="AF222" s="102" t="e">
        <f>IF($AC222="","",入力シート!#REF!)</f>
        <v>#REF!</v>
      </c>
      <c r="AG222" s="103" t="e">
        <f t="shared" si="15"/>
        <v>#REF!</v>
      </c>
    </row>
    <row r="223" spans="1:33">
      <c r="A223" s="99" t="e">
        <f>IF(入力シート!#REF!="","",大会コード)</f>
        <v>#REF!</v>
      </c>
      <c r="B223" s="99" t="e">
        <f>IF(入力シート!#REF!="","",VLOOKUP(入力シート!#REF!,大会データ!$A$5:$F$372,3,FALSE))</f>
        <v>#REF!</v>
      </c>
      <c r="C223" s="99" t="e">
        <f>IF(入力シート!#REF!="","",VLOOKUP(入力シート!#REF!,大会データ!$A$5:$F$372,4,FALSE))</f>
        <v>#REF!</v>
      </c>
      <c r="D223" s="99" t="e">
        <f>IF(入力シート!#REF!="","",VLOOKUP(入力シート!#REF!,大会データ!$A$5:$F$372,5,FALSE))</f>
        <v>#REF!</v>
      </c>
      <c r="E223" s="99" t="e">
        <f>IF(入力シート!#REF!="","",基礎データ!$B$6)</f>
        <v>#REF!</v>
      </c>
      <c r="F223" s="99" t="e">
        <f>IF(入力シート!#REF!="","",B223)</f>
        <v>#REF!</v>
      </c>
      <c r="G223" s="99" t="e">
        <f>IF(入力シート!#REF!="","",IF(入力シート!#REF!="",TEXT(入力シート!#REF!,"00"),入力シート!#REF!))</f>
        <v>#REF!</v>
      </c>
      <c r="J223" s="99" t="e">
        <f>IF(入力シート!#REF!="","",入力シート!#REF!)</f>
        <v>#REF!</v>
      </c>
      <c r="AA223" s="100" t="e">
        <f t="shared" si="12"/>
        <v>#REF!</v>
      </c>
      <c r="AB223" s="101" t="e">
        <f t="shared" si="13"/>
        <v>#REF!</v>
      </c>
      <c r="AC223" s="100" t="e">
        <f t="shared" si="14"/>
        <v>#REF!</v>
      </c>
      <c r="AD223" s="100" t="e">
        <f>IF($AC223="","",入力シート!#REF!)</f>
        <v>#REF!</v>
      </c>
      <c r="AE223" s="100" t="e">
        <f>IF($AC223="","",入力シート!#REF!)</f>
        <v>#REF!</v>
      </c>
      <c r="AF223" s="102" t="e">
        <f>IF($AC223="","",入力シート!#REF!)</f>
        <v>#REF!</v>
      </c>
      <c r="AG223" s="103" t="e">
        <f t="shared" si="15"/>
        <v>#REF!</v>
      </c>
    </row>
    <row r="224" spans="1:33">
      <c r="A224" s="99" t="e">
        <f>IF(入力シート!#REF!="","",大会コード)</f>
        <v>#REF!</v>
      </c>
      <c r="B224" s="99" t="e">
        <f>IF(入力シート!#REF!="","",VLOOKUP(入力シート!#REF!,大会データ!$A$5:$F$372,3,FALSE))</f>
        <v>#REF!</v>
      </c>
      <c r="C224" s="99" t="e">
        <f>IF(入力シート!#REF!="","",VLOOKUP(入力シート!#REF!,大会データ!$A$5:$F$372,4,FALSE))</f>
        <v>#REF!</v>
      </c>
      <c r="D224" s="99" t="e">
        <f>IF(入力シート!#REF!="","",VLOOKUP(入力シート!#REF!,大会データ!$A$5:$F$372,5,FALSE))</f>
        <v>#REF!</v>
      </c>
      <c r="E224" s="99" t="e">
        <f>IF(入力シート!#REF!="","",基礎データ!$B$6)</f>
        <v>#REF!</v>
      </c>
      <c r="F224" s="99" t="e">
        <f>IF(入力シート!#REF!="","",B224)</f>
        <v>#REF!</v>
      </c>
      <c r="G224" s="99" t="e">
        <f>IF(入力シート!#REF!="","",IF(入力シート!#REF!="",TEXT(入力シート!#REF!,"00"),入力シート!#REF!))</f>
        <v>#REF!</v>
      </c>
      <c r="J224" s="99" t="e">
        <f>IF(入力シート!#REF!="","",入力シート!#REF!)</f>
        <v>#REF!</v>
      </c>
      <c r="AA224" s="100" t="e">
        <f t="shared" si="12"/>
        <v>#REF!</v>
      </c>
      <c r="AB224" s="101" t="e">
        <f t="shared" si="13"/>
        <v>#REF!</v>
      </c>
      <c r="AC224" s="100" t="e">
        <f t="shared" si="14"/>
        <v>#REF!</v>
      </c>
      <c r="AD224" s="100" t="e">
        <f>IF($AC224="","",入力シート!#REF!)</f>
        <v>#REF!</v>
      </c>
      <c r="AE224" s="100" t="e">
        <f>IF($AC224="","",入力シート!#REF!)</f>
        <v>#REF!</v>
      </c>
      <c r="AF224" s="102" t="e">
        <f>IF($AC224="","",入力シート!#REF!)</f>
        <v>#REF!</v>
      </c>
      <c r="AG224" s="103" t="e">
        <f t="shared" si="15"/>
        <v>#REF!</v>
      </c>
    </row>
    <row r="225" spans="1:33">
      <c r="A225" s="99" t="e">
        <f>IF(入力シート!#REF!="","",大会コード)</f>
        <v>#REF!</v>
      </c>
      <c r="B225" s="99" t="e">
        <f>IF(入力シート!#REF!="","",VLOOKUP(入力シート!#REF!,大会データ!$A$5:$F$372,3,FALSE))</f>
        <v>#REF!</v>
      </c>
      <c r="C225" s="99" t="e">
        <f>IF(入力シート!#REF!="","",VLOOKUP(入力シート!#REF!,大会データ!$A$5:$F$372,4,FALSE))</f>
        <v>#REF!</v>
      </c>
      <c r="D225" s="99" t="e">
        <f>IF(入力シート!#REF!="","",VLOOKUP(入力シート!#REF!,大会データ!$A$5:$F$372,5,FALSE))</f>
        <v>#REF!</v>
      </c>
      <c r="E225" s="99" t="e">
        <f>IF(入力シート!#REF!="","",基礎データ!$B$6)</f>
        <v>#REF!</v>
      </c>
      <c r="F225" s="99" t="e">
        <f>IF(入力シート!#REF!="","",B225)</f>
        <v>#REF!</v>
      </c>
      <c r="G225" s="99" t="e">
        <f>IF(入力シート!#REF!="","",IF(入力シート!#REF!="",TEXT(入力シート!#REF!,"00"),入力シート!#REF!))</f>
        <v>#REF!</v>
      </c>
      <c r="J225" s="99" t="e">
        <f>IF(入力シート!#REF!="","",入力シート!#REF!)</f>
        <v>#REF!</v>
      </c>
      <c r="AA225" s="100" t="e">
        <f t="shared" si="12"/>
        <v>#REF!</v>
      </c>
      <c r="AB225" s="101" t="e">
        <f t="shared" si="13"/>
        <v>#REF!</v>
      </c>
      <c r="AC225" s="100" t="e">
        <f t="shared" si="14"/>
        <v>#REF!</v>
      </c>
      <c r="AD225" s="100" t="e">
        <f>IF($AC225="","",入力シート!#REF!)</f>
        <v>#REF!</v>
      </c>
      <c r="AE225" s="100" t="e">
        <f>IF($AC225="","",入力シート!#REF!)</f>
        <v>#REF!</v>
      </c>
      <c r="AF225" s="102" t="e">
        <f>IF($AC225="","",入力シート!#REF!)</f>
        <v>#REF!</v>
      </c>
      <c r="AG225" s="103" t="e">
        <f t="shared" si="15"/>
        <v>#REF!</v>
      </c>
    </row>
    <row r="226" spans="1:33">
      <c r="A226" s="99" t="e">
        <f>IF(入力シート!#REF!="","",大会コード)</f>
        <v>#REF!</v>
      </c>
      <c r="B226" s="99" t="e">
        <f>IF(入力シート!#REF!="","",VLOOKUP(入力シート!#REF!,大会データ!$A$5:$F$372,3,FALSE))</f>
        <v>#REF!</v>
      </c>
      <c r="C226" s="99" t="e">
        <f>IF(入力シート!#REF!="","",VLOOKUP(入力シート!#REF!,大会データ!$A$5:$F$372,4,FALSE))</f>
        <v>#REF!</v>
      </c>
      <c r="D226" s="99" t="e">
        <f>IF(入力シート!#REF!="","",VLOOKUP(入力シート!#REF!,大会データ!$A$5:$F$372,5,FALSE))</f>
        <v>#REF!</v>
      </c>
      <c r="E226" s="99" t="e">
        <f>IF(入力シート!#REF!="","",基礎データ!$B$6)</f>
        <v>#REF!</v>
      </c>
      <c r="F226" s="99" t="e">
        <f>IF(入力シート!#REF!="","",B226)</f>
        <v>#REF!</v>
      </c>
      <c r="G226" s="99" t="e">
        <f>IF(入力シート!#REF!="","",IF(入力シート!#REF!="",TEXT(入力シート!#REF!,"00"),入力シート!#REF!))</f>
        <v>#REF!</v>
      </c>
      <c r="J226" s="99" t="e">
        <f>IF(入力シート!#REF!="","",入力シート!#REF!)</f>
        <v>#REF!</v>
      </c>
      <c r="AA226" s="100" t="e">
        <f t="shared" si="12"/>
        <v>#REF!</v>
      </c>
      <c r="AB226" s="101" t="e">
        <f t="shared" si="13"/>
        <v>#REF!</v>
      </c>
      <c r="AC226" s="100" t="e">
        <f t="shared" si="14"/>
        <v>#REF!</v>
      </c>
      <c r="AD226" s="100" t="e">
        <f>IF($AC226="","",入力シート!#REF!)</f>
        <v>#REF!</v>
      </c>
      <c r="AE226" s="100" t="e">
        <f>IF($AC226="","",入力シート!#REF!)</f>
        <v>#REF!</v>
      </c>
      <c r="AF226" s="102" t="e">
        <f>IF($AC226="","",入力シート!#REF!)</f>
        <v>#REF!</v>
      </c>
      <c r="AG226" s="103" t="e">
        <f t="shared" si="15"/>
        <v>#REF!</v>
      </c>
    </row>
    <row r="227" spans="1:33">
      <c r="A227" s="99" t="e">
        <f>IF(入力シート!#REF!="","",大会コード)</f>
        <v>#REF!</v>
      </c>
      <c r="B227" s="99" t="e">
        <f>IF(入力シート!#REF!="","",VLOOKUP(入力シート!#REF!,大会データ!$A$5:$F$372,3,FALSE))</f>
        <v>#REF!</v>
      </c>
      <c r="C227" s="99" t="e">
        <f>IF(入力シート!#REF!="","",VLOOKUP(入力シート!#REF!,大会データ!$A$5:$F$372,4,FALSE))</f>
        <v>#REF!</v>
      </c>
      <c r="D227" s="99" t="e">
        <f>IF(入力シート!#REF!="","",VLOOKUP(入力シート!#REF!,大会データ!$A$5:$F$372,5,FALSE))</f>
        <v>#REF!</v>
      </c>
      <c r="E227" s="99" t="e">
        <f>IF(入力シート!#REF!="","",基礎データ!$B$6)</f>
        <v>#REF!</v>
      </c>
      <c r="F227" s="99" t="e">
        <f>IF(入力シート!#REF!="","",B227)</f>
        <v>#REF!</v>
      </c>
      <c r="G227" s="99" t="e">
        <f>IF(入力シート!#REF!="","",IF(入力シート!#REF!="",TEXT(入力シート!#REF!,"00"),入力シート!#REF!))</f>
        <v>#REF!</v>
      </c>
      <c r="J227" s="99" t="e">
        <f>IF(入力シート!#REF!="","",入力シート!#REF!)</f>
        <v>#REF!</v>
      </c>
      <c r="AA227" s="100" t="e">
        <f t="shared" si="12"/>
        <v>#REF!</v>
      </c>
      <c r="AB227" s="101" t="e">
        <f t="shared" si="13"/>
        <v>#REF!</v>
      </c>
      <c r="AC227" s="100" t="e">
        <f t="shared" si="14"/>
        <v>#REF!</v>
      </c>
      <c r="AD227" s="100" t="e">
        <f>IF($AC227="","",入力シート!#REF!)</f>
        <v>#REF!</v>
      </c>
      <c r="AE227" s="100" t="e">
        <f>IF($AC227="","",入力シート!#REF!)</f>
        <v>#REF!</v>
      </c>
      <c r="AF227" s="102" t="e">
        <f>IF($AC227="","",入力シート!#REF!)</f>
        <v>#REF!</v>
      </c>
      <c r="AG227" s="103" t="e">
        <f t="shared" si="15"/>
        <v>#REF!</v>
      </c>
    </row>
    <row r="228" spans="1:33">
      <c r="A228" s="99" t="e">
        <f>IF(入力シート!#REF!="","",大会コード)</f>
        <v>#REF!</v>
      </c>
      <c r="B228" s="99" t="e">
        <f>IF(入力シート!#REF!="","",VLOOKUP(入力シート!#REF!,大会データ!$A$5:$F$372,3,FALSE))</f>
        <v>#REF!</v>
      </c>
      <c r="C228" s="99" t="e">
        <f>IF(入力シート!#REF!="","",VLOOKUP(入力シート!#REF!,大会データ!$A$5:$F$372,4,FALSE))</f>
        <v>#REF!</v>
      </c>
      <c r="D228" s="99" t="e">
        <f>IF(入力シート!#REF!="","",VLOOKUP(入力シート!#REF!,大会データ!$A$5:$F$372,5,FALSE))</f>
        <v>#REF!</v>
      </c>
      <c r="E228" s="99" t="e">
        <f>IF(入力シート!#REF!="","",基礎データ!$B$6)</f>
        <v>#REF!</v>
      </c>
      <c r="F228" s="99" t="e">
        <f>IF(入力シート!#REF!="","",B228)</f>
        <v>#REF!</v>
      </c>
      <c r="G228" s="99" t="e">
        <f>IF(入力シート!#REF!="","",IF(入力シート!#REF!="",TEXT(入力シート!#REF!,"00"),入力シート!#REF!))</f>
        <v>#REF!</v>
      </c>
      <c r="J228" s="99" t="e">
        <f>IF(入力シート!#REF!="","",入力シート!#REF!)</f>
        <v>#REF!</v>
      </c>
      <c r="AA228" s="100" t="e">
        <f t="shared" si="12"/>
        <v>#REF!</v>
      </c>
      <c r="AB228" s="101" t="e">
        <f t="shared" si="13"/>
        <v>#REF!</v>
      </c>
      <c r="AC228" s="100" t="e">
        <f t="shared" si="14"/>
        <v>#REF!</v>
      </c>
      <c r="AD228" s="100" t="e">
        <f>IF($AC228="","",入力シート!#REF!)</f>
        <v>#REF!</v>
      </c>
      <c r="AE228" s="100" t="e">
        <f>IF($AC228="","",入力シート!#REF!)</f>
        <v>#REF!</v>
      </c>
      <c r="AF228" s="102" t="e">
        <f>IF($AC228="","",入力シート!#REF!)</f>
        <v>#REF!</v>
      </c>
      <c r="AG228" s="103" t="e">
        <f t="shared" si="15"/>
        <v>#REF!</v>
      </c>
    </row>
    <row r="229" spans="1:33">
      <c r="A229" s="99" t="e">
        <f>IF(入力シート!#REF!="","",大会コード)</f>
        <v>#REF!</v>
      </c>
      <c r="B229" s="99" t="e">
        <f>IF(入力シート!#REF!="","",VLOOKUP(入力シート!#REF!,大会データ!$A$5:$F$372,3,FALSE))</f>
        <v>#REF!</v>
      </c>
      <c r="C229" s="99" t="e">
        <f>IF(入力シート!#REF!="","",VLOOKUP(入力シート!#REF!,大会データ!$A$5:$F$372,4,FALSE))</f>
        <v>#REF!</v>
      </c>
      <c r="D229" s="99" t="e">
        <f>IF(入力シート!#REF!="","",VLOOKUP(入力シート!#REF!,大会データ!$A$5:$F$372,5,FALSE))</f>
        <v>#REF!</v>
      </c>
      <c r="E229" s="99" t="e">
        <f>IF(入力シート!#REF!="","",基礎データ!$B$6)</f>
        <v>#REF!</v>
      </c>
      <c r="F229" s="99" t="e">
        <f>IF(入力シート!#REF!="","",B229)</f>
        <v>#REF!</v>
      </c>
      <c r="G229" s="99" t="e">
        <f>IF(入力シート!#REF!="","",IF(入力シート!#REF!="",TEXT(入力シート!#REF!,"00"),入力シート!#REF!))</f>
        <v>#REF!</v>
      </c>
      <c r="J229" s="99" t="e">
        <f>IF(入力シート!#REF!="","",入力シート!#REF!)</f>
        <v>#REF!</v>
      </c>
      <c r="AA229" s="100" t="e">
        <f t="shared" si="12"/>
        <v>#REF!</v>
      </c>
      <c r="AB229" s="101" t="e">
        <f t="shared" si="13"/>
        <v>#REF!</v>
      </c>
      <c r="AC229" s="100" t="e">
        <f t="shared" si="14"/>
        <v>#REF!</v>
      </c>
      <c r="AD229" s="100" t="e">
        <f>IF($AC229="","",入力シート!#REF!)</f>
        <v>#REF!</v>
      </c>
      <c r="AE229" s="100" t="e">
        <f>IF($AC229="","",入力シート!#REF!)</f>
        <v>#REF!</v>
      </c>
      <c r="AF229" s="102" t="e">
        <f>IF($AC229="","",入力シート!#REF!)</f>
        <v>#REF!</v>
      </c>
      <c r="AG229" s="103" t="e">
        <f t="shared" si="15"/>
        <v>#REF!</v>
      </c>
    </row>
    <row r="230" spans="1:33">
      <c r="A230" s="99" t="e">
        <f>IF(入力シート!#REF!="","",大会コード)</f>
        <v>#REF!</v>
      </c>
      <c r="B230" s="99" t="e">
        <f>IF(入力シート!#REF!="","",VLOOKUP(入力シート!#REF!,大会データ!$A$5:$F$372,3,FALSE))</f>
        <v>#REF!</v>
      </c>
      <c r="C230" s="99" t="e">
        <f>IF(入力シート!#REF!="","",VLOOKUP(入力シート!#REF!,大会データ!$A$5:$F$372,4,FALSE))</f>
        <v>#REF!</v>
      </c>
      <c r="D230" s="99" t="e">
        <f>IF(入力シート!#REF!="","",VLOOKUP(入力シート!#REF!,大会データ!$A$5:$F$372,5,FALSE))</f>
        <v>#REF!</v>
      </c>
      <c r="E230" s="99" t="e">
        <f>IF(入力シート!#REF!="","",基礎データ!$B$6)</f>
        <v>#REF!</v>
      </c>
      <c r="F230" s="99" t="e">
        <f>IF(入力シート!#REF!="","",B230)</f>
        <v>#REF!</v>
      </c>
      <c r="G230" s="99" t="e">
        <f>IF(入力シート!#REF!="","",IF(入力シート!#REF!="",TEXT(入力シート!#REF!,"00"),入力シート!#REF!))</f>
        <v>#REF!</v>
      </c>
      <c r="J230" s="99" t="e">
        <f>IF(入力シート!#REF!="","",入力シート!#REF!)</f>
        <v>#REF!</v>
      </c>
      <c r="AA230" s="100" t="e">
        <f t="shared" si="12"/>
        <v>#REF!</v>
      </c>
      <c r="AB230" s="101" t="e">
        <f t="shared" si="13"/>
        <v>#REF!</v>
      </c>
      <c r="AC230" s="100" t="e">
        <f t="shared" si="14"/>
        <v>#REF!</v>
      </c>
      <c r="AD230" s="100" t="e">
        <f>IF($AC230="","",入力シート!#REF!)</f>
        <v>#REF!</v>
      </c>
      <c r="AE230" s="100" t="e">
        <f>IF($AC230="","",入力シート!#REF!)</f>
        <v>#REF!</v>
      </c>
      <c r="AF230" s="102" t="e">
        <f>IF($AC230="","",入力シート!#REF!)</f>
        <v>#REF!</v>
      </c>
      <c r="AG230" s="103" t="e">
        <f t="shared" si="15"/>
        <v>#REF!</v>
      </c>
    </row>
    <row r="231" spans="1:33">
      <c r="A231" s="99" t="e">
        <f>IF(入力シート!#REF!="","",大会コード)</f>
        <v>#REF!</v>
      </c>
      <c r="B231" s="99" t="e">
        <f>IF(入力シート!#REF!="","",VLOOKUP(入力シート!#REF!,大会データ!$A$5:$F$372,3,FALSE))</f>
        <v>#REF!</v>
      </c>
      <c r="C231" s="99" t="e">
        <f>IF(入力シート!#REF!="","",VLOOKUP(入力シート!#REF!,大会データ!$A$5:$F$372,4,FALSE))</f>
        <v>#REF!</v>
      </c>
      <c r="D231" s="99" t="e">
        <f>IF(入力シート!#REF!="","",VLOOKUP(入力シート!#REF!,大会データ!$A$5:$F$372,5,FALSE))</f>
        <v>#REF!</v>
      </c>
      <c r="E231" s="99" t="e">
        <f>IF(入力シート!#REF!="","",基礎データ!$B$6)</f>
        <v>#REF!</v>
      </c>
      <c r="F231" s="99" t="e">
        <f>IF(入力シート!#REF!="","",B231)</f>
        <v>#REF!</v>
      </c>
      <c r="G231" s="99" t="e">
        <f>IF(入力シート!#REF!="","",IF(入力シート!#REF!="",TEXT(入力シート!#REF!,"00"),入力シート!#REF!))</f>
        <v>#REF!</v>
      </c>
      <c r="J231" s="99" t="e">
        <f>IF(入力シート!#REF!="","",入力シート!#REF!)</f>
        <v>#REF!</v>
      </c>
      <c r="AA231" s="100" t="e">
        <f t="shared" si="12"/>
        <v>#REF!</v>
      </c>
      <c r="AB231" s="101" t="e">
        <f t="shared" si="13"/>
        <v>#REF!</v>
      </c>
      <c r="AC231" s="100" t="e">
        <f t="shared" si="14"/>
        <v>#REF!</v>
      </c>
      <c r="AD231" s="100" t="e">
        <f>IF($AC231="","",入力シート!#REF!)</f>
        <v>#REF!</v>
      </c>
      <c r="AE231" s="100" t="e">
        <f>IF($AC231="","",入力シート!#REF!)</f>
        <v>#REF!</v>
      </c>
      <c r="AF231" s="102" t="e">
        <f>IF($AC231="","",入力シート!#REF!)</f>
        <v>#REF!</v>
      </c>
      <c r="AG231" s="103" t="e">
        <f t="shared" si="15"/>
        <v>#REF!</v>
      </c>
    </row>
    <row r="232" spans="1:33">
      <c r="A232" s="99" t="e">
        <f>IF(入力シート!#REF!="","",大会コード)</f>
        <v>#REF!</v>
      </c>
      <c r="B232" s="99" t="e">
        <f>IF(入力シート!#REF!="","",VLOOKUP(入力シート!#REF!,大会データ!$A$5:$F$372,3,FALSE))</f>
        <v>#REF!</v>
      </c>
      <c r="C232" s="99" t="e">
        <f>IF(入力シート!#REF!="","",VLOOKUP(入力シート!#REF!,大会データ!$A$5:$F$372,4,FALSE))</f>
        <v>#REF!</v>
      </c>
      <c r="D232" s="99" t="e">
        <f>IF(入力シート!#REF!="","",VLOOKUP(入力シート!#REF!,大会データ!$A$5:$F$372,5,FALSE))</f>
        <v>#REF!</v>
      </c>
      <c r="E232" s="99" t="e">
        <f>IF(入力シート!#REF!="","",基礎データ!$B$6)</f>
        <v>#REF!</v>
      </c>
      <c r="F232" s="99" t="e">
        <f>IF(入力シート!#REF!="","",B232)</f>
        <v>#REF!</v>
      </c>
      <c r="G232" s="99" t="e">
        <f>IF(入力シート!#REF!="","",IF(入力シート!#REF!="",TEXT(入力シート!#REF!,"00"),入力シート!#REF!))</f>
        <v>#REF!</v>
      </c>
      <c r="J232" s="99" t="e">
        <f>IF(入力シート!#REF!="","",入力シート!#REF!)</f>
        <v>#REF!</v>
      </c>
      <c r="AA232" s="100" t="e">
        <f t="shared" si="12"/>
        <v>#REF!</v>
      </c>
      <c r="AB232" s="101" t="e">
        <f t="shared" si="13"/>
        <v>#REF!</v>
      </c>
      <c r="AC232" s="100" t="e">
        <f t="shared" si="14"/>
        <v>#REF!</v>
      </c>
      <c r="AD232" s="100" t="e">
        <f>IF($AC232="","",入力シート!#REF!)</f>
        <v>#REF!</v>
      </c>
      <c r="AE232" s="100" t="e">
        <f>IF($AC232="","",入力シート!#REF!)</f>
        <v>#REF!</v>
      </c>
      <c r="AF232" s="102" t="e">
        <f>IF($AC232="","",入力シート!#REF!)</f>
        <v>#REF!</v>
      </c>
      <c r="AG232" s="103" t="e">
        <f t="shared" si="15"/>
        <v>#REF!</v>
      </c>
    </row>
    <row r="233" spans="1:33">
      <c r="A233" s="99" t="e">
        <f>IF(入力シート!#REF!="","",大会コード)</f>
        <v>#REF!</v>
      </c>
      <c r="B233" s="99" t="e">
        <f>IF(入力シート!#REF!="","",VLOOKUP(入力シート!#REF!,大会データ!$A$5:$F$372,3,FALSE))</f>
        <v>#REF!</v>
      </c>
      <c r="C233" s="99" t="e">
        <f>IF(入力シート!#REF!="","",VLOOKUP(入力シート!#REF!,大会データ!$A$5:$F$372,4,FALSE))</f>
        <v>#REF!</v>
      </c>
      <c r="D233" s="99" t="e">
        <f>IF(入力シート!#REF!="","",VLOOKUP(入力シート!#REF!,大会データ!$A$5:$F$372,5,FALSE))</f>
        <v>#REF!</v>
      </c>
      <c r="E233" s="99" t="e">
        <f>IF(入力シート!#REF!="","",基礎データ!$B$6)</f>
        <v>#REF!</v>
      </c>
      <c r="F233" s="99" t="e">
        <f>IF(入力シート!#REF!="","",B233)</f>
        <v>#REF!</v>
      </c>
      <c r="G233" s="99" t="e">
        <f>IF(入力シート!#REF!="","",IF(入力シート!#REF!="",TEXT(入力シート!#REF!,"00"),入力シート!#REF!))</f>
        <v>#REF!</v>
      </c>
      <c r="J233" s="99" t="e">
        <f>IF(入力シート!#REF!="","",入力シート!#REF!)</f>
        <v>#REF!</v>
      </c>
      <c r="AA233" s="100" t="e">
        <f t="shared" si="12"/>
        <v>#REF!</v>
      </c>
      <c r="AB233" s="101" t="e">
        <f t="shared" si="13"/>
        <v>#REF!</v>
      </c>
      <c r="AC233" s="100" t="e">
        <f t="shared" si="14"/>
        <v>#REF!</v>
      </c>
      <c r="AD233" s="100" t="e">
        <f>IF($AC233="","",入力シート!#REF!)</f>
        <v>#REF!</v>
      </c>
      <c r="AE233" s="100" t="e">
        <f>IF($AC233="","",入力シート!#REF!)</f>
        <v>#REF!</v>
      </c>
      <c r="AF233" s="102" t="e">
        <f>IF($AC233="","",入力シート!#REF!)</f>
        <v>#REF!</v>
      </c>
      <c r="AG233" s="103" t="e">
        <f t="shared" si="15"/>
        <v>#REF!</v>
      </c>
    </row>
    <row r="234" spans="1:33">
      <c r="A234" s="99" t="e">
        <f>IF(入力シート!#REF!="","",大会コード)</f>
        <v>#REF!</v>
      </c>
      <c r="B234" s="99" t="e">
        <f>IF(入力シート!#REF!="","",VLOOKUP(入力シート!#REF!,大会データ!$A$5:$F$372,3,FALSE))</f>
        <v>#REF!</v>
      </c>
      <c r="C234" s="99" t="e">
        <f>IF(入力シート!#REF!="","",VLOOKUP(入力シート!#REF!,大会データ!$A$5:$F$372,4,FALSE))</f>
        <v>#REF!</v>
      </c>
      <c r="D234" s="99" t="e">
        <f>IF(入力シート!#REF!="","",VLOOKUP(入力シート!#REF!,大会データ!$A$5:$F$372,5,FALSE))</f>
        <v>#REF!</v>
      </c>
      <c r="E234" s="99" t="e">
        <f>IF(入力シート!#REF!="","",基礎データ!$B$6)</f>
        <v>#REF!</v>
      </c>
      <c r="F234" s="99" t="e">
        <f>IF(入力シート!#REF!="","",B234)</f>
        <v>#REF!</v>
      </c>
      <c r="G234" s="99" t="e">
        <f>IF(入力シート!#REF!="","",IF(入力シート!#REF!="",TEXT(入力シート!#REF!,"00"),入力シート!#REF!))</f>
        <v>#REF!</v>
      </c>
      <c r="J234" s="99" t="e">
        <f>IF(入力シート!#REF!="","",入力シート!#REF!)</f>
        <v>#REF!</v>
      </c>
      <c r="AA234" s="100" t="e">
        <f t="shared" si="12"/>
        <v>#REF!</v>
      </c>
      <c r="AB234" s="101" t="e">
        <f t="shared" si="13"/>
        <v>#REF!</v>
      </c>
      <c r="AC234" s="100" t="e">
        <f t="shared" si="14"/>
        <v>#REF!</v>
      </c>
      <c r="AD234" s="100" t="e">
        <f>IF($AC234="","",入力シート!#REF!)</f>
        <v>#REF!</v>
      </c>
      <c r="AE234" s="100" t="e">
        <f>IF($AC234="","",入力シート!#REF!)</f>
        <v>#REF!</v>
      </c>
      <c r="AF234" s="102" t="e">
        <f>IF($AC234="","",入力シート!#REF!)</f>
        <v>#REF!</v>
      </c>
      <c r="AG234" s="103" t="e">
        <f t="shared" si="15"/>
        <v>#REF!</v>
      </c>
    </row>
    <row r="235" spans="1:33">
      <c r="A235" s="99" t="e">
        <f>IF(入力シート!#REF!="","",大会コード)</f>
        <v>#REF!</v>
      </c>
      <c r="B235" s="99" t="e">
        <f>IF(入力シート!#REF!="","",VLOOKUP(入力シート!#REF!,大会データ!$A$5:$F$372,3,FALSE))</f>
        <v>#REF!</v>
      </c>
      <c r="C235" s="99" t="e">
        <f>IF(入力シート!#REF!="","",VLOOKUP(入力シート!#REF!,大会データ!$A$5:$F$372,4,FALSE))</f>
        <v>#REF!</v>
      </c>
      <c r="D235" s="99" t="e">
        <f>IF(入力シート!#REF!="","",VLOOKUP(入力シート!#REF!,大会データ!$A$5:$F$372,5,FALSE))</f>
        <v>#REF!</v>
      </c>
      <c r="E235" s="99" t="e">
        <f>IF(入力シート!#REF!="","",基礎データ!$B$6)</f>
        <v>#REF!</v>
      </c>
      <c r="F235" s="99" t="e">
        <f>IF(入力シート!#REF!="","",B235)</f>
        <v>#REF!</v>
      </c>
      <c r="G235" s="99" t="e">
        <f>IF(入力シート!#REF!="","",IF(入力シート!#REF!="",TEXT(入力シート!#REF!,"00"),入力シート!#REF!))</f>
        <v>#REF!</v>
      </c>
      <c r="J235" s="99" t="e">
        <f>IF(入力シート!#REF!="","",入力シート!#REF!)</f>
        <v>#REF!</v>
      </c>
      <c r="AA235" s="100" t="e">
        <f t="shared" si="12"/>
        <v>#REF!</v>
      </c>
      <c r="AB235" s="101" t="e">
        <f t="shared" si="13"/>
        <v>#REF!</v>
      </c>
      <c r="AC235" s="100" t="e">
        <f t="shared" si="14"/>
        <v>#REF!</v>
      </c>
      <c r="AD235" s="100" t="e">
        <f>IF($AC235="","",入力シート!#REF!)</f>
        <v>#REF!</v>
      </c>
      <c r="AE235" s="100" t="e">
        <f>IF($AC235="","",入力シート!#REF!)</f>
        <v>#REF!</v>
      </c>
      <c r="AF235" s="102" t="e">
        <f>IF($AC235="","",入力シート!#REF!)</f>
        <v>#REF!</v>
      </c>
      <c r="AG235" s="103" t="e">
        <f t="shared" si="15"/>
        <v>#REF!</v>
      </c>
    </row>
    <row r="236" spans="1:33">
      <c r="A236" s="99" t="e">
        <f>IF(入力シート!#REF!="","",大会コード)</f>
        <v>#REF!</v>
      </c>
      <c r="B236" s="99" t="e">
        <f>IF(入力シート!#REF!="","",VLOOKUP(入力シート!#REF!,大会データ!$A$5:$F$372,3,FALSE))</f>
        <v>#REF!</v>
      </c>
      <c r="C236" s="99" t="e">
        <f>IF(入力シート!#REF!="","",VLOOKUP(入力シート!#REF!,大会データ!$A$5:$F$372,4,FALSE))</f>
        <v>#REF!</v>
      </c>
      <c r="D236" s="99" t="e">
        <f>IF(入力シート!#REF!="","",VLOOKUP(入力シート!#REF!,大会データ!$A$5:$F$372,5,FALSE))</f>
        <v>#REF!</v>
      </c>
      <c r="E236" s="99" t="e">
        <f>IF(入力シート!#REF!="","",基礎データ!$B$6)</f>
        <v>#REF!</v>
      </c>
      <c r="F236" s="99" t="e">
        <f>IF(入力シート!#REF!="","",B236)</f>
        <v>#REF!</v>
      </c>
      <c r="G236" s="99" t="e">
        <f>IF(入力シート!#REF!="","",IF(入力シート!#REF!="",TEXT(入力シート!#REF!,"00"),入力シート!#REF!))</f>
        <v>#REF!</v>
      </c>
      <c r="J236" s="99" t="e">
        <f>IF(入力シート!#REF!="","",入力シート!#REF!)</f>
        <v>#REF!</v>
      </c>
      <c r="AA236" s="100" t="e">
        <f t="shared" si="12"/>
        <v>#REF!</v>
      </c>
      <c r="AB236" s="101" t="e">
        <f t="shared" si="13"/>
        <v>#REF!</v>
      </c>
      <c r="AC236" s="100" t="e">
        <f t="shared" si="14"/>
        <v>#REF!</v>
      </c>
      <c r="AD236" s="100" t="e">
        <f>IF($AC236="","",入力シート!#REF!)</f>
        <v>#REF!</v>
      </c>
      <c r="AE236" s="100" t="e">
        <f>IF($AC236="","",入力シート!#REF!)</f>
        <v>#REF!</v>
      </c>
      <c r="AF236" s="102" t="e">
        <f>IF($AC236="","",入力シート!#REF!)</f>
        <v>#REF!</v>
      </c>
      <c r="AG236" s="103" t="e">
        <f t="shared" si="15"/>
        <v>#REF!</v>
      </c>
    </row>
    <row r="237" spans="1:33">
      <c r="A237" s="99" t="e">
        <f>IF(入力シート!#REF!="","",大会コード)</f>
        <v>#REF!</v>
      </c>
      <c r="B237" s="99" t="e">
        <f>IF(入力シート!#REF!="","",VLOOKUP(入力シート!#REF!,大会データ!$A$5:$F$372,3,FALSE))</f>
        <v>#REF!</v>
      </c>
      <c r="C237" s="99" t="e">
        <f>IF(入力シート!#REF!="","",VLOOKUP(入力シート!#REF!,大会データ!$A$5:$F$372,4,FALSE))</f>
        <v>#REF!</v>
      </c>
      <c r="D237" s="99" t="e">
        <f>IF(入力シート!#REF!="","",VLOOKUP(入力シート!#REF!,大会データ!$A$5:$F$372,5,FALSE))</f>
        <v>#REF!</v>
      </c>
      <c r="E237" s="99" t="e">
        <f>IF(入力シート!#REF!="","",基礎データ!$B$6)</f>
        <v>#REF!</v>
      </c>
      <c r="F237" s="99" t="e">
        <f>IF(入力シート!#REF!="","",B237)</f>
        <v>#REF!</v>
      </c>
      <c r="G237" s="99" t="e">
        <f>IF(入力シート!#REF!="","",IF(入力シート!#REF!="",TEXT(入力シート!#REF!,"00"),入力シート!#REF!))</f>
        <v>#REF!</v>
      </c>
      <c r="J237" s="99" t="e">
        <f>IF(入力シート!#REF!="","",入力シート!#REF!)</f>
        <v>#REF!</v>
      </c>
      <c r="AA237" s="100" t="e">
        <f t="shared" si="12"/>
        <v>#REF!</v>
      </c>
      <c r="AB237" s="101" t="e">
        <f t="shared" si="13"/>
        <v>#REF!</v>
      </c>
      <c r="AC237" s="100" t="e">
        <f t="shared" si="14"/>
        <v>#REF!</v>
      </c>
      <c r="AD237" s="100" t="e">
        <f>IF($AC237="","",入力シート!#REF!)</f>
        <v>#REF!</v>
      </c>
      <c r="AE237" s="100" t="e">
        <f>IF($AC237="","",入力シート!#REF!)</f>
        <v>#REF!</v>
      </c>
      <c r="AF237" s="102" t="e">
        <f>IF($AC237="","",入力シート!#REF!)</f>
        <v>#REF!</v>
      </c>
      <c r="AG237" s="103" t="e">
        <f t="shared" si="15"/>
        <v>#REF!</v>
      </c>
    </row>
    <row r="238" spans="1:33">
      <c r="A238" s="99" t="e">
        <f>IF(入力シート!#REF!="","",大会コード)</f>
        <v>#REF!</v>
      </c>
      <c r="B238" s="99" t="e">
        <f>IF(入力シート!#REF!="","",VLOOKUP(入力シート!#REF!,大会データ!$A$5:$F$372,3,FALSE))</f>
        <v>#REF!</v>
      </c>
      <c r="C238" s="99" t="e">
        <f>IF(入力シート!#REF!="","",VLOOKUP(入力シート!#REF!,大会データ!$A$5:$F$372,4,FALSE))</f>
        <v>#REF!</v>
      </c>
      <c r="D238" s="99" t="e">
        <f>IF(入力シート!#REF!="","",VLOOKUP(入力シート!#REF!,大会データ!$A$5:$F$372,5,FALSE))</f>
        <v>#REF!</v>
      </c>
      <c r="E238" s="99" t="e">
        <f>IF(入力シート!#REF!="","",基礎データ!$B$6)</f>
        <v>#REF!</v>
      </c>
      <c r="F238" s="99" t="e">
        <f>IF(入力シート!#REF!="","",B238)</f>
        <v>#REF!</v>
      </c>
      <c r="G238" s="99" t="e">
        <f>IF(入力シート!#REF!="","",IF(入力シート!#REF!="",TEXT(入力シート!#REF!,"00"),入力シート!#REF!))</f>
        <v>#REF!</v>
      </c>
      <c r="J238" s="99" t="e">
        <f>IF(入力シート!#REF!="","",入力シート!#REF!)</f>
        <v>#REF!</v>
      </c>
      <c r="AA238" s="100" t="e">
        <f t="shared" si="12"/>
        <v>#REF!</v>
      </c>
      <c r="AB238" s="101" t="e">
        <f t="shared" si="13"/>
        <v>#REF!</v>
      </c>
      <c r="AC238" s="100" t="e">
        <f t="shared" si="14"/>
        <v>#REF!</v>
      </c>
      <c r="AD238" s="100" t="e">
        <f>IF($AC238="","",入力シート!#REF!)</f>
        <v>#REF!</v>
      </c>
      <c r="AE238" s="100" t="e">
        <f>IF($AC238="","",入力シート!#REF!)</f>
        <v>#REF!</v>
      </c>
      <c r="AF238" s="102" t="e">
        <f>IF($AC238="","",入力シート!#REF!)</f>
        <v>#REF!</v>
      </c>
      <c r="AG238" s="103" t="e">
        <f t="shared" si="15"/>
        <v>#REF!</v>
      </c>
    </row>
    <row r="239" spans="1:33">
      <c r="A239" s="99" t="e">
        <f>IF(入力シート!#REF!="","",大会コード)</f>
        <v>#REF!</v>
      </c>
      <c r="B239" s="99" t="e">
        <f>IF(入力シート!#REF!="","",VLOOKUP(入力シート!#REF!,大会データ!$A$5:$F$372,3,FALSE))</f>
        <v>#REF!</v>
      </c>
      <c r="C239" s="99" t="e">
        <f>IF(入力シート!#REF!="","",VLOOKUP(入力シート!#REF!,大会データ!$A$5:$F$372,4,FALSE))</f>
        <v>#REF!</v>
      </c>
      <c r="D239" s="99" t="e">
        <f>IF(入力シート!#REF!="","",VLOOKUP(入力シート!#REF!,大会データ!$A$5:$F$372,5,FALSE))</f>
        <v>#REF!</v>
      </c>
      <c r="E239" s="99" t="e">
        <f>IF(入力シート!#REF!="","",基礎データ!$B$6)</f>
        <v>#REF!</v>
      </c>
      <c r="F239" s="99" t="e">
        <f>IF(入力シート!#REF!="","",B239)</f>
        <v>#REF!</v>
      </c>
      <c r="G239" s="99" t="e">
        <f>IF(入力シート!#REF!="","",IF(入力シート!#REF!="",TEXT(入力シート!#REF!,"00"),入力シート!#REF!))</f>
        <v>#REF!</v>
      </c>
      <c r="J239" s="99" t="e">
        <f>IF(入力シート!#REF!="","",入力シート!#REF!)</f>
        <v>#REF!</v>
      </c>
      <c r="AA239" s="100" t="e">
        <f t="shared" si="12"/>
        <v>#REF!</v>
      </c>
      <c r="AB239" s="101" t="e">
        <f t="shared" si="13"/>
        <v>#REF!</v>
      </c>
      <c r="AC239" s="100" t="e">
        <f t="shared" si="14"/>
        <v>#REF!</v>
      </c>
      <c r="AD239" s="100" t="e">
        <f>IF($AC239="","",入力シート!#REF!)</f>
        <v>#REF!</v>
      </c>
      <c r="AE239" s="100" t="e">
        <f>IF($AC239="","",入力シート!#REF!)</f>
        <v>#REF!</v>
      </c>
      <c r="AF239" s="102" t="e">
        <f>IF($AC239="","",入力シート!#REF!)</f>
        <v>#REF!</v>
      </c>
      <c r="AG239" s="103" t="e">
        <f t="shared" si="15"/>
        <v>#REF!</v>
      </c>
    </row>
    <row r="240" spans="1:33">
      <c r="A240" s="99" t="e">
        <f>IF(入力シート!#REF!="","",大会コード)</f>
        <v>#REF!</v>
      </c>
      <c r="B240" s="99" t="e">
        <f>IF(入力シート!#REF!="","",VLOOKUP(入力シート!#REF!,大会データ!$A$5:$F$372,3,FALSE))</f>
        <v>#REF!</v>
      </c>
      <c r="C240" s="99" t="e">
        <f>IF(入力シート!#REF!="","",VLOOKUP(入力シート!#REF!,大会データ!$A$5:$F$372,4,FALSE))</f>
        <v>#REF!</v>
      </c>
      <c r="D240" s="99" t="e">
        <f>IF(入力シート!#REF!="","",VLOOKUP(入力シート!#REF!,大会データ!$A$5:$F$372,5,FALSE))</f>
        <v>#REF!</v>
      </c>
      <c r="E240" s="99" t="e">
        <f>IF(入力シート!#REF!="","",基礎データ!$B$6)</f>
        <v>#REF!</v>
      </c>
      <c r="F240" s="99" t="e">
        <f>IF(入力シート!#REF!="","",B240)</f>
        <v>#REF!</v>
      </c>
      <c r="G240" s="99" t="e">
        <f>IF(入力シート!#REF!="","",IF(入力シート!#REF!="",TEXT(入力シート!#REF!,"00"),入力シート!#REF!))</f>
        <v>#REF!</v>
      </c>
      <c r="J240" s="99" t="e">
        <f>IF(入力シート!#REF!="","",入力シート!#REF!)</f>
        <v>#REF!</v>
      </c>
      <c r="AA240" s="100" t="e">
        <f t="shared" si="12"/>
        <v>#REF!</v>
      </c>
      <c r="AB240" s="101" t="e">
        <f t="shared" si="13"/>
        <v>#REF!</v>
      </c>
      <c r="AC240" s="100" t="e">
        <f t="shared" si="14"/>
        <v>#REF!</v>
      </c>
      <c r="AD240" s="100" t="e">
        <f>IF($AC240="","",入力シート!#REF!)</f>
        <v>#REF!</v>
      </c>
      <c r="AE240" s="100" t="e">
        <f>IF($AC240="","",入力シート!#REF!)</f>
        <v>#REF!</v>
      </c>
      <c r="AF240" s="102" t="e">
        <f>IF($AC240="","",入力シート!#REF!)</f>
        <v>#REF!</v>
      </c>
      <c r="AG240" s="103" t="e">
        <f t="shared" si="15"/>
        <v>#REF!</v>
      </c>
    </row>
    <row r="241" spans="1:33">
      <c r="A241" s="99" t="e">
        <f>IF(入力シート!#REF!="","",大会コード)</f>
        <v>#REF!</v>
      </c>
      <c r="B241" s="99" t="e">
        <f>IF(入力シート!#REF!="","",VLOOKUP(入力シート!#REF!,大会データ!$A$5:$F$372,3,FALSE))</f>
        <v>#REF!</v>
      </c>
      <c r="C241" s="99" t="e">
        <f>IF(入力シート!#REF!="","",VLOOKUP(入力シート!#REF!,大会データ!$A$5:$F$372,4,FALSE))</f>
        <v>#REF!</v>
      </c>
      <c r="D241" s="99" t="e">
        <f>IF(入力シート!#REF!="","",VLOOKUP(入力シート!#REF!,大会データ!$A$5:$F$372,5,FALSE))</f>
        <v>#REF!</v>
      </c>
      <c r="E241" s="99" t="e">
        <f>IF(入力シート!#REF!="","",基礎データ!$B$6)</f>
        <v>#REF!</v>
      </c>
      <c r="F241" s="99" t="e">
        <f>IF(入力シート!#REF!="","",B241)</f>
        <v>#REF!</v>
      </c>
      <c r="G241" s="99" t="e">
        <f>IF(入力シート!#REF!="","",IF(入力シート!#REF!="",TEXT(入力シート!#REF!,"00"),入力シート!#REF!))</f>
        <v>#REF!</v>
      </c>
      <c r="J241" s="99" t="e">
        <f>IF(入力シート!#REF!="","",入力シート!#REF!)</f>
        <v>#REF!</v>
      </c>
      <c r="AA241" s="100" t="e">
        <f t="shared" si="12"/>
        <v>#REF!</v>
      </c>
      <c r="AB241" s="101" t="e">
        <f t="shared" si="13"/>
        <v>#REF!</v>
      </c>
      <c r="AC241" s="100" t="e">
        <f t="shared" si="14"/>
        <v>#REF!</v>
      </c>
      <c r="AD241" s="100" t="e">
        <f>IF($AC241="","",入力シート!#REF!)</f>
        <v>#REF!</v>
      </c>
      <c r="AE241" s="100" t="e">
        <f>IF($AC241="","",入力シート!#REF!)</f>
        <v>#REF!</v>
      </c>
      <c r="AF241" s="102" t="e">
        <f>IF($AC241="","",入力シート!#REF!)</f>
        <v>#REF!</v>
      </c>
      <c r="AG241" s="103" t="e">
        <f t="shared" si="15"/>
        <v>#REF!</v>
      </c>
    </row>
    <row r="242" spans="1:33">
      <c r="A242" s="99" t="e">
        <f>IF(入力シート!#REF!="","",大会コード)</f>
        <v>#REF!</v>
      </c>
      <c r="B242" s="99" t="e">
        <f>IF(入力シート!#REF!="","",VLOOKUP(入力シート!#REF!,大会データ!$A$5:$F$372,3,FALSE))</f>
        <v>#REF!</v>
      </c>
      <c r="C242" s="99" t="e">
        <f>IF(入力シート!#REF!="","",VLOOKUP(入力シート!#REF!,大会データ!$A$5:$F$372,4,FALSE))</f>
        <v>#REF!</v>
      </c>
      <c r="D242" s="99" t="e">
        <f>IF(入力シート!#REF!="","",VLOOKUP(入力シート!#REF!,大会データ!$A$5:$F$372,5,FALSE))</f>
        <v>#REF!</v>
      </c>
      <c r="E242" s="99" t="e">
        <f>IF(入力シート!#REF!="","",基礎データ!$B$6)</f>
        <v>#REF!</v>
      </c>
      <c r="F242" s="99" t="e">
        <f>IF(入力シート!#REF!="","",B242)</f>
        <v>#REF!</v>
      </c>
      <c r="G242" s="99" t="e">
        <f>IF(入力シート!#REF!="","",IF(入力シート!#REF!="",TEXT(入力シート!#REF!,"00"),入力シート!#REF!))</f>
        <v>#REF!</v>
      </c>
      <c r="J242" s="99" t="e">
        <f>IF(入力シート!#REF!="","",入力シート!#REF!)</f>
        <v>#REF!</v>
      </c>
      <c r="AA242" s="100" t="e">
        <f t="shared" si="12"/>
        <v>#REF!</v>
      </c>
      <c r="AB242" s="101" t="e">
        <f t="shared" si="13"/>
        <v>#REF!</v>
      </c>
      <c r="AC242" s="100" t="e">
        <f t="shared" si="14"/>
        <v>#REF!</v>
      </c>
      <c r="AD242" s="100" t="e">
        <f>IF($AC242="","",入力シート!#REF!)</f>
        <v>#REF!</v>
      </c>
      <c r="AE242" s="100" t="e">
        <f>IF($AC242="","",入力シート!#REF!)</f>
        <v>#REF!</v>
      </c>
      <c r="AF242" s="102" t="e">
        <f>IF($AC242="","",入力シート!#REF!)</f>
        <v>#REF!</v>
      </c>
      <c r="AG242" s="103" t="e">
        <f t="shared" si="15"/>
        <v>#REF!</v>
      </c>
    </row>
    <row r="243" spans="1:33">
      <c r="A243" s="99" t="e">
        <f>IF(入力シート!#REF!="","",大会コード)</f>
        <v>#REF!</v>
      </c>
      <c r="B243" s="99" t="e">
        <f>IF(入力シート!#REF!="","",VLOOKUP(入力シート!#REF!,大会データ!$A$5:$F$372,3,FALSE))</f>
        <v>#REF!</v>
      </c>
      <c r="C243" s="99" t="e">
        <f>IF(入力シート!#REF!="","",VLOOKUP(入力シート!#REF!,大会データ!$A$5:$F$372,4,FALSE))</f>
        <v>#REF!</v>
      </c>
      <c r="D243" s="99" t="e">
        <f>IF(入力シート!#REF!="","",VLOOKUP(入力シート!#REF!,大会データ!$A$5:$F$372,5,FALSE))</f>
        <v>#REF!</v>
      </c>
      <c r="E243" s="99" t="e">
        <f>IF(入力シート!#REF!="","",基礎データ!$B$6)</f>
        <v>#REF!</v>
      </c>
      <c r="F243" s="99" t="e">
        <f>IF(入力シート!#REF!="","",B243)</f>
        <v>#REF!</v>
      </c>
      <c r="G243" s="99" t="e">
        <f>IF(入力シート!#REF!="","",IF(入力シート!#REF!="",TEXT(入力シート!#REF!,"00"),入力シート!#REF!))</f>
        <v>#REF!</v>
      </c>
      <c r="J243" s="99" t="e">
        <f>IF(入力シート!#REF!="","",入力シート!#REF!)</f>
        <v>#REF!</v>
      </c>
      <c r="AA243" s="100" t="e">
        <f t="shared" si="12"/>
        <v>#REF!</v>
      </c>
      <c r="AB243" s="101" t="e">
        <f t="shared" si="13"/>
        <v>#REF!</v>
      </c>
      <c r="AC243" s="100" t="e">
        <f t="shared" si="14"/>
        <v>#REF!</v>
      </c>
      <c r="AD243" s="100" t="e">
        <f>IF($AC243="","",入力シート!#REF!)</f>
        <v>#REF!</v>
      </c>
      <c r="AE243" s="100" t="e">
        <f>IF($AC243="","",入力シート!#REF!)</f>
        <v>#REF!</v>
      </c>
      <c r="AF243" s="102" t="e">
        <f>IF($AC243="","",入力シート!#REF!)</f>
        <v>#REF!</v>
      </c>
      <c r="AG243" s="103" t="e">
        <f t="shared" si="15"/>
        <v>#REF!</v>
      </c>
    </row>
    <row r="244" spans="1:33">
      <c r="A244" s="99" t="e">
        <f>IF(入力シート!#REF!="","",大会コード)</f>
        <v>#REF!</v>
      </c>
      <c r="B244" s="99" t="e">
        <f>IF(入力シート!#REF!="","",VLOOKUP(入力シート!#REF!,大会データ!$A$5:$F$372,3,FALSE))</f>
        <v>#REF!</v>
      </c>
      <c r="C244" s="99" t="e">
        <f>IF(入力シート!#REF!="","",VLOOKUP(入力シート!#REF!,大会データ!$A$5:$F$372,4,FALSE))</f>
        <v>#REF!</v>
      </c>
      <c r="D244" s="99" t="e">
        <f>IF(入力シート!#REF!="","",VLOOKUP(入力シート!#REF!,大会データ!$A$5:$F$372,5,FALSE))</f>
        <v>#REF!</v>
      </c>
      <c r="E244" s="99" t="e">
        <f>IF(入力シート!#REF!="","",基礎データ!$B$6)</f>
        <v>#REF!</v>
      </c>
      <c r="F244" s="99" t="e">
        <f>IF(入力シート!#REF!="","",B244)</f>
        <v>#REF!</v>
      </c>
      <c r="G244" s="99" t="e">
        <f>IF(入力シート!#REF!="","",IF(入力シート!#REF!="",TEXT(入力シート!#REF!,"00"),入力シート!#REF!))</f>
        <v>#REF!</v>
      </c>
      <c r="J244" s="99" t="e">
        <f>IF(入力シート!#REF!="","",入力シート!#REF!)</f>
        <v>#REF!</v>
      </c>
      <c r="AA244" s="100" t="e">
        <f t="shared" si="12"/>
        <v>#REF!</v>
      </c>
      <c r="AB244" s="101" t="e">
        <f t="shared" si="13"/>
        <v>#REF!</v>
      </c>
      <c r="AC244" s="100" t="e">
        <f t="shared" si="14"/>
        <v>#REF!</v>
      </c>
      <c r="AD244" s="100" t="e">
        <f>IF($AC244="","",入力シート!#REF!)</f>
        <v>#REF!</v>
      </c>
      <c r="AE244" s="100" t="e">
        <f>IF($AC244="","",入力シート!#REF!)</f>
        <v>#REF!</v>
      </c>
      <c r="AF244" s="102" t="e">
        <f>IF($AC244="","",入力シート!#REF!)</f>
        <v>#REF!</v>
      </c>
      <c r="AG244" s="103" t="e">
        <f t="shared" si="15"/>
        <v>#REF!</v>
      </c>
    </row>
    <row r="245" spans="1:33">
      <c r="A245" s="99" t="e">
        <f>IF(入力シート!#REF!="","",大会コード)</f>
        <v>#REF!</v>
      </c>
      <c r="B245" s="99" t="e">
        <f>IF(入力シート!#REF!="","",VLOOKUP(入力シート!#REF!,大会データ!$A$5:$F$372,3,FALSE))</f>
        <v>#REF!</v>
      </c>
      <c r="C245" s="99" t="e">
        <f>IF(入力シート!#REF!="","",VLOOKUP(入力シート!#REF!,大会データ!$A$5:$F$372,4,FALSE))</f>
        <v>#REF!</v>
      </c>
      <c r="D245" s="99" t="e">
        <f>IF(入力シート!#REF!="","",VLOOKUP(入力シート!#REF!,大会データ!$A$5:$F$372,5,FALSE))</f>
        <v>#REF!</v>
      </c>
      <c r="E245" s="99" t="e">
        <f>IF(入力シート!#REF!="","",基礎データ!$B$6)</f>
        <v>#REF!</v>
      </c>
      <c r="F245" s="99" t="e">
        <f>IF(入力シート!#REF!="","",B245)</f>
        <v>#REF!</v>
      </c>
      <c r="G245" s="99" t="e">
        <f>IF(入力シート!#REF!="","",IF(入力シート!#REF!="",TEXT(入力シート!#REF!,"00"),入力シート!#REF!))</f>
        <v>#REF!</v>
      </c>
      <c r="J245" s="99" t="e">
        <f>IF(入力シート!#REF!="","",入力シート!#REF!)</f>
        <v>#REF!</v>
      </c>
      <c r="AA245" s="100" t="e">
        <f t="shared" si="12"/>
        <v>#REF!</v>
      </c>
      <c r="AB245" s="101" t="e">
        <f t="shared" si="13"/>
        <v>#REF!</v>
      </c>
      <c r="AC245" s="100" t="e">
        <f t="shared" si="14"/>
        <v>#REF!</v>
      </c>
      <c r="AD245" s="100" t="e">
        <f>IF($AC245="","",入力シート!#REF!)</f>
        <v>#REF!</v>
      </c>
      <c r="AE245" s="100" t="e">
        <f>IF($AC245="","",入力シート!#REF!)</f>
        <v>#REF!</v>
      </c>
      <c r="AF245" s="102" t="e">
        <f>IF($AC245="","",入力シート!#REF!)</f>
        <v>#REF!</v>
      </c>
      <c r="AG245" s="103" t="e">
        <f t="shared" si="15"/>
        <v>#REF!</v>
      </c>
    </row>
    <row r="246" spans="1:33">
      <c r="A246" s="99" t="e">
        <f>IF(入力シート!#REF!="","",大会コード)</f>
        <v>#REF!</v>
      </c>
      <c r="B246" s="99" t="e">
        <f>IF(入力シート!#REF!="","",VLOOKUP(入力シート!#REF!,大会データ!$A$5:$F$372,3,FALSE))</f>
        <v>#REF!</v>
      </c>
      <c r="C246" s="99" t="e">
        <f>IF(入力シート!#REF!="","",VLOOKUP(入力シート!#REF!,大会データ!$A$5:$F$372,4,FALSE))</f>
        <v>#REF!</v>
      </c>
      <c r="D246" s="99" t="e">
        <f>IF(入力シート!#REF!="","",VLOOKUP(入力シート!#REF!,大会データ!$A$5:$F$372,5,FALSE))</f>
        <v>#REF!</v>
      </c>
      <c r="E246" s="99" t="e">
        <f>IF(入力シート!#REF!="","",基礎データ!$B$6)</f>
        <v>#REF!</v>
      </c>
      <c r="F246" s="99" t="e">
        <f>IF(入力シート!#REF!="","",B246)</f>
        <v>#REF!</v>
      </c>
      <c r="G246" s="99" t="e">
        <f>IF(入力シート!#REF!="","",IF(入力シート!#REF!="",TEXT(入力シート!#REF!,"00"),入力シート!#REF!))</f>
        <v>#REF!</v>
      </c>
      <c r="J246" s="99" t="e">
        <f>IF(入力シート!#REF!="","",入力シート!#REF!)</f>
        <v>#REF!</v>
      </c>
      <c r="AA246" s="100" t="e">
        <f t="shared" si="12"/>
        <v>#REF!</v>
      </c>
      <c r="AB246" s="101" t="e">
        <f t="shared" si="13"/>
        <v>#REF!</v>
      </c>
      <c r="AC246" s="100" t="e">
        <f t="shared" si="14"/>
        <v>#REF!</v>
      </c>
      <c r="AD246" s="100" t="e">
        <f>IF($AC246="","",入力シート!#REF!)</f>
        <v>#REF!</v>
      </c>
      <c r="AE246" s="100" t="e">
        <f>IF($AC246="","",入力シート!#REF!)</f>
        <v>#REF!</v>
      </c>
      <c r="AF246" s="102" t="e">
        <f>IF($AC246="","",入力シート!#REF!)</f>
        <v>#REF!</v>
      </c>
      <c r="AG246" s="103" t="e">
        <f t="shared" si="15"/>
        <v>#REF!</v>
      </c>
    </row>
    <row r="247" spans="1:33">
      <c r="A247" s="99" t="e">
        <f>IF(入力シート!#REF!="","",大会コード)</f>
        <v>#REF!</v>
      </c>
      <c r="B247" s="99" t="e">
        <f>IF(入力シート!#REF!="","",VLOOKUP(入力シート!#REF!,大会データ!$A$5:$F$372,3,FALSE))</f>
        <v>#REF!</v>
      </c>
      <c r="C247" s="99" t="e">
        <f>IF(入力シート!#REF!="","",VLOOKUP(入力シート!#REF!,大会データ!$A$5:$F$372,4,FALSE))</f>
        <v>#REF!</v>
      </c>
      <c r="D247" s="99" t="e">
        <f>IF(入力シート!#REF!="","",VLOOKUP(入力シート!#REF!,大会データ!$A$5:$F$372,5,FALSE))</f>
        <v>#REF!</v>
      </c>
      <c r="E247" s="99" t="e">
        <f>IF(入力シート!#REF!="","",基礎データ!$B$6)</f>
        <v>#REF!</v>
      </c>
      <c r="F247" s="99" t="e">
        <f>IF(入力シート!#REF!="","",B247)</f>
        <v>#REF!</v>
      </c>
      <c r="G247" s="99" t="e">
        <f>IF(入力シート!#REF!="","",IF(入力シート!#REF!="",TEXT(入力シート!#REF!,"00"),入力シート!#REF!))</f>
        <v>#REF!</v>
      </c>
      <c r="J247" s="99" t="e">
        <f>IF(入力シート!#REF!="","",入力シート!#REF!)</f>
        <v>#REF!</v>
      </c>
      <c r="AA247" s="100" t="e">
        <f t="shared" si="12"/>
        <v>#REF!</v>
      </c>
      <c r="AB247" s="101" t="e">
        <f t="shared" si="13"/>
        <v>#REF!</v>
      </c>
      <c r="AC247" s="100" t="e">
        <f t="shared" si="14"/>
        <v>#REF!</v>
      </c>
      <c r="AD247" s="100" t="e">
        <f>IF($AC247="","",入力シート!#REF!)</f>
        <v>#REF!</v>
      </c>
      <c r="AE247" s="100" t="e">
        <f>IF($AC247="","",入力シート!#REF!)</f>
        <v>#REF!</v>
      </c>
      <c r="AF247" s="102" t="e">
        <f>IF($AC247="","",入力シート!#REF!)</f>
        <v>#REF!</v>
      </c>
      <c r="AG247" s="103" t="e">
        <f t="shared" si="15"/>
        <v>#REF!</v>
      </c>
    </row>
    <row r="248" spans="1:33">
      <c r="A248" s="99" t="e">
        <f>IF(入力シート!#REF!="","",大会コード)</f>
        <v>#REF!</v>
      </c>
      <c r="B248" s="99" t="e">
        <f>IF(入力シート!#REF!="","",VLOOKUP(入力シート!#REF!,大会データ!$A$5:$F$372,3,FALSE))</f>
        <v>#REF!</v>
      </c>
      <c r="C248" s="99" t="e">
        <f>IF(入力シート!#REF!="","",VLOOKUP(入力シート!#REF!,大会データ!$A$5:$F$372,4,FALSE))</f>
        <v>#REF!</v>
      </c>
      <c r="D248" s="99" t="e">
        <f>IF(入力シート!#REF!="","",VLOOKUP(入力シート!#REF!,大会データ!$A$5:$F$372,5,FALSE))</f>
        <v>#REF!</v>
      </c>
      <c r="E248" s="99" t="e">
        <f>IF(入力シート!#REF!="","",基礎データ!$B$6)</f>
        <v>#REF!</v>
      </c>
      <c r="F248" s="99" t="e">
        <f>IF(入力シート!#REF!="","",B248)</f>
        <v>#REF!</v>
      </c>
      <c r="G248" s="99" t="e">
        <f>IF(入力シート!#REF!="","",IF(入力シート!#REF!="",TEXT(入力シート!#REF!,"00"),入力シート!#REF!))</f>
        <v>#REF!</v>
      </c>
      <c r="J248" s="99" t="e">
        <f>IF(入力シート!#REF!="","",入力シート!#REF!)</f>
        <v>#REF!</v>
      </c>
      <c r="AA248" s="100" t="e">
        <f t="shared" si="12"/>
        <v>#REF!</v>
      </c>
      <c r="AB248" s="101" t="e">
        <f t="shared" si="13"/>
        <v>#REF!</v>
      </c>
      <c r="AC248" s="100" t="e">
        <f t="shared" si="14"/>
        <v>#REF!</v>
      </c>
      <c r="AD248" s="100" t="e">
        <f>IF($AC248="","",入力シート!#REF!)</f>
        <v>#REF!</v>
      </c>
      <c r="AE248" s="100" t="e">
        <f>IF($AC248="","",入力シート!#REF!)</f>
        <v>#REF!</v>
      </c>
      <c r="AF248" s="102" t="e">
        <f>IF($AC248="","",入力シート!#REF!)</f>
        <v>#REF!</v>
      </c>
      <c r="AG248" s="103" t="e">
        <f t="shared" si="15"/>
        <v>#REF!</v>
      </c>
    </row>
    <row r="249" spans="1:33">
      <c r="A249" s="99" t="e">
        <f>IF(入力シート!#REF!="","",大会コード)</f>
        <v>#REF!</v>
      </c>
      <c r="B249" s="99" t="e">
        <f>IF(入力シート!#REF!="","",VLOOKUP(入力シート!#REF!,大会データ!$A$5:$F$372,3,FALSE))</f>
        <v>#REF!</v>
      </c>
      <c r="C249" s="99" t="e">
        <f>IF(入力シート!#REF!="","",VLOOKUP(入力シート!#REF!,大会データ!$A$5:$F$372,4,FALSE))</f>
        <v>#REF!</v>
      </c>
      <c r="D249" s="99" t="e">
        <f>IF(入力シート!#REF!="","",VLOOKUP(入力シート!#REF!,大会データ!$A$5:$F$372,5,FALSE))</f>
        <v>#REF!</v>
      </c>
      <c r="E249" s="99" t="e">
        <f>IF(入力シート!#REF!="","",基礎データ!$B$6)</f>
        <v>#REF!</v>
      </c>
      <c r="F249" s="99" t="e">
        <f>IF(入力シート!#REF!="","",B249)</f>
        <v>#REF!</v>
      </c>
      <c r="G249" s="99" t="e">
        <f>IF(入力シート!#REF!="","",IF(入力シート!#REF!="",TEXT(入力シート!#REF!,"00"),入力シート!#REF!))</f>
        <v>#REF!</v>
      </c>
      <c r="J249" s="99" t="e">
        <f>IF(入力シート!#REF!="","",入力シート!#REF!)</f>
        <v>#REF!</v>
      </c>
      <c r="AA249" s="100" t="e">
        <f t="shared" si="12"/>
        <v>#REF!</v>
      </c>
      <c r="AB249" s="101" t="e">
        <f t="shared" si="13"/>
        <v>#REF!</v>
      </c>
      <c r="AC249" s="100" t="e">
        <f t="shared" si="14"/>
        <v>#REF!</v>
      </c>
      <c r="AD249" s="100" t="e">
        <f>IF($AC249="","",入力シート!#REF!)</f>
        <v>#REF!</v>
      </c>
      <c r="AE249" s="100" t="e">
        <f>IF($AC249="","",入力シート!#REF!)</f>
        <v>#REF!</v>
      </c>
      <c r="AF249" s="102" t="e">
        <f>IF($AC249="","",入力シート!#REF!)</f>
        <v>#REF!</v>
      </c>
      <c r="AG249" s="103" t="e">
        <f t="shared" si="15"/>
        <v>#REF!</v>
      </c>
    </row>
    <row r="250" spans="1:33">
      <c r="A250" s="99" t="e">
        <f>IF(入力シート!#REF!="","",大会コード)</f>
        <v>#REF!</v>
      </c>
      <c r="B250" s="99" t="e">
        <f>IF(入力シート!#REF!="","",VLOOKUP(入力シート!#REF!,大会データ!$A$5:$F$372,3,FALSE))</f>
        <v>#REF!</v>
      </c>
      <c r="C250" s="99" t="e">
        <f>IF(入力シート!#REF!="","",VLOOKUP(入力シート!#REF!,大会データ!$A$5:$F$372,4,FALSE))</f>
        <v>#REF!</v>
      </c>
      <c r="D250" s="99" t="e">
        <f>IF(入力シート!#REF!="","",VLOOKUP(入力シート!#REF!,大会データ!$A$5:$F$372,5,FALSE))</f>
        <v>#REF!</v>
      </c>
      <c r="E250" s="99" t="e">
        <f>IF(入力シート!#REF!="","",基礎データ!$B$6)</f>
        <v>#REF!</v>
      </c>
      <c r="F250" s="99" t="e">
        <f>IF(入力シート!#REF!="","",B250)</f>
        <v>#REF!</v>
      </c>
      <c r="G250" s="99" t="e">
        <f>IF(入力シート!#REF!="","",IF(入力シート!#REF!="",TEXT(入力シート!#REF!,"00"),入力シート!#REF!))</f>
        <v>#REF!</v>
      </c>
      <c r="J250" s="99" t="e">
        <f>IF(入力シート!#REF!="","",入力シート!#REF!)</f>
        <v>#REF!</v>
      </c>
      <c r="AA250" s="100" t="e">
        <f t="shared" si="12"/>
        <v>#REF!</v>
      </c>
      <c r="AB250" s="101" t="e">
        <f t="shared" si="13"/>
        <v>#REF!</v>
      </c>
      <c r="AC250" s="100" t="e">
        <f t="shared" si="14"/>
        <v>#REF!</v>
      </c>
      <c r="AD250" s="100" t="e">
        <f>IF($AC250="","",入力シート!#REF!)</f>
        <v>#REF!</v>
      </c>
      <c r="AE250" s="100" t="e">
        <f>IF($AC250="","",入力シート!#REF!)</f>
        <v>#REF!</v>
      </c>
      <c r="AF250" s="102" t="e">
        <f>IF($AC250="","",入力シート!#REF!)</f>
        <v>#REF!</v>
      </c>
      <c r="AG250" s="103" t="e">
        <f t="shared" si="15"/>
        <v>#REF!</v>
      </c>
    </row>
    <row r="251" spans="1:33">
      <c r="A251" s="99" t="e">
        <f>IF(入力シート!#REF!="","",大会コード)</f>
        <v>#REF!</v>
      </c>
      <c r="B251" s="99" t="e">
        <f>IF(入力シート!#REF!="","",VLOOKUP(入力シート!#REF!,大会データ!$A$5:$F$372,3,FALSE))</f>
        <v>#REF!</v>
      </c>
      <c r="C251" s="99" t="e">
        <f>IF(入力シート!#REF!="","",VLOOKUP(入力シート!#REF!,大会データ!$A$5:$F$372,4,FALSE))</f>
        <v>#REF!</v>
      </c>
      <c r="D251" s="99" t="e">
        <f>IF(入力シート!#REF!="","",VLOOKUP(入力シート!#REF!,大会データ!$A$5:$F$372,5,FALSE))</f>
        <v>#REF!</v>
      </c>
      <c r="E251" s="99" t="e">
        <f>IF(入力シート!#REF!="","",基礎データ!$B$6)</f>
        <v>#REF!</v>
      </c>
      <c r="F251" s="99" t="e">
        <f>IF(入力シート!#REF!="","",B251)</f>
        <v>#REF!</v>
      </c>
      <c r="G251" s="99" t="e">
        <f>IF(入力シート!#REF!="","",IF(入力シート!#REF!="",TEXT(入力シート!#REF!,"00"),入力シート!#REF!))</f>
        <v>#REF!</v>
      </c>
      <c r="J251" s="99" t="e">
        <f>IF(入力シート!#REF!="","",入力シート!#REF!)</f>
        <v>#REF!</v>
      </c>
      <c r="AA251" s="100" t="e">
        <f t="shared" si="12"/>
        <v>#REF!</v>
      </c>
      <c r="AB251" s="101" t="e">
        <f t="shared" si="13"/>
        <v>#REF!</v>
      </c>
      <c r="AC251" s="100" t="e">
        <f t="shared" si="14"/>
        <v>#REF!</v>
      </c>
      <c r="AD251" s="100" t="e">
        <f>IF($AC251="","",入力シート!#REF!)</f>
        <v>#REF!</v>
      </c>
      <c r="AE251" s="100" t="e">
        <f>IF($AC251="","",入力シート!#REF!)</f>
        <v>#REF!</v>
      </c>
      <c r="AF251" s="102" t="e">
        <f>IF($AC251="","",入力シート!#REF!)</f>
        <v>#REF!</v>
      </c>
      <c r="AG251" s="103" t="e">
        <f t="shared" si="15"/>
        <v>#REF!</v>
      </c>
    </row>
    <row r="252" spans="1:33">
      <c r="A252" s="99" t="e">
        <f>IF(入力シート!#REF!="","",大会コード)</f>
        <v>#REF!</v>
      </c>
      <c r="B252" s="99" t="e">
        <f>IF(入力シート!#REF!="","",VLOOKUP(入力シート!#REF!,大会データ!$A$5:$F$372,3,FALSE))</f>
        <v>#REF!</v>
      </c>
      <c r="C252" s="99" t="e">
        <f>IF(入力シート!#REF!="","",VLOOKUP(入力シート!#REF!,大会データ!$A$5:$F$372,4,FALSE))</f>
        <v>#REF!</v>
      </c>
      <c r="D252" s="99" t="e">
        <f>IF(入力シート!#REF!="","",VLOOKUP(入力シート!#REF!,大会データ!$A$5:$F$372,5,FALSE))</f>
        <v>#REF!</v>
      </c>
      <c r="E252" s="99" t="e">
        <f>IF(入力シート!#REF!="","",基礎データ!$B$6)</f>
        <v>#REF!</v>
      </c>
      <c r="F252" s="99" t="e">
        <f>IF(入力シート!#REF!="","",B252)</f>
        <v>#REF!</v>
      </c>
      <c r="G252" s="99" t="e">
        <f>IF(入力シート!#REF!="","",IF(入力シート!#REF!="",TEXT(入力シート!#REF!,"00"),入力シート!#REF!))</f>
        <v>#REF!</v>
      </c>
      <c r="J252" s="99" t="e">
        <f>IF(入力シート!#REF!="","",入力シート!#REF!)</f>
        <v>#REF!</v>
      </c>
      <c r="AA252" s="100" t="e">
        <f t="shared" si="12"/>
        <v>#REF!</v>
      </c>
      <c r="AB252" s="101" t="e">
        <f t="shared" si="13"/>
        <v>#REF!</v>
      </c>
      <c r="AC252" s="100" t="e">
        <f t="shared" si="14"/>
        <v>#REF!</v>
      </c>
      <c r="AD252" s="100" t="e">
        <f>IF($AC252="","",入力シート!#REF!)</f>
        <v>#REF!</v>
      </c>
      <c r="AE252" s="100" t="e">
        <f>IF($AC252="","",入力シート!#REF!)</f>
        <v>#REF!</v>
      </c>
      <c r="AF252" s="102" t="e">
        <f>IF($AC252="","",入力シート!#REF!)</f>
        <v>#REF!</v>
      </c>
      <c r="AG252" s="103" t="e">
        <f t="shared" si="15"/>
        <v>#REF!</v>
      </c>
    </row>
    <row r="253" spans="1:33">
      <c r="A253" s="99" t="e">
        <f>IF(入力シート!#REF!="","",大会コード)</f>
        <v>#REF!</v>
      </c>
      <c r="B253" s="99" t="e">
        <f>IF(入力シート!#REF!="","",VLOOKUP(入力シート!#REF!,大会データ!$A$5:$F$372,3,FALSE))</f>
        <v>#REF!</v>
      </c>
      <c r="C253" s="99" t="e">
        <f>IF(入力シート!#REF!="","",VLOOKUP(入力シート!#REF!,大会データ!$A$5:$F$372,4,FALSE))</f>
        <v>#REF!</v>
      </c>
      <c r="D253" s="99" t="e">
        <f>IF(入力シート!#REF!="","",VLOOKUP(入力シート!#REF!,大会データ!$A$5:$F$372,5,FALSE))</f>
        <v>#REF!</v>
      </c>
      <c r="E253" s="99" t="e">
        <f>IF(入力シート!#REF!="","",基礎データ!$B$6)</f>
        <v>#REF!</v>
      </c>
      <c r="F253" s="99" t="e">
        <f>IF(入力シート!#REF!="","",B253)</f>
        <v>#REF!</v>
      </c>
      <c r="G253" s="99" t="e">
        <f>IF(入力シート!#REF!="","",IF(入力シート!#REF!="",TEXT(入力シート!#REF!,"00"),入力シート!#REF!))</f>
        <v>#REF!</v>
      </c>
      <c r="J253" s="99" t="e">
        <f>IF(入力シート!#REF!="","",入力シート!#REF!)</f>
        <v>#REF!</v>
      </c>
      <c r="AA253" s="100" t="e">
        <f t="shared" si="12"/>
        <v>#REF!</v>
      </c>
      <c r="AB253" s="101" t="e">
        <f t="shared" si="13"/>
        <v>#REF!</v>
      </c>
      <c r="AC253" s="100" t="e">
        <f t="shared" si="14"/>
        <v>#REF!</v>
      </c>
      <c r="AD253" s="100" t="e">
        <f>IF($AC253="","",入力シート!#REF!)</f>
        <v>#REF!</v>
      </c>
      <c r="AE253" s="100" t="e">
        <f>IF($AC253="","",入力シート!#REF!)</f>
        <v>#REF!</v>
      </c>
      <c r="AF253" s="102" t="e">
        <f>IF($AC253="","",入力シート!#REF!)</f>
        <v>#REF!</v>
      </c>
      <c r="AG253" s="103" t="e">
        <f t="shared" si="15"/>
        <v>#REF!</v>
      </c>
    </row>
    <row r="254" spans="1:33">
      <c r="A254" s="99" t="e">
        <f>IF(入力シート!#REF!="","",大会コード)</f>
        <v>#REF!</v>
      </c>
      <c r="B254" s="99" t="e">
        <f>IF(入力シート!#REF!="","",VLOOKUP(入力シート!#REF!,大会データ!$A$5:$F$372,3,FALSE))</f>
        <v>#REF!</v>
      </c>
      <c r="C254" s="99" t="e">
        <f>IF(入力シート!#REF!="","",VLOOKUP(入力シート!#REF!,大会データ!$A$5:$F$372,4,FALSE))</f>
        <v>#REF!</v>
      </c>
      <c r="D254" s="99" t="e">
        <f>IF(入力シート!#REF!="","",VLOOKUP(入力シート!#REF!,大会データ!$A$5:$F$372,5,FALSE))</f>
        <v>#REF!</v>
      </c>
      <c r="E254" s="99" t="e">
        <f>IF(入力シート!#REF!="","",基礎データ!$B$6)</f>
        <v>#REF!</v>
      </c>
      <c r="F254" s="99" t="e">
        <f>IF(入力シート!#REF!="","",B254)</f>
        <v>#REF!</v>
      </c>
      <c r="G254" s="99" t="e">
        <f>IF(入力シート!#REF!="","",IF(入力シート!#REF!="",TEXT(入力シート!#REF!,"00"),入力シート!#REF!))</f>
        <v>#REF!</v>
      </c>
      <c r="J254" s="99" t="e">
        <f>IF(入力シート!#REF!="","",入力シート!#REF!)</f>
        <v>#REF!</v>
      </c>
      <c r="AA254" s="100" t="e">
        <f t="shared" si="12"/>
        <v>#REF!</v>
      </c>
      <c r="AB254" s="101" t="e">
        <f t="shared" si="13"/>
        <v>#REF!</v>
      </c>
      <c r="AC254" s="100" t="e">
        <f t="shared" si="14"/>
        <v>#REF!</v>
      </c>
      <c r="AD254" s="100" t="e">
        <f>IF($AC254="","",入力シート!#REF!)</f>
        <v>#REF!</v>
      </c>
      <c r="AE254" s="100" t="e">
        <f>IF($AC254="","",入力シート!#REF!)</f>
        <v>#REF!</v>
      </c>
      <c r="AF254" s="102" t="e">
        <f>IF($AC254="","",入力シート!#REF!)</f>
        <v>#REF!</v>
      </c>
      <c r="AG254" s="103" t="e">
        <f t="shared" si="15"/>
        <v>#REF!</v>
      </c>
    </row>
    <row r="255" spans="1:33">
      <c r="A255" s="99" t="e">
        <f>IF(入力シート!#REF!="","",大会コード)</f>
        <v>#REF!</v>
      </c>
      <c r="B255" s="99" t="e">
        <f>IF(入力シート!#REF!="","",VLOOKUP(入力シート!#REF!,大会データ!$A$5:$F$372,3,FALSE))</f>
        <v>#REF!</v>
      </c>
      <c r="C255" s="99" t="e">
        <f>IF(入力シート!#REF!="","",VLOOKUP(入力シート!#REF!,大会データ!$A$5:$F$372,4,FALSE))</f>
        <v>#REF!</v>
      </c>
      <c r="D255" s="99" t="e">
        <f>IF(入力シート!#REF!="","",VLOOKUP(入力シート!#REF!,大会データ!$A$5:$F$372,5,FALSE))</f>
        <v>#REF!</v>
      </c>
      <c r="E255" s="99" t="e">
        <f>IF(入力シート!#REF!="","",基礎データ!$B$6)</f>
        <v>#REF!</v>
      </c>
      <c r="F255" s="99" t="e">
        <f>IF(入力シート!#REF!="","",B255)</f>
        <v>#REF!</v>
      </c>
      <c r="G255" s="99" t="e">
        <f>IF(入力シート!#REF!="","",IF(入力シート!#REF!="",TEXT(入力シート!#REF!,"00"),入力シート!#REF!))</f>
        <v>#REF!</v>
      </c>
      <c r="J255" s="99" t="e">
        <f>IF(入力シート!#REF!="","",入力シート!#REF!)</f>
        <v>#REF!</v>
      </c>
      <c r="AA255" s="100" t="e">
        <f t="shared" si="12"/>
        <v>#REF!</v>
      </c>
      <c r="AB255" s="101" t="e">
        <f t="shared" si="13"/>
        <v>#REF!</v>
      </c>
      <c r="AC255" s="100" t="e">
        <f t="shared" si="14"/>
        <v>#REF!</v>
      </c>
      <c r="AD255" s="100" t="e">
        <f>IF($AC255="","",入力シート!#REF!)</f>
        <v>#REF!</v>
      </c>
      <c r="AE255" s="100" t="e">
        <f>IF($AC255="","",入力シート!#REF!)</f>
        <v>#REF!</v>
      </c>
      <c r="AF255" s="102" t="e">
        <f>IF($AC255="","",入力シート!#REF!)</f>
        <v>#REF!</v>
      </c>
      <c r="AG255" s="103" t="e">
        <f t="shared" si="15"/>
        <v>#REF!</v>
      </c>
    </row>
    <row r="256" spans="1:33">
      <c r="A256" s="99" t="e">
        <f>IF(入力シート!#REF!="","",大会コード)</f>
        <v>#REF!</v>
      </c>
      <c r="B256" s="99" t="e">
        <f>IF(入力シート!#REF!="","",VLOOKUP(入力シート!#REF!,大会データ!$A$5:$F$372,3,FALSE))</f>
        <v>#REF!</v>
      </c>
      <c r="C256" s="99" t="e">
        <f>IF(入力シート!#REF!="","",VLOOKUP(入力シート!#REF!,大会データ!$A$5:$F$372,4,FALSE))</f>
        <v>#REF!</v>
      </c>
      <c r="D256" s="99" t="e">
        <f>IF(入力シート!#REF!="","",VLOOKUP(入力シート!#REF!,大会データ!$A$5:$F$372,5,FALSE))</f>
        <v>#REF!</v>
      </c>
      <c r="E256" s="99" t="e">
        <f>IF(入力シート!#REF!="","",基礎データ!$B$6)</f>
        <v>#REF!</v>
      </c>
      <c r="F256" s="99" t="e">
        <f>IF(入力シート!#REF!="","",B256)</f>
        <v>#REF!</v>
      </c>
      <c r="G256" s="99" t="e">
        <f>IF(入力シート!#REF!="","",IF(入力シート!#REF!="",TEXT(入力シート!#REF!,"00"),入力シート!#REF!))</f>
        <v>#REF!</v>
      </c>
      <c r="J256" s="99" t="e">
        <f>IF(入力シート!#REF!="","",入力シート!#REF!)</f>
        <v>#REF!</v>
      </c>
      <c r="AA256" s="100" t="e">
        <f t="shared" si="12"/>
        <v>#REF!</v>
      </c>
      <c r="AB256" s="101" t="e">
        <f t="shared" si="13"/>
        <v>#REF!</v>
      </c>
      <c r="AC256" s="100" t="e">
        <f t="shared" si="14"/>
        <v>#REF!</v>
      </c>
      <c r="AD256" s="100" t="e">
        <f>IF($AC256="","",入力シート!#REF!)</f>
        <v>#REF!</v>
      </c>
      <c r="AE256" s="100" t="e">
        <f>IF($AC256="","",入力シート!#REF!)</f>
        <v>#REF!</v>
      </c>
      <c r="AF256" s="102" t="e">
        <f>IF($AC256="","",入力シート!#REF!)</f>
        <v>#REF!</v>
      </c>
      <c r="AG256" s="103" t="e">
        <f t="shared" si="15"/>
        <v>#REF!</v>
      </c>
    </row>
    <row r="257" spans="1:33">
      <c r="A257" s="99" t="e">
        <f>IF(入力シート!#REF!="","",大会コード)</f>
        <v>#REF!</v>
      </c>
      <c r="B257" s="99" t="e">
        <f>IF(入力シート!#REF!="","",VLOOKUP(入力シート!#REF!,大会データ!$A$5:$F$372,3,FALSE))</f>
        <v>#REF!</v>
      </c>
      <c r="C257" s="99" t="e">
        <f>IF(入力シート!#REF!="","",VLOOKUP(入力シート!#REF!,大会データ!$A$5:$F$372,4,FALSE))</f>
        <v>#REF!</v>
      </c>
      <c r="D257" s="99" t="e">
        <f>IF(入力シート!#REF!="","",VLOOKUP(入力シート!#REF!,大会データ!$A$5:$F$372,5,FALSE))</f>
        <v>#REF!</v>
      </c>
      <c r="E257" s="99" t="e">
        <f>IF(入力シート!#REF!="","",基礎データ!$B$6)</f>
        <v>#REF!</v>
      </c>
      <c r="F257" s="99" t="e">
        <f>IF(入力シート!#REF!="","",B257)</f>
        <v>#REF!</v>
      </c>
      <c r="G257" s="99" t="e">
        <f>IF(入力シート!#REF!="","",IF(入力シート!#REF!="",TEXT(入力シート!#REF!,"00"),入力シート!#REF!))</f>
        <v>#REF!</v>
      </c>
      <c r="J257" s="99" t="e">
        <f>IF(入力シート!#REF!="","",入力シート!#REF!)</f>
        <v>#REF!</v>
      </c>
      <c r="AA257" s="100" t="e">
        <f t="shared" si="12"/>
        <v>#REF!</v>
      </c>
      <c r="AB257" s="101" t="e">
        <f t="shared" si="13"/>
        <v>#REF!</v>
      </c>
      <c r="AC257" s="100" t="e">
        <f t="shared" si="14"/>
        <v>#REF!</v>
      </c>
      <c r="AD257" s="100" t="e">
        <f>IF($AC257="","",入力シート!#REF!)</f>
        <v>#REF!</v>
      </c>
      <c r="AE257" s="100" t="e">
        <f>IF($AC257="","",入力シート!#REF!)</f>
        <v>#REF!</v>
      </c>
      <c r="AF257" s="102" t="e">
        <f>IF($AC257="","",入力シート!#REF!)</f>
        <v>#REF!</v>
      </c>
      <c r="AG257" s="103" t="e">
        <f t="shared" si="15"/>
        <v>#REF!</v>
      </c>
    </row>
    <row r="258" spans="1:33">
      <c r="A258" s="99" t="e">
        <f>IF(入力シート!#REF!="","",大会コード)</f>
        <v>#REF!</v>
      </c>
      <c r="B258" s="99" t="e">
        <f>IF(入力シート!#REF!="","",VLOOKUP(入力シート!#REF!,大会データ!$A$5:$F$372,3,FALSE))</f>
        <v>#REF!</v>
      </c>
      <c r="C258" s="99" t="e">
        <f>IF(入力シート!#REF!="","",VLOOKUP(入力シート!#REF!,大会データ!$A$5:$F$372,4,FALSE))</f>
        <v>#REF!</v>
      </c>
      <c r="D258" s="99" t="e">
        <f>IF(入力シート!#REF!="","",VLOOKUP(入力シート!#REF!,大会データ!$A$5:$F$372,5,FALSE))</f>
        <v>#REF!</v>
      </c>
      <c r="E258" s="99" t="e">
        <f>IF(入力シート!#REF!="","",基礎データ!$B$6)</f>
        <v>#REF!</v>
      </c>
      <c r="F258" s="99" t="e">
        <f>IF(入力シート!#REF!="","",B258)</f>
        <v>#REF!</v>
      </c>
      <c r="G258" s="99" t="e">
        <f>IF(入力シート!#REF!="","",IF(入力シート!#REF!="",TEXT(入力シート!#REF!,"00"),入力シート!#REF!))</f>
        <v>#REF!</v>
      </c>
      <c r="J258" s="99" t="e">
        <f>IF(入力シート!#REF!="","",入力シート!#REF!)</f>
        <v>#REF!</v>
      </c>
      <c r="AA258" s="100" t="e">
        <f t="shared" si="12"/>
        <v>#REF!</v>
      </c>
      <c r="AB258" s="101" t="e">
        <f t="shared" si="13"/>
        <v>#REF!</v>
      </c>
      <c r="AC258" s="100" t="e">
        <f t="shared" si="14"/>
        <v>#REF!</v>
      </c>
      <c r="AD258" s="100" t="e">
        <f>IF($AC258="","",入力シート!#REF!)</f>
        <v>#REF!</v>
      </c>
      <c r="AE258" s="100" t="e">
        <f>IF($AC258="","",入力シート!#REF!)</f>
        <v>#REF!</v>
      </c>
      <c r="AF258" s="102" t="e">
        <f>IF($AC258="","",入力シート!#REF!)</f>
        <v>#REF!</v>
      </c>
      <c r="AG258" s="103" t="e">
        <f t="shared" si="15"/>
        <v>#REF!</v>
      </c>
    </row>
    <row r="259" spans="1:33">
      <c r="A259" s="99" t="e">
        <f>IF(入力シート!#REF!="","",大会コード)</f>
        <v>#REF!</v>
      </c>
      <c r="B259" s="99" t="e">
        <f>IF(入力シート!#REF!="","",VLOOKUP(入力シート!#REF!,大会データ!$A$5:$F$372,3,FALSE))</f>
        <v>#REF!</v>
      </c>
      <c r="C259" s="99" t="e">
        <f>IF(入力シート!#REF!="","",VLOOKUP(入力シート!#REF!,大会データ!$A$5:$F$372,4,FALSE))</f>
        <v>#REF!</v>
      </c>
      <c r="D259" s="99" t="e">
        <f>IF(入力シート!#REF!="","",VLOOKUP(入力シート!#REF!,大会データ!$A$5:$F$372,5,FALSE))</f>
        <v>#REF!</v>
      </c>
      <c r="E259" s="99" t="e">
        <f>IF(入力シート!#REF!="","",基礎データ!$B$6)</f>
        <v>#REF!</v>
      </c>
      <c r="F259" s="99" t="e">
        <f>IF(入力シート!#REF!="","",B259)</f>
        <v>#REF!</v>
      </c>
      <c r="G259" s="99" t="e">
        <f>IF(入力シート!#REF!="","",IF(入力シート!#REF!="",TEXT(入力シート!#REF!,"00"),入力シート!#REF!))</f>
        <v>#REF!</v>
      </c>
      <c r="J259" s="99" t="e">
        <f>IF(入力シート!#REF!="","",入力シート!#REF!)</f>
        <v>#REF!</v>
      </c>
      <c r="AA259" s="100" t="e">
        <f t="shared" si="12"/>
        <v>#REF!</v>
      </c>
      <c r="AB259" s="101" t="e">
        <f t="shared" si="13"/>
        <v>#REF!</v>
      </c>
      <c r="AC259" s="100" t="e">
        <f t="shared" si="14"/>
        <v>#REF!</v>
      </c>
      <c r="AD259" s="100" t="e">
        <f>IF($AC259="","",入力シート!#REF!)</f>
        <v>#REF!</v>
      </c>
      <c r="AE259" s="100" t="e">
        <f>IF($AC259="","",入力シート!#REF!)</f>
        <v>#REF!</v>
      </c>
      <c r="AF259" s="102" t="e">
        <f>IF($AC259="","",入力シート!#REF!)</f>
        <v>#REF!</v>
      </c>
      <c r="AG259" s="103" t="e">
        <f t="shared" si="15"/>
        <v>#REF!</v>
      </c>
    </row>
    <row r="260" spans="1:33">
      <c r="A260" s="99" t="e">
        <f>IF(入力シート!#REF!="","",大会コード)</f>
        <v>#REF!</v>
      </c>
      <c r="B260" s="99" t="e">
        <f>IF(入力シート!#REF!="","",VLOOKUP(入力シート!#REF!,大会データ!$A$5:$F$372,3,FALSE))</f>
        <v>#REF!</v>
      </c>
      <c r="C260" s="99" t="e">
        <f>IF(入力シート!#REF!="","",VLOOKUP(入力シート!#REF!,大会データ!$A$5:$F$372,4,FALSE))</f>
        <v>#REF!</v>
      </c>
      <c r="D260" s="99" t="e">
        <f>IF(入力シート!#REF!="","",VLOOKUP(入力シート!#REF!,大会データ!$A$5:$F$372,5,FALSE))</f>
        <v>#REF!</v>
      </c>
      <c r="E260" s="99" t="e">
        <f>IF(入力シート!#REF!="","",基礎データ!$B$6)</f>
        <v>#REF!</v>
      </c>
      <c r="F260" s="99" t="e">
        <f>IF(入力シート!#REF!="","",B260)</f>
        <v>#REF!</v>
      </c>
      <c r="G260" s="99" t="e">
        <f>IF(入力シート!#REF!="","",IF(入力シート!#REF!="",TEXT(入力シート!#REF!,"00"),入力シート!#REF!))</f>
        <v>#REF!</v>
      </c>
      <c r="J260" s="99" t="e">
        <f>IF(入力シート!#REF!="","",入力シート!#REF!)</f>
        <v>#REF!</v>
      </c>
      <c r="AA260" s="100" t="e">
        <f t="shared" si="12"/>
        <v>#REF!</v>
      </c>
      <c r="AB260" s="101" t="e">
        <f t="shared" si="13"/>
        <v>#REF!</v>
      </c>
      <c r="AC260" s="100" t="e">
        <f t="shared" si="14"/>
        <v>#REF!</v>
      </c>
      <c r="AD260" s="100" t="e">
        <f>IF($AC260="","",入力シート!#REF!)</f>
        <v>#REF!</v>
      </c>
      <c r="AE260" s="100" t="e">
        <f>IF($AC260="","",入力シート!#REF!)</f>
        <v>#REF!</v>
      </c>
      <c r="AF260" s="102" t="e">
        <f>IF($AC260="","",入力シート!#REF!)</f>
        <v>#REF!</v>
      </c>
      <c r="AG260" s="103" t="e">
        <f t="shared" si="15"/>
        <v>#REF!</v>
      </c>
    </row>
    <row r="261" spans="1:33">
      <c r="A261" s="99" t="e">
        <f>IF(入力シート!#REF!="","",大会コード)</f>
        <v>#REF!</v>
      </c>
      <c r="B261" s="99" t="e">
        <f>IF(入力シート!#REF!="","",VLOOKUP(入力シート!#REF!,大会データ!$A$5:$F$372,3,FALSE))</f>
        <v>#REF!</v>
      </c>
      <c r="C261" s="99" t="e">
        <f>IF(入力シート!#REF!="","",VLOOKUP(入力シート!#REF!,大会データ!$A$5:$F$372,4,FALSE))</f>
        <v>#REF!</v>
      </c>
      <c r="D261" s="99" t="e">
        <f>IF(入力シート!#REF!="","",VLOOKUP(入力シート!#REF!,大会データ!$A$5:$F$372,5,FALSE))</f>
        <v>#REF!</v>
      </c>
      <c r="E261" s="99" t="e">
        <f>IF(入力シート!#REF!="","",基礎データ!$B$6)</f>
        <v>#REF!</v>
      </c>
      <c r="F261" s="99" t="e">
        <f>IF(入力シート!#REF!="","",B261)</f>
        <v>#REF!</v>
      </c>
      <c r="G261" s="99" t="e">
        <f>IF(入力シート!#REF!="","",IF(入力シート!#REF!="",TEXT(入力シート!#REF!,"00"),入力シート!#REF!))</f>
        <v>#REF!</v>
      </c>
      <c r="J261" s="99" t="e">
        <f>IF(入力シート!#REF!="","",入力シート!#REF!)</f>
        <v>#REF!</v>
      </c>
      <c r="AA261" s="100" t="e">
        <f t="shared" ref="AA261:AA320" si="16">E261</f>
        <v>#REF!</v>
      </c>
      <c r="AB261" s="101" t="e">
        <f t="shared" ref="AB261:AB320" si="17">B261</f>
        <v>#REF!</v>
      </c>
      <c r="AC261" s="100" t="e">
        <f t="shared" ref="AC261:AC320" si="18">G261</f>
        <v>#REF!</v>
      </c>
      <c r="AD261" s="100" t="e">
        <f>IF($AC261="","",入力シート!#REF!)</f>
        <v>#REF!</v>
      </c>
      <c r="AE261" s="100" t="e">
        <f>IF($AC261="","",入力シート!#REF!)</f>
        <v>#REF!</v>
      </c>
      <c r="AF261" s="102" t="e">
        <f>IF($AC261="","",入力シート!#REF!)</f>
        <v>#REF!</v>
      </c>
      <c r="AG261" s="103" t="e">
        <f t="shared" ref="AG261:AG320" si="19">IF($AC261="","",2016-AF261)</f>
        <v>#REF!</v>
      </c>
    </row>
    <row r="262" spans="1:33">
      <c r="A262" s="99" t="e">
        <f>IF(入力シート!#REF!="","",大会コード)</f>
        <v>#REF!</v>
      </c>
      <c r="B262" s="99" t="e">
        <f>IF(入力シート!#REF!="","",VLOOKUP(入力シート!#REF!,大会データ!$A$5:$F$372,3,FALSE))</f>
        <v>#REF!</v>
      </c>
      <c r="C262" s="99" t="e">
        <f>IF(入力シート!#REF!="","",VLOOKUP(入力シート!#REF!,大会データ!$A$5:$F$372,4,FALSE))</f>
        <v>#REF!</v>
      </c>
      <c r="D262" s="99" t="e">
        <f>IF(入力シート!#REF!="","",VLOOKUP(入力シート!#REF!,大会データ!$A$5:$F$372,5,FALSE))</f>
        <v>#REF!</v>
      </c>
      <c r="E262" s="99" t="e">
        <f>IF(入力シート!#REF!="","",基礎データ!$B$6)</f>
        <v>#REF!</v>
      </c>
      <c r="F262" s="99" t="e">
        <f>IF(入力シート!#REF!="","",B262)</f>
        <v>#REF!</v>
      </c>
      <c r="G262" s="99" t="e">
        <f>IF(入力シート!#REF!="","",IF(入力シート!#REF!="",TEXT(入力シート!#REF!,"00"),入力シート!#REF!))</f>
        <v>#REF!</v>
      </c>
      <c r="J262" s="99" t="e">
        <f>IF(入力シート!#REF!="","",入力シート!#REF!)</f>
        <v>#REF!</v>
      </c>
      <c r="AA262" s="100" t="e">
        <f t="shared" si="16"/>
        <v>#REF!</v>
      </c>
      <c r="AB262" s="101" t="e">
        <f t="shared" si="17"/>
        <v>#REF!</v>
      </c>
      <c r="AC262" s="100" t="e">
        <f t="shared" si="18"/>
        <v>#REF!</v>
      </c>
      <c r="AD262" s="100" t="e">
        <f>IF($AC262="","",入力シート!#REF!)</f>
        <v>#REF!</v>
      </c>
      <c r="AE262" s="100" t="e">
        <f>IF($AC262="","",入力シート!#REF!)</f>
        <v>#REF!</v>
      </c>
      <c r="AF262" s="102" t="e">
        <f>IF($AC262="","",入力シート!#REF!)</f>
        <v>#REF!</v>
      </c>
      <c r="AG262" s="103" t="e">
        <f t="shared" si="19"/>
        <v>#REF!</v>
      </c>
    </row>
    <row r="263" spans="1:33">
      <c r="A263" s="99" t="e">
        <f>IF(入力シート!#REF!="","",大会コード)</f>
        <v>#REF!</v>
      </c>
      <c r="B263" s="99" t="e">
        <f>IF(入力シート!#REF!="","",VLOOKUP(入力シート!#REF!,大会データ!$A$5:$F$372,3,FALSE))</f>
        <v>#REF!</v>
      </c>
      <c r="C263" s="99" t="e">
        <f>IF(入力シート!#REF!="","",VLOOKUP(入力シート!#REF!,大会データ!$A$5:$F$372,4,FALSE))</f>
        <v>#REF!</v>
      </c>
      <c r="D263" s="99" t="e">
        <f>IF(入力シート!#REF!="","",VLOOKUP(入力シート!#REF!,大会データ!$A$5:$F$372,5,FALSE))</f>
        <v>#REF!</v>
      </c>
      <c r="E263" s="99" t="e">
        <f>IF(入力シート!#REF!="","",基礎データ!$B$6)</f>
        <v>#REF!</v>
      </c>
      <c r="F263" s="99" t="e">
        <f>IF(入力シート!#REF!="","",B263)</f>
        <v>#REF!</v>
      </c>
      <c r="G263" s="99" t="e">
        <f>IF(入力シート!#REF!="","",IF(入力シート!#REF!="",TEXT(入力シート!#REF!,"00"),入力シート!#REF!))</f>
        <v>#REF!</v>
      </c>
      <c r="J263" s="99" t="e">
        <f>IF(入力シート!#REF!="","",入力シート!#REF!)</f>
        <v>#REF!</v>
      </c>
      <c r="AA263" s="100" t="e">
        <f t="shared" si="16"/>
        <v>#REF!</v>
      </c>
      <c r="AB263" s="101" t="e">
        <f t="shared" si="17"/>
        <v>#REF!</v>
      </c>
      <c r="AC263" s="100" t="e">
        <f t="shared" si="18"/>
        <v>#REF!</v>
      </c>
      <c r="AD263" s="100" t="e">
        <f>IF($AC263="","",入力シート!#REF!)</f>
        <v>#REF!</v>
      </c>
      <c r="AE263" s="100" t="e">
        <f>IF($AC263="","",入力シート!#REF!)</f>
        <v>#REF!</v>
      </c>
      <c r="AF263" s="102" t="e">
        <f>IF($AC263="","",入力シート!#REF!)</f>
        <v>#REF!</v>
      </c>
      <c r="AG263" s="103" t="e">
        <f t="shared" si="19"/>
        <v>#REF!</v>
      </c>
    </row>
    <row r="264" spans="1:33">
      <c r="A264" s="99" t="e">
        <f>IF(入力シート!#REF!="","",大会コード)</f>
        <v>#REF!</v>
      </c>
      <c r="B264" s="99" t="e">
        <f>IF(入力シート!#REF!="","",VLOOKUP(入力シート!#REF!,大会データ!$A$5:$F$372,3,FALSE))</f>
        <v>#REF!</v>
      </c>
      <c r="C264" s="99" t="e">
        <f>IF(入力シート!#REF!="","",VLOOKUP(入力シート!#REF!,大会データ!$A$5:$F$372,4,FALSE))</f>
        <v>#REF!</v>
      </c>
      <c r="D264" s="99" t="e">
        <f>IF(入力シート!#REF!="","",VLOOKUP(入力シート!#REF!,大会データ!$A$5:$F$372,5,FALSE))</f>
        <v>#REF!</v>
      </c>
      <c r="E264" s="99" t="e">
        <f>IF(入力シート!#REF!="","",基礎データ!$B$6)</f>
        <v>#REF!</v>
      </c>
      <c r="F264" s="99" t="e">
        <f>IF(入力シート!#REF!="","",B264)</f>
        <v>#REF!</v>
      </c>
      <c r="G264" s="99" t="e">
        <f>IF(入力シート!#REF!="","",IF(入力シート!#REF!="",TEXT(入力シート!#REF!,"00"),入力シート!#REF!))</f>
        <v>#REF!</v>
      </c>
      <c r="J264" s="99" t="e">
        <f>IF(入力シート!#REF!="","",入力シート!#REF!)</f>
        <v>#REF!</v>
      </c>
      <c r="AA264" s="100" t="e">
        <f t="shared" si="16"/>
        <v>#REF!</v>
      </c>
      <c r="AB264" s="101" t="e">
        <f t="shared" si="17"/>
        <v>#REF!</v>
      </c>
      <c r="AC264" s="100" t="e">
        <f t="shared" si="18"/>
        <v>#REF!</v>
      </c>
      <c r="AD264" s="100" t="e">
        <f>IF($AC264="","",入力シート!#REF!)</f>
        <v>#REF!</v>
      </c>
      <c r="AE264" s="100" t="e">
        <f>IF($AC264="","",入力シート!#REF!)</f>
        <v>#REF!</v>
      </c>
      <c r="AF264" s="102" t="e">
        <f>IF($AC264="","",入力シート!#REF!)</f>
        <v>#REF!</v>
      </c>
      <c r="AG264" s="103" t="e">
        <f t="shared" si="19"/>
        <v>#REF!</v>
      </c>
    </row>
    <row r="265" spans="1:33">
      <c r="A265" s="99" t="e">
        <f>IF(入力シート!#REF!="","",大会コード)</f>
        <v>#REF!</v>
      </c>
      <c r="B265" s="99" t="e">
        <f>IF(入力シート!#REF!="","",VLOOKUP(入力シート!#REF!,大会データ!$A$5:$F$372,3,FALSE))</f>
        <v>#REF!</v>
      </c>
      <c r="C265" s="99" t="e">
        <f>IF(入力シート!#REF!="","",VLOOKUP(入力シート!#REF!,大会データ!$A$5:$F$372,4,FALSE))</f>
        <v>#REF!</v>
      </c>
      <c r="D265" s="99" t="e">
        <f>IF(入力シート!#REF!="","",VLOOKUP(入力シート!#REF!,大会データ!$A$5:$F$372,5,FALSE))</f>
        <v>#REF!</v>
      </c>
      <c r="E265" s="99" t="e">
        <f>IF(入力シート!#REF!="","",基礎データ!$B$6)</f>
        <v>#REF!</v>
      </c>
      <c r="F265" s="99" t="e">
        <f>IF(入力シート!#REF!="","",B265)</f>
        <v>#REF!</v>
      </c>
      <c r="G265" s="99" t="e">
        <f>IF(入力シート!#REF!="","",IF(入力シート!#REF!="",TEXT(入力シート!#REF!,"00"),入力シート!#REF!))</f>
        <v>#REF!</v>
      </c>
      <c r="J265" s="99" t="e">
        <f>IF(入力シート!#REF!="","",入力シート!#REF!)</f>
        <v>#REF!</v>
      </c>
      <c r="AA265" s="100" t="e">
        <f t="shared" si="16"/>
        <v>#REF!</v>
      </c>
      <c r="AB265" s="101" t="e">
        <f t="shared" si="17"/>
        <v>#REF!</v>
      </c>
      <c r="AC265" s="100" t="e">
        <f t="shared" si="18"/>
        <v>#REF!</v>
      </c>
      <c r="AD265" s="100" t="e">
        <f>IF($AC265="","",入力シート!#REF!)</f>
        <v>#REF!</v>
      </c>
      <c r="AE265" s="100" t="e">
        <f>IF($AC265="","",入力シート!#REF!)</f>
        <v>#REF!</v>
      </c>
      <c r="AF265" s="102" t="e">
        <f>IF($AC265="","",入力シート!#REF!)</f>
        <v>#REF!</v>
      </c>
      <c r="AG265" s="103" t="e">
        <f t="shared" si="19"/>
        <v>#REF!</v>
      </c>
    </row>
    <row r="266" spans="1:33">
      <c r="A266" s="99" t="e">
        <f>IF(入力シート!#REF!="","",大会コード)</f>
        <v>#REF!</v>
      </c>
      <c r="B266" s="99" t="e">
        <f>IF(入力シート!#REF!="","",VLOOKUP(入力シート!#REF!,大会データ!$A$5:$F$372,3,FALSE))</f>
        <v>#REF!</v>
      </c>
      <c r="C266" s="99" t="e">
        <f>IF(入力シート!#REF!="","",VLOOKUP(入力シート!#REF!,大会データ!$A$5:$F$372,4,FALSE))</f>
        <v>#REF!</v>
      </c>
      <c r="D266" s="99" t="e">
        <f>IF(入力シート!#REF!="","",VLOOKUP(入力シート!#REF!,大会データ!$A$5:$F$372,5,FALSE))</f>
        <v>#REF!</v>
      </c>
      <c r="E266" s="99" t="e">
        <f>IF(入力シート!#REF!="","",基礎データ!$B$6)</f>
        <v>#REF!</v>
      </c>
      <c r="F266" s="99" t="e">
        <f>IF(入力シート!#REF!="","",B266)</f>
        <v>#REF!</v>
      </c>
      <c r="G266" s="99" t="e">
        <f>IF(入力シート!#REF!="","",IF(入力シート!#REF!="",TEXT(入力シート!#REF!,"00"),入力シート!#REF!))</f>
        <v>#REF!</v>
      </c>
      <c r="J266" s="99" t="e">
        <f>IF(入力シート!#REF!="","",入力シート!#REF!)</f>
        <v>#REF!</v>
      </c>
      <c r="AA266" s="100" t="e">
        <f t="shared" si="16"/>
        <v>#REF!</v>
      </c>
      <c r="AB266" s="101" t="e">
        <f t="shared" si="17"/>
        <v>#REF!</v>
      </c>
      <c r="AC266" s="100" t="e">
        <f t="shared" si="18"/>
        <v>#REF!</v>
      </c>
      <c r="AD266" s="100" t="e">
        <f>IF($AC266="","",入力シート!#REF!)</f>
        <v>#REF!</v>
      </c>
      <c r="AE266" s="100" t="e">
        <f>IF($AC266="","",入力シート!#REF!)</f>
        <v>#REF!</v>
      </c>
      <c r="AF266" s="102" t="e">
        <f>IF($AC266="","",入力シート!#REF!)</f>
        <v>#REF!</v>
      </c>
      <c r="AG266" s="103" t="e">
        <f t="shared" si="19"/>
        <v>#REF!</v>
      </c>
    </row>
    <row r="267" spans="1:33">
      <c r="A267" s="99" t="e">
        <f>IF(入力シート!#REF!="","",大会コード)</f>
        <v>#REF!</v>
      </c>
      <c r="B267" s="99" t="e">
        <f>IF(入力シート!#REF!="","",VLOOKUP(入力シート!#REF!,大会データ!$A$5:$F$372,3,FALSE))</f>
        <v>#REF!</v>
      </c>
      <c r="C267" s="99" t="e">
        <f>IF(入力シート!#REF!="","",VLOOKUP(入力シート!#REF!,大会データ!$A$5:$F$372,4,FALSE))</f>
        <v>#REF!</v>
      </c>
      <c r="D267" s="99" t="e">
        <f>IF(入力シート!#REF!="","",VLOOKUP(入力シート!#REF!,大会データ!$A$5:$F$372,5,FALSE))</f>
        <v>#REF!</v>
      </c>
      <c r="E267" s="99" t="e">
        <f>IF(入力シート!#REF!="","",基礎データ!$B$6)</f>
        <v>#REF!</v>
      </c>
      <c r="F267" s="99" t="e">
        <f>IF(入力シート!#REF!="","",B267)</f>
        <v>#REF!</v>
      </c>
      <c r="G267" s="99" t="e">
        <f>IF(入力シート!#REF!="","",IF(入力シート!#REF!="",TEXT(入力シート!#REF!,"00"),入力シート!#REF!))</f>
        <v>#REF!</v>
      </c>
      <c r="J267" s="99" t="e">
        <f>IF(入力シート!#REF!="","",入力シート!#REF!)</f>
        <v>#REF!</v>
      </c>
      <c r="AA267" s="100" t="e">
        <f t="shared" si="16"/>
        <v>#REF!</v>
      </c>
      <c r="AB267" s="101" t="e">
        <f t="shared" si="17"/>
        <v>#REF!</v>
      </c>
      <c r="AC267" s="100" t="e">
        <f t="shared" si="18"/>
        <v>#REF!</v>
      </c>
      <c r="AD267" s="100" t="e">
        <f>IF($AC267="","",入力シート!#REF!)</f>
        <v>#REF!</v>
      </c>
      <c r="AE267" s="100" t="e">
        <f>IF($AC267="","",入力シート!#REF!)</f>
        <v>#REF!</v>
      </c>
      <c r="AF267" s="102" t="e">
        <f>IF($AC267="","",入力シート!#REF!)</f>
        <v>#REF!</v>
      </c>
      <c r="AG267" s="103" t="e">
        <f t="shared" si="19"/>
        <v>#REF!</v>
      </c>
    </row>
    <row r="268" spans="1:33">
      <c r="A268" s="99" t="e">
        <f>IF(入力シート!#REF!="","",大会コード)</f>
        <v>#REF!</v>
      </c>
      <c r="B268" s="99" t="e">
        <f>IF(入力シート!#REF!="","",VLOOKUP(入力シート!#REF!,大会データ!$A$5:$F$372,3,FALSE))</f>
        <v>#REF!</v>
      </c>
      <c r="C268" s="99" t="e">
        <f>IF(入力シート!#REF!="","",VLOOKUP(入力シート!#REF!,大会データ!$A$5:$F$372,4,FALSE))</f>
        <v>#REF!</v>
      </c>
      <c r="D268" s="99" t="e">
        <f>IF(入力シート!#REF!="","",VLOOKUP(入力シート!#REF!,大会データ!$A$5:$F$372,5,FALSE))</f>
        <v>#REF!</v>
      </c>
      <c r="E268" s="99" t="e">
        <f>IF(入力シート!#REF!="","",基礎データ!$B$6)</f>
        <v>#REF!</v>
      </c>
      <c r="F268" s="99" t="e">
        <f>IF(入力シート!#REF!="","",B268)</f>
        <v>#REF!</v>
      </c>
      <c r="G268" s="99" t="e">
        <f>IF(入力シート!#REF!="","",IF(入力シート!#REF!="",TEXT(入力シート!#REF!,"00"),入力シート!#REF!))</f>
        <v>#REF!</v>
      </c>
      <c r="J268" s="99" t="e">
        <f>IF(入力シート!#REF!="","",入力シート!#REF!)</f>
        <v>#REF!</v>
      </c>
      <c r="AA268" s="100" t="e">
        <f t="shared" si="16"/>
        <v>#REF!</v>
      </c>
      <c r="AB268" s="101" t="e">
        <f t="shared" si="17"/>
        <v>#REF!</v>
      </c>
      <c r="AC268" s="100" t="e">
        <f t="shared" si="18"/>
        <v>#REF!</v>
      </c>
      <c r="AD268" s="100" t="e">
        <f>IF($AC268="","",入力シート!#REF!)</f>
        <v>#REF!</v>
      </c>
      <c r="AE268" s="100" t="e">
        <f>IF($AC268="","",入力シート!#REF!)</f>
        <v>#REF!</v>
      </c>
      <c r="AF268" s="102" t="e">
        <f>IF($AC268="","",入力シート!#REF!)</f>
        <v>#REF!</v>
      </c>
      <c r="AG268" s="103" t="e">
        <f t="shared" si="19"/>
        <v>#REF!</v>
      </c>
    </row>
    <row r="269" spans="1:33">
      <c r="A269" s="99" t="e">
        <f>IF(入力シート!#REF!="","",大会コード)</f>
        <v>#REF!</v>
      </c>
      <c r="B269" s="99" t="e">
        <f>IF(入力シート!#REF!="","",VLOOKUP(入力シート!#REF!,大会データ!$A$5:$F$372,3,FALSE))</f>
        <v>#REF!</v>
      </c>
      <c r="C269" s="99" t="e">
        <f>IF(入力シート!#REF!="","",VLOOKUP(入力シート!#REF!,大会データ!$A$5:$F$372,4,FALSE))</f>
        <v>#REF!</v>
      </c>
      <c r="D269" s="99" t="e">
        <f>IF(入力シート!#REF!="","",VLOOKUP(入力シート!#REF!,大会データ!$A$5:$F$372,5,FALSE))</f>
        <v>#REF!</v>
      </c>
      <c r="E269" s="99" t="e">
        <f>IF(入力シート!#REF!="","",基礎データ!$B$6)</f>
        <v>#REF!</v>
      </c>
      <c r="F269" s="99" t="e">
        <f>IF(入力シート!#REF!="","",B269)</f>
        <v>#REF!</v>
      </c>
      <c r="G269" s="99" t="e">
        <f>IF(入力シート!#REF!="","",IF(入力シート!#REF!="",TEXT(入力シート!#REF!,"00"),入力シート!#REF!))</f>
        <v>#REF!</v>
      </c>
      <c r="J269" s="99" t="e">
        <f>IF(入力シート!#REF!="","",入力シート!#REF!)</f>
        <v>#REF!</v>
      </c>
      <c r="AA269" s="100" t="e">
        <f t="shared" si="16"/>
        <v>#REF!</v>
      </c>
      <c r="AB269" s="101" t="e">
        <f t="shared" si="17"/>
        <v>#REF!</v>
      </c>
      <c r="AC269" s="100" t="e">
        <f t="shared" si="18"/>
        <v>#REF!</v>
      </c>
      <c r="AD269" s="100" t="e">
        <f>IF($AC269="","",入力シート!#REF!)</f>
        <v>#REF!</v>
      </c>
      <c r="AE269" s="100" t="e">
        <f>IF($AC269="","",入力シート!#REF!)</f>
        <v>#REF!</v>
      </c>
      <c r="AF269" s="102" t="e">
        <f>IF($AC269="","",入力シート!#REF!)</f>
        <v>#REF!</v>
      </c>
      <c r="AG269" s="103" t="e">
        <f t="shared" si="19"/>
        <v>#REF!</v>
      </c>
    </row>
    <row r="270" spans="1:33">
      <c r="A270" s="99" t="e">
        <f>IF(入力シート!#REF!="","",大会コード)</f>
        <v>#REF!</v>
      </c>
      <c r="B270" s="99" t="e">
        <f>IF(入力シート!#REF!="","",VLOOKUP(入力シート!#REF!,大会データ!$A$5:$F$372,3,FALSE))</f>
        <v>#REF!</v>
      </c>
      <c r="C270" s="99" t="e">
        <f>IF(入力シート!#REF!="","",VLOOKUP(入力シート!#REF!,大会データ!$A$5:$F$372,4,FALSE))</f>
        <v>#REF!</v>
      </c>
      <c r="D270" s="99" t="e">
        <f>IF(入力シート!#REF!="","",VLOOKUP(入力シート!#REF!,大会データ!$A$5:$F$372,5,FALSE))</f>
        <v>#REF!</v>
      </c>
      <c r="E270" s="99" t="e">
        <f>IF(入力シート!#REF!="","",基礎データ!$B$6)</f>
        <v>#REF!</v>
      </c>
      <c r="F270" s="99" t="e">
        <f>IF(入力シート!#REF!="","",B270)</f>
        <v>#REF!</v>
      </c>
      <c r="G270" s="99" t="e">
        <f>IF(入力シート!#REF!="","",IF(入力シート!#REF!="",TEXT(入力シート!#REF!,"00"),入力シート!#REF!))</f>
        <v>#REF!</v>
      </c>
      <c r="J270" s="99" t="e">
        <f>IF(入力シート!#REF!="","",入力シート!#REF!)</f>
        <v>#REF!</v>
      </c>
      <c r="AA270" s="100" t="e">
        <f t="shared" si="16"/>
        <v>#REF!</v>
      </c>
      <c r="AB270" s="101" t="e">
        <f t="shared" si="17"/>
        <v>#REF!</v>
      </c>
      <c r="AC270" s="100" t="e">
        <f t="shared" si="18"/>
        <v>#REF!</v>
      </c>
      <c r="AD270" s="100" t="e">
        <f>IF($AC270="","",入力シート!#REF!)</f>
        <v>#REF!</v>
      </c>
      <c r="AE270" s="100" t="e">
        <f>IF($AC270="","",入力シート!#REF!)</f>
        <v>#REF!</v>
      </c>
      <c r="AF270" s="102" t="e">
        <f>IF($AC270="","",入力シート!#REF!)</f>
        <v>#REF!</v>
      </c>
      <c r="AG270" s="103" t="e">
        <f t="shared" si="19"/>
        <v>#REF!</v>
      </c>
    </row>
    <row r="271" spans="1:33">
      <c r="A271" s="99" t="e">
        <f>IF(入力シート!#REF!="","",大会コード)</f>
        <v>#REF!</v>
      </c>
      <c r="B271" s="99" t="e">
        <f>IF(入力シート!#REF!="","",VLOOKUP(入力シート!#REF!,大会データ!$A$5:$F$372,3,FALSE))</f>
        <v>#REF!</v>
      </c>
      <c r="C271" s="99" t="e">
        <f>IF(入力シート!#REF!="","",VLOOKUP(入力シート!#REF!,大会データ!$A$5:$F$372,4,FALSE))</f>
        <v>#REF!</v>
      </c>
      <c r="D271" s="99" t="e">
        <f>IF(入力シート!#REF!="","",VLOOKUP(入力シート!#REF!,大会データ!$A$5:$F$372,5,FALSE))</f>
        <v>#REF!</v>
      </c>
      <c r="E271" s="99" t="e">
        <f>IF(入力シート!#REF!="","",基礎データ!$B$6)</f>
        <v>#REF!</v>
      </c>
      <c r="F271" s="99" t="e">
        <f>IF(入力シート!#REF!="","",B271)</f>
        <v>#REF!</v>
      </c>
      <c r="G271" s="99" t="e">
        <f>IF(入力シート!#REF!="","",IF(入力シート!#REF!="",TEXT(入力シート!#REF!,"00"),入力シート!#REF!))</f>
        <v>#REF!</v>
      </c>
      <c r="J271" s="99" t="e">
        <f>IF(入力シート!#REF!="","",入力シート!#REF!)</f>
        <v>#REF!</v>
      </c>
      <c r="AA271" s="100" t="e">
        <f t="shared" si="16"/>
        <v>#REF!</v>
      </c>
      <c r="AB271" s="101" t="e">
        <f t="shared" si="17"/>
        <v>#REF!</v>
      </c>
      <c r="AC271" s="100" t="e">
        <f t="shared" si="18"/>
        <v>#REF!</v>
      </c>
      <c r="AD271" s="100" t="e">
        <f>IF($AC271="","",入力シート!#REF!)</f>
        <v>#REF!</v>
      </c>
      <c r="AE271" s="100" t="e">
        <f>IF($AC271="","",入力シート!#REF!)</f>
        <v>#REF!</v>
      </c>
      <c r="AF271" s="102" t="e">
        <f>IF($AC271="","",入力シート!#REF!)</f>
        <v>#REF!</v>
      </c>
      <c r="AG271" s="103" t="e">
        <f t="shared" si="19"/>
        <v>#REF!</v>
      </c>
    </row>
    <row r="272" spans="1:33">
      <c r="A272" s="99" t="e">
        <f>IF(入力シート!#REF!="","",大会コード)</f>
        <v>#REF!</v>
      </c>
      <c r="B272" s="99" t="e">
        <f>IF(入力シート!#REF!="","",VLOOKUP(入力シート!#REF!,大会データ!$A$5:$F$372,3,FALSE))</f>
        <v>#REF!</v>
      </c>
      <c r="C272" s="99" t="e">
        <f>IF(入力シート!#REF!="","",VLOOKUP(入力シート!#REF!,大会データ!$A$5:$F$372,4,FALSE))</f>
        <v>#REF!</v>
      </c>
      <c r="D272" s="99" t="e">
        <f>IF(入力シート!#REF!="","",VLOOKUP(入力シート!#REF!,大会データ!$A$5:$F$372,5,FALSE))</f>
        <v>#REF!</v>
      </c>
      <c r="E272" s="99" t="e">
        <f>IF(入力シート!#REF!="","",基礎データ!$B$6)</f>
        <v>#REF!</v>
      </c>
      <c r="F272" s="99" t="e">
        <f>IF(入力シート!#REF!="","",B272)</f>
        <v>#REF!</v>
      </c>
      <c r="G272" s="99" t="e">
        <f>IF(入力シート!#REF!="","",IF(入力シート!#REF!="",TEXT(入力シート!#REF!,"00"),入力シート!#REF!))</f>
        <v>#REF!</v>
      </c>
      <c r="J272" s="99" t="e">
        <f>IF(入力シート!#REF!="","",入力シート!#REF!)</f>
        <v>#REF!</v>
      </c>
      <c r="AA272" s="100" t="e">
        <f t="shared" si="16"/>
        <v>#REF!</v>
      </c>
      <c r="AB272" s="101" t="e">
        <f t="shared" si="17"/>
        <v>#REF!</v>
      </c>
      <c r="AC272" s="100" t="e">
        <f t="shared" si="18"/>
        <v>#REF!</v>
      </c>
      <c r="AD272" s="100" t="e">
        <f>IF($AC272="","",入力シート!#REF!)</f>
        <v>#REF!</v>
      </c>
      <c r="AE272" s="100" t="e">
        <f>IF($AC272="","",入力シート!#REF!)</f>
        <v>#REF!</v>
      </c>
      <c r="AF272" s="102" t="e">
        <f>IF($AC272="","",入力シート!#REF!)</f>
        <v>#REF!</v>
      </c>
      <c r="AG272" s="103" t="e">
        <f t="shared" si="19"/>
        <v>#REF!</v>
      </c>
    </row>
    <row r="273" spans="1:33">
      <c r="A273" s="99" t="e">
        <f>IF(入力シート!#REF!="","",大会コード)</f>
        <v>#REF!</v>
      </c>
      <c r="B273" s="99" t="e">
        <f>IF(入力シート!#REF!="","",VLOOKUP(入力シート!#REF!,大会データ!$A$5:$F$372,3,FALSE))</f>
        <v>#REF!</v>
      </c>
      <c r="C273" s="99" t="e">
        <f>IF(入力シート!#REF!="","",VLOOKUP(入力シート!#REF!,大会データ!$A$5:$F$372,4,FALSE))</f>
        <v>#REF!</v>
      </c>
      <c r="D273" s="99" t="e">
        <f>IF(入力シート!#REF!="","",VLOOKUP(入力シート!#REF!,大会データ!$A$5:$F$372,5,FALSE))</f>
        <v>#REF!</v>
      </c>
      <c r="E273" s="99" t="e">
        <f>IF(入力シート!#REF!="","",基礎データ!$B$6)</f>
        <v>#REF!</v>
      </c>
      <c r="F273" s="99" t="e">
        <f>IF(入力シート!#REF!="","",B273)</f>
        <v>#REF!</v>
      </c>
      <c r="G273" s="99" t="e">
        <f>IF(入力シート!#REF!="","",IF(入力シート!#REF!="",TEXT(入力シート!#REF!,"00"),入力シート!#REF!))</f>
        <v>#REF!</v>
      </c>
      <c r="J273" s="99" t="e">
        <f>IF(入力シート!#REF!="","",入力シート!#REF!)</f>
        <v>#REF!</v>
      </c>
      <c r="AA273" s="100" t="e">
        <f t="shared" si="16"/>
        <v>#REF!</v>
      </c>
      <c r="AB273" s="101" t="e">
        <f t="shared" si="17"/>
        <v>#REF!</v>
      </c>
      <c r="AC273" s="100" t="e">
        <f t="shared" si="18"/>
        <v>#REF!</v>
      </c>
      <c r="AD273" s="100" t="e">
        <f>IF($AC273="","",入力シート!#REF!)</f>
        <v>#REF!</v>
      </c>
      <c r="AE273" s="100" t="e">
        <f>IF($AC273="","",入力シート!#REF!)</f>
        <v>#REF!</v>
      </c>
      <c r="AF273" s="102" t="e">
        <f>IF($AC273="","",入力シート!#REF!)</f>
        <v>#REF!</v>
      </c>
      <c r="AG273" s="103" t="e">
        <f t="shared" si="19"/>
        <v>#REF!</v>
      </c>
    </row>
    <row r="274" spans="1:33">
      <c r="A274" s="99" t="e">
        <f>IF(入力シート!#REF!="","",大会コード)</f>
        <v>#REF!</v>
      </c>
      <c r="B274" s="99" t="e">
        <f>IF(入力シート!#REF!="","",VLOOKUP(入力シート!#REF!,大会データ!$A$5:$F$372,3,FALSE))</f>
        <v>#REF!</v>
      </c>
      <c r="C274" s="99" t="e">
        <f>IF(入力シート!#REF!="","",VLOOKUP(入力シート!#REF!,大会データ!$A$5:$F$372,4,FALSE))</f>
        <v>#REF!</v>
      </c>
      <c r="D274" s="99" t="e">
        <f>IF(入力シート!#REF!="","",VLOOKUP(入力シート!#REF!,大会データ!$A$5:$F$372,5,FALSE))</f>
        <v>#REF!</v>
      </c>
      <c r="E274" s="99" t="e">
        <f>IF(入力シート!#REF!="","",基礎データ!$B$6)</f>
        <v>#REF!</v>
      </c>
      <c r="F274" s="99" t="e">
        <f>IF(入力シート!#REF!="","",B274)</f>
        <v>#REF!</v>
      </c>
      <c r="G274" s="99" t="e">
        <f>IF(入力シート!#REF!="","",IF(入力シート!#REF!="",TEXT(入力シート!#REF!,"00"),入力シート!#REF!))</f>
        <v>#REF!</v>
      </c>
      <c r="J274" s="99" t="e">
        <f>IF(入力シート!#REF!="","",入力シート!#REF!)</f>
        <v>#REF!</v>
      </c>
      <c r="AA274" s="100" t="e">
        <f t="shared" si="16"/>
        <v>#REF!</v>
      </c>
      <c r="AB274" s="101" t="e">
        <f t="shared" si="17"/>
        <v>#REF!</v>
      </c>
      <c r="AC274" s="100" t="e">
        <f t="shared" si="18"/>
        <v>#REF!</v>
      </c>
      <c r="AD274" s="100" t="e">
        <f>IF($AC274="","",入力シート!#REF!)</f>
        <v>#REF!</v>
      </c>
      <c r="AE274" s="100" t="e">
        <f>IF($AC274="","",入力シート!#REF!)</f>
        <v>#REF!</v>
      </c>
      <c r="AF274" s="102" t="e">
        <f>IF($AC274="","",入力シート!#REF!)</f>
        <v>#REF!</v>
      </c>
      <c r="AG274" s="103" t="e">
        <f t="shared" si="19"/>
        <v>#REF!</v>
      </c>
    </row>
    <row r="275" spans="1:33">
      <c r="A275" s="99" t="e">
        <f>IF(入力シート!#REF!="","",大会コード)</f>
        <v>#REF!</v>
      </c>
      <c r="B275" s="99" t="e">
        <f>IF(入力シート!#REF!="","",VLOOKUP(入力シート!#REF!,大会データ!$A$5:$F$372,3,FALSE))</f>
        <v>#REF!</v>
      </c>
      <c r="C275" s="99" t="e">
        <f>IF(入力シート!#REF!="","",VLOOKUP(入力シート!#REF!,大会データ!$A$5:$F$372,4,FALSE))</f>
        <v>#REF!</v>
      </c>
      <c r="D275" s="99" t="e">
        <f>IF(入力シート!#REF!="","",VLOOKUP(入力シート!#REF!,大会データ!$A$5:$F$372,5,FALSE))</f>
        <v>#REF!</v>
      </c>
      <c r="E275" s="99" t="e">
        <f>IF(入力シート!#REF!="","",基礎データ!$B$6)</f>
        <v>#REF!</v>
      </c>
      <c r="F275" s="99" t="e">
        <f>IF(入力シート!#REF!="","",B275)</f>
        <v>#REF!</v>
      </c>
      <c r="G275" s="99" t="e">
        <f>IF(入力シート!#REF!="","",IF(入力シート!#REF!="",TEXT(入力シート!#REF!,"00"),入力シート!#REF!))</f>
        <v>#REF!</v>
      </c>
      <c r="J275" s="99" t="e">
        <f>IF(入力シート!#REF!="","",入力シート!#REF!)</f>
        <v>#REF!</v>
      </c>
      <c r="AA275" s="100" t="e">
        <f t="shared" si="16"/>
        <v>#REF!</v>
      </c>
      <c r="AB275" s="101" t="e">
        <f t="shared" si="17"/>
        <v>#REF!</v>
      </c>
      <c r="AC275" s="100" t="e">
        <f t="shared" si="18"/>
        <v>#REF!</v>
      </c>
      <c r="AD275" s="100" t="e">
        <f>IF($AC275="","",入力シート!#REF!)</f>
        <v>#REF!</v>
      </c>
      <c r="AE275" s="100" t="e">
        <f>IF($AC275="","",入力シート!#REF!)</f>
        <v>#REF!</v>
      </c>
      <c r="AF275" s="102" t="e">
        <f>IF($AC275="","",入力シート!#REF!)</f>
        <v>#REF!</v>
      </c>
      <c r="AG275" s="103" t="e">
        <f t="shared" si="19"/>
        <v>#REF!</v>
      </c>
    </row>
    <row r="276" spans="1:33">
      <c r="A276" s="99" t="e">
        <f>IF(入力シート!#REF!="","",大会コード)</f>
        <v>#REF!</v>
      </c>
      <c r="B276" s="99" t="e">
        <f>IF(入力シート!#REF!="","",VLOOKUP(入力シート!#REF!,大会データ!$A$5:$F$372,3,FALSE))</f>
        <v>#REF!</v>
      </c>
      <c r="C276" s="99" t="e">
        <f>IF(入力シート!#REF!="","",VLOOKUP(入力シート!#REF!,大会データ!$A$5:$F$372,4,FALSE))</f>
        <v>#REF!</v>
      </c>
      <c r="D276" s="99" t="e">
        <f>IF(入力シート!#REF!="","",VLOOKUP(入力シート!#REF!,大会データ!$A$5:$F$372,5,FALSE))</f>
        <v>#REF!</v>
      </c>
      <c r="E276" s="99" t="e">
        <f>IF(入力シート!#REF!="","",基礎データ!$B$6)</f>
        <v>#REF!</v>
      </c>
      <c r="F276" s="99" t="e">
        <f>IF(入力シート!#REF!="","",B276)</f>
        <v>#REF!</v>
      </c>
      <c r="G276" s="99" t="e">
        <f>IF(入力シート!#REF!="","",IF(入力シート!#REF!="",TEXT(入力シート!#REF!,"00"),入力シート!#REF!))</f>
        <v>#REF!</v>
      </c>
      <c r="J276" s="99" t="e">
        <f>IF(入力シート!#REF!="","",入力シート!#REF!)</f>
        <v>#REF!</v>
      </c>
      <c r="AA276" s="100" t="e">
        <f t="shared" si="16"/>
        <v>#REF!</v>
      </c>
      <c r="AB276" s="101" t="e">
        <f t="shared" si="17"/>
        <v>#REF!</v>
      </c>
      <c r="AC276" s="100" t="e">
        <f t="shared" si="18"/>
        <v>#REF!</v>
      </c>
      <c r="AD276" s="100" t="e">
        <f>IF($AC276="","",入力シート!#REF!)</f>
        <v>#REF!</v>
      </c>
      <c r="AE276" s="100" t="e">
        <f>IF($AC276="","",入力シート!#REF!)</f>
        <v>#REF!</v>
      </c>
      <c r="AF276" s="102" t="e">
        <f>IF($AC276="","",入力シート!#REF!)</f>
        <v>#REF!</v>
      </c>
      <c r="AG276" s="103" t="e">
        <f t="shared" si="19"/>
        <v>#REF!</v>
      </c>
    </row>
    <row r="277" spans="1:33">
      <c r="A277" s="99" t="e">
        <f>IF(入力シート!#REF!="","",大会コード)</f>
        <v>#REF!</v>
      </c>
      <c r="B277" s="99" t="e">
        <f>IF(入力シート!#REF!="","",VLOOKUP(入力シート!#REF!,大会データ!$A$5:$F$372,3,FALSE))</f>
        <v>#REF!</v>
      </c>
      <c r="C277" s="99" t="e">
        <f>IF(入力シート!#REF!="","",VLOOKUP(入力シート!#REF!,大会データ!$A$5:$F$372,4,FALSE))</f>
        <v>#REF!</v>
      </c>
      <c r="D277" s="99" t="e">
        <f>IF(入力シート!#REF!="","",VLOOKUP(入力シート!#REF!,大会データ!$A$5:$F$372,5,FALSE))</f>
        <v>#REF!</v>
      </c>
      <c r="E277" s="99" t="e">
        <f>IF(入力シート!#REF!="","",基礎データ!$B$6)</f>
        <v>#REF!</v>
      </c>
      <c r="F277" s="99" t="e">
        <f>IF(入力シート!#REF!="","",B277)</f>
        <v>#REF!</v>
      </c>
      <c r="G277" s="99" t="e">
        <f>IF(入力シート!#REF!="","",IF(入力シート!#REF!="",TEXT(入力シート!#REF!,"00"),入力シート!#REF!))</f>
        <v>#REF!</v>
      </c>
      <c r="J277" s="99" t="e">
        <f>IF(入力シート!#REF!="","",入力シート!#REF!)</f>
        <v>#REF!</v>
      </c>
      <c r="AA277" s="100" t="e">
        <f t="shared" si="16"/>
        <v>#REF!</v>
      </c>
      <c r="AB277" s="101" t="e">
        <f t="shared" si="17"/>
        <v>#REF!</v>
      </c>
      <c r="AC277" s="100" t="e">
        <f t="shared" si="18"/>
        <v>#REF!</v>
      </c>
      <c r="AD277" s="100" t="e">
        <f>IF($AC277="","",入力シート!#REF!)</f>
        <v>#REF!</v>
      </c>
      <c r="AE277" s="100" t="e">
        <f>IF($AC277="","",入力シート!#REF!)</f>
        <v>#REF!</v>
      </c>
      <c r="AF277" s="102" t="e">
        <f>IF($AC277="","",入力シート!#REF!)</f>
        <v>#REF!</v>
      </c>
      <c r="AG277" s="103" t="e">
        <f t="shared" si="19"/>
        <v>#REF!</v>
      </c>
    </row>
    <row r="278" spans="1:33">
      <c r="A278" s="99" t="e">
        <f>IF(入力シート!#REF!="","",大会コード)</f>
        <v>#REF!</v>
      </c>
      <c r="B278" s="99" t="e">
        <f>IF(入力シート!#REF!="","",VLOOKUP(入力シート!#REF!,大会データ!$A$5:$F$372,3,FALSE))</f>
        <v>#REF!</v>
      </c>
      <c r="C278" s="99" t="e">
        <f>IF(入力シート!#REF!="","",VLOOKUP(入力シート!#REF!,大会データ!$A$5:$F$372,4,FALSE))</f>
        <v>#REF!</v>
      </c>
      <c r="D278" s="99" t="e">
        <f>IF(入力シート!#REF!="","",VLOOKUP(入力シート!#REF!,大会データ!$A$5:$F$372,5,FALSE))</f>
        <v>#REF!</v>
      </c>
      <c r="E278" s="99" t="e">
        <f>IF(入力シート!#REF!="","",基礎データ!$B$6)</f>
        <v>#REF!</v>
      </c>
      <c r="F278" s="99" t="e">
        <f>IF(入力シート!#REF!="","",B278)</f>
        <v>#REF!</v>
      </c>
      <c r="G278" s="99" t="e">
        <f>IF(入力シート!#REF!="","",IF(入力シート!#REF!="",TEXT(入力シート!#REF!,"00"),入力シート!#REF!))</f>
        <v>#REF!</v>
      </c>
      <c r="J278" s="99" t="e">
        <f>IF(入力シート!#REF!="","",入力シート!#REF!)</f>
        <v>#REF!</v>
      </c>
      <c r="AA278" s="100" t="e">
        <f t="shared" si="16"/>
        <v>#REF!</v>
      </c>
      <c r="AB278" s="101" t="e">
        <f t="shared" si="17"/>
        <v>#REF!</v>
      </c>
      <c r="AC278" s="100" t="e">
        <f t="shared" si="18"/>
        <v>#REF!</v>
      </c>
      <c r="AD278" s="100" t="e">
        <f>IF($AC278="","",入力シート!#REF!)</f>
        <v>#REF!</v>
      </c>
      <c r="AE278" s="100" t="e">
        <f>IF($AC278="","",入力シート!#REF!)</f>
        <v>#REF!</v>
      </c>
      <c r="AF278" s="102" t="e">
        <f>IF($AC278="","",入力シート!#REF!)</f>
        <v>#REF!</v>
      </c>
      <c r="AG278" s="103" t="e">
        <f t="shared" si="19"/>
        <v>#REF!</v>
      </c>
    </row>
    <row r="279" spans="1:33">
      <c r="A279" s="99" t="e">
        <f>IF(入力シート!#REF!="","",大会コード)</f>
        <v>#REF!</v>
      </c>
      <c r="B279" s="99" t="e">
        <f>IF(入力シート!#REF!="","",VLOOKUP(入力シート!#REF!,大会データ!$A$5:$F$372,3,FALSE))</f>
        <v>#REF!</v>
      </c>
      <c r="C279" s="99" t="e">
        <f>IF(入力シート!#REF!="","",VLOOKUP(入力シート!#REF!,大会データ!$A$5:$F$372,4,FALSE))</f>
        <v>#REF!</v>
      </c>
      <c r="D279" s="99" t="e">
        <f>IF(入力シート!#REF!="","",VLOOKUP(入力シート!#REF!,大会データ!$A$5:$F$372,5,FALSE))</f>
        <v>#REF!</v>
      </c>
      <c r="E279" s="99" t="e">
        <f>IF(入力シート!#REF!="","",基礎データ!$B$6)</f>
        <v>#REF!</v>
      </c>
      <c r="F279" s="99" t="e">
        <f>IF(入力シート!#REF!="","",B279)</f>
        <v>#REF!</v>
      </c>
      <c r="G279" s="99" t="e">
        <f>IF(入力シート!#REF!="","",IF(入力シート!#REF!="",TEXT(入力シート!#REF!,"00"),入力シート!#REF!))</f>
        <v>#REF!</v>
      </c>
      <c r="J279" s="99" t="e">
        <f>IF(入力シート!#REF!="","",入力シート!#REF!)</f>
        <v>#REF!</v>
      </c>
      <c r="AA279" s="100" t="e">
        <f t="shared" si="16"/>
        <v>#REF!</v>
      </c>
      <c r="AB279" s="101" t="e">
        <f t="shared" si="17"/>
        <v>#REF!</v>
      </c>
      <c r="AC279" s="100" t="e">
        <f t="shared" si="18"/>
        <v>#REF!</v>
      </c>
      <c r="AD279" s="100" t="e">
        <f>IF($AC279="","",入力シート!#REF!)</f>
        <v>#REF!</v>
      </c>
      <c r="AE279" s="100" t="e">
        <f>IF($AC279="","",入力シート!#REF!)</f>
        <v>#REF!</v>
      </c>
      <c r="AF279" s="102" t="e">
        <f>IF($AC279="","",入力シート!#REF!)</f>
        <v>#REF!</v>
      </c>
      <c r="AG279" s="103" t="e">
        <f t="shared" si="19"/>
        <v>#REF!</v>
      </c>
    </row>
    <row r="280" spans="1:33">
      <c r="A280" s="99" t="e">
        <f>IF(入力シート!#REF!="","",大会コード)</f>
        <v>#REF!</v>
      </c>
      <c r="B280" s="99" t="e">
        <f>IF(入力シート!#REF!="","",VLOOKUP(入力シート!#REF!,大会データ!$A$5:$F$372,3,FALSE))</f>
        <v>#REF!</v>
      </c>
      <c r="C280" s="99" t="e">
        <f>IF(入力シート!#REF!="","",VLOOKUP(入力シート!#REF!,大会データ!$A$5:$F$372,4,FALSE))</f>
        <v>#REF!</v>
      </c>
      <c r="D280" s="99" t="e">
        <f>IF(入力シート!#REF!="","",VLOOKUP(入力シート!#REF!,大会データ!$A$5:$F$372,5,FALSE))</f>
        <v>#REF!</v>
      </c>
      <c r="E280" s="99" t="e">
        <f>IF(入力シート!#REF!="","",基礎データ!$B$6)</f>
        <v>#REF!</v>
      </c>
      <c r="F280" s="99" t="e">
        <f>IF(入力シート!#REF!="","",B280)</f>
        <v>#REF!</v>
      </c>
      <c r="G280" s="99" t="e">
        <f>IF(入力シート!#REF!="","",IF(入力シート!#REF!="",TEXT(入力シート!#REF!,"00"),入力シート!#REF!))</f>
        <v>#REF!</v>
      </c>
      <c r="J280" s="99" t="e">
        <f>IF(入力シート!#REF!="","",入力シート!#REF!)</f>
        <v>#REF!</v>
      </c>
      <c r="AA280" s="100" t="e">
        <f t="shared" si="16"/>
        <v>#REF!</v>
      </c>
      <c r="AB280" s="101" t="e">
        <f t="shared" si="17"/>
        <v>#REF!</v>
      </c>
      <c r="AC280" s="100" t="e">
        <f t="shared" si="18"/>
        <v>#REF!</v>
      </c>
      <c r="AD280" s="100" t="e">
        <f>IF($AC280="","",入力シート!#REF!)</f>
        <v>#REF!</v>
      </c>
      <c r="AE280" s="100" t="e">
        <f>IF($AC280="","",入力シート!#REF!)</f>
        <v>#REF!</v>
      </c>
      <c r="AF280" s="102" t="e">
        <f>IF($AC280="","",入力シート!#REF!)</f>
        <v>#REF!</v>
      </c>
      <c r="AG280" s="103" t="e">
        <f t="shared" si="19"/>
        <v>#REF!</v>
      </c>
    </row>
    <row r="281" spans="1:33">
      <c r="A281" s="99" t="e">
        <f>IF(入力シート!#REF!="","",大会コード)</f>
        <v>#REF!</v>
      </c>
      <c r="B281" s="99" t="e">
        <f>IF(入力シート!#REF!="","",VLOOKUP(入力シート!#REF!,大会データ!$A$5:$F$372,3,FALSE))</f>
        <v>#REF!</v>
      </c>
      <c r="C281" s="99" t="e">
        <f>IF(入力シート!#REF!="","",VLOOKUP(入力シート!#REF!,大会データ!$A$5:$F$372,4,FALSE))</f>
        <v>#REF!</v>
      </c>
      <c r="D281" s="99" t="e">
        <f>IF(入力シート!#REF!="","",VLOOKUP(入力シート!#REF!,大会データ!$A$5:$F$372,5,FALSE))</f>
        <v>#REF!</v>
      </c>
      <c r="E281" s="99" t="e">
        <f>IF(入力シート!#REF!="","",基礎データ!$B$6)</f>
        <v>#REF!</v>
      </c>
      <c r="F281" s="99" t="e">
        <f>IF(入力シート!#REF!="","",B281)</f>
        <v>#REF!</v>
      </c>
      <c r="G281" s="99" t="e">
        <f>IF(入力シート!#REF!="","",IF(入力シート!#REF!="",TEXT(入力シート!#REF!,"00"),入力シート!#REF!))</f>
        <v>#REF!</v>
      </c>
      <c r="J281" s="99" t="e">
        <f>IF(入力シート!#REF!="","",入力シート!#REF!)</f>
        <v>#REF!</v>
      </c>
      <c r="AA281" s="100" t="e">
        <f t="shared" si="16"/>
        <v>#REF!</v>
      </c>
      <c r="AB281" s="101" t="e">
        <f t="shared" si="17"/>
        <v>#REF!</v>
      </c>
      <c r="AC281" s="100" t="e">
        <f t="shared" si="18"/>
        <v>#REF!</v>
      </c>
      <c r="AD281" s="100" t="e">
        <f>IF($AC281="","",入力シート!#REF!)</f>
        <v>#REF!</v>
      </c>
      <c r="AE281" s="100" t="e">
        <f>IF($AC281="","",入力シート!#REF!)</f>
        <v>#REF!</v>
      </c>
      <c r="AF281" s="102" t="e">
        <f>IF($AC281="","",入力シート!#REF!)</f>
        <v>#REF!</v>
      </c>
      <c r="AG281" s="103" t="e">
        <f t="shared" si="19"/>
        <v>#REF!</v>
      </c>
    </row>
    <row r="282" spans="1:33">
      <c r="A282" s="99" t="e">
        <f>IF(入力シート!#REF!="","",大会コード)</f>
        <v>#REF!</v>
      </c>
      <c r="B282" s="99" t="e">
        <f>IF(入力シート!#REF!="","",VLOOKUP(入力シート!#REF!,大会データ!$A$5:$F$372,3,FALSE))</f>
        <v>#REF!</v>
      </c>
      <c r="C282" s="99" t="e">
        <f>IF(入力シート!#REF!="","",VLOOKUP(入力シート!#REF!,大会データ!$A$5:$F$372,4,FALSE))</f>
        <v>#REF!</v>
      </c>
      <c r="D282" s="99" t="e">
        <f>IF(入力シート!#REF!="","",VLOOKUP(入力シート!#REF!,大会データ!$A$5:$F$372,5,FALSE))</f>
        <v>#REF!</v>
      </c>
      <c r="E282" s="99" t="e">
        <f>IF(入力シート!#REF!="","",基礎データ!$B$6)</f>
        <v>#REF!</v>
      </c>
      <c r="F282" s="99" t="e">
        <f>IF(入力シート!#REF!="","",B282)</f>
        <v>#REF!</v>
      </c>
      <c r="G282" s="99" t="e">
        <f>IF(入力シート!#REF!="","",IF(入力シート!#REF!="",TEXT(入力シート!#REF!,"00"),入力シート!#REF!))</f>
        <v>#REF!</v>
      </c>
      <c r="J282" s="99" t="e">
        <f>IF(入力シート!#REF!="","",入力シート!#REF!)</f>
        <v>#REF!</v>
      </c>
      <c r="AA282" s="100" t="e">
        <f t="shared" si="16"/>
        <v>#REF!</v>
      </c>
      <c r="AB282" s="101" t="e">
        <f t="shared" si="17"/>
        <v>#REF!</v>
      </c>
      <c r="AC282" s="100" t="e">
        <f t="shared" si="18"/>
        <v>#REF!</v>
      </c>
      <c r="AD282" s="100" t="e">
        <f>IF($AC282="","",入力シート!#REF!)</f>
        <v>#REF!</v>
      </c>
      <c r="AE282" s="100" t="e">
        <f>IF($AC282="","",入力シート!#REF!)</f>
        <v>#REF!</v>
      </c>
      <c r="AF282" s="102" t="e">
        <f>IF($AC282="","",入力シート!#REF!)</f>
        <v>#REF!</v>
      </c>
      <c r="AG282" s="103" t="e">
        <f t="shared" si="19"/>
        <v>#REF!</v>
      </c>
    </row>
    <row r="283" spans="1:33">
      <c r="A283" s="99" t="e">
        <f>IF(入力シート!#REF!="","",大会コード)</f>
        <v>#REF!</v>
      </c>
      <c r="B283" s="99" t="e">
        <f>IF(入力シート!#REF!="","",VLOOKUP(入力シート!#REF!,大会データ!$A$5:$F$372,3,FALSE))</f>
        <v>#REF!</v>
      </c>
      <c r="C283" s="99" t="e">
        <f>IF(入力シート!#REF!="","",VLOOKUP(入力シート!#REF!,大会データ!$A$5:$F$372,4,FALSE))</f>
        <v>#REF!</v>
      </c>
      <c r="D283" s="99" t="e">
        <f>IF(入力シート!#REF!="","",VLOOKUP(入力シート!#REF!,大会データ!$A$5:$F$372,5,FALSE))</f>
        <v>#REF!</v>
      </c>
      <c r="E283" s="99" t="e">
        <f>IF(入力シート!#REF!="","",基礎データ!$B$6)</f>
        <v>#REF!</v>
      </c>
      <c r="F283" s="99" t="e">
        <f>IF(入力シート!#REF!="","",B283)</f>
        <v>#REF!</v>
      </c>
      <c r="G283" s="99" t="e">
        <f>IF(入力シート!#REF!="","",IF(入力シート!#REF!="",TEXT(入力シート!#REF!,"00"),入力シート!#REF!))</f>
        <v>#REF!</v>
      </c>
      <c r="J283" s="99" t="e">
        <f>IF(入力シート!#REF!="","",入力シート!#REF!)</f>
        <v>#REF!</v>
      </c>
      <c r="AA283" s="100" t="e">
        <f t="shared" si="16"/>
        <v>#REF!</v>
      </c>
      <c r="AB283" s="101" t="e">
        <f t="shared" si="17"/>
        <v>#REF!</v>
      </c>
      <c r="AC283" s="100" t="e">
        <f t="shared" si="18"/>
        <v>#REF!</v>
      </c>
      <c r="AD283" s="100" t="e">
        <f>IF($AC283="","",入力シート!#REF!)</f>
        <v>#REF!</v>
      </c>
      <c r="AE283" s="100" t="e">
        <f>IF($AC283="","",入力シート!#REF!)</f>
        <v>#REF!</v>
      </c>
      <c r="AF283" s="102" t="e">
        <f>IF($AC283="","",入力シート!#REF!)</f>
        <v>#REF!</v>
      </c>
      <c r="AG283" s="103" t="e">
        <f t="shared" si="19"/>
        <v>#REF!</v>
      </c>
    </row>
    <row r="284" spans="1:33">
      <c r="A284" s="99" t="e">
        <f>IF(入力シート!#REF!="","",大会コード)</f>
        <v>#REF!</v>
      </c>
      <c r="B284" s="99" t="e">
        <f>IF(入力シート!#REF!="","",VLOOKUP(入力シート!#REF!,大会データ!$A$5:$F$372,3,FALSE))</f>
        <v>#REF!</v>
      </c>
      <c r="C284" s="99" t="e">
        <f>IF(入力シート!#REF!="","",VLOOKUP(入力シート!#REF!,大会データ!$A$5:$F$372,4,FALSE))</f>
        <v>#REF!</v>
      </c>
      <c r="D284" s="99" t="e">
        <f>IF(入力シート!#REF!="","",VLOOKUP(入力シート!#REF!,大会データ!$A$5:$F$372,5,FALSE))</f>
        <v>#REF!</v>
      </c>
      <c r="E284" s="99" t="e">
        <f>IF(入力シート!#REF!="","",基礎データ!$B$6)</f>
        <v>#REF!</v>
      </c>
      <c r="F284" s="99" t="e">
        <f>IF(入力シート!#REF!="","",B284)</f>
        <v>#REF!</v>
      </c>
      <c r="G284" s="99" t="e">
        <f>IF(入力シート!#REF!="","",IF(入力シート!#REF!="",TEXT(入力シート!#REF!,"00"),入力シート!#REF!))</f>
        <v>#REF!</v>
      </c>
      <c r="J284" s="99" t="e">
        <f>IF(入力シート!#REF!="","",入力シート!#REF!)</f>
        <v>#REF!</v>
      </c>
      <c r="AA284" s="100" t="e">
        <f t="shared" si="16"/>
        <v>#REF!</v>
      </c>
      <c r="AB284" s="101" t="e">
        <f t="shared" si="17"/>
        <v>#REF!</v>
      </c>
      <c r="AC284" s="100" t="e">
        <f t="shared" si="18"/>
        <v>#REF!</v>
      </c>
      <c r="AD284" s="100" t="e">
        <f>IF($AC284="","",入力シート!#REF!)</f>
        <v>#REF!</v>
      </c>
      <c r="AE284" s="100" t="e">
        <f>IF($AC284="","",入力シート!#REF!)</f>
        <v>#REF!</v>
      </c>
      <c r="AF284" s="102" t="e">
        <f>IF($AC284="","",入力シート!#REF!)</f>
        <v>#REF!</v>
      </c>
      <c r="AG284" s="103" t="e">
        <f t="shared" si="19"/>
        <v>#REF!</v>
      </c>
    </row>
    <row r="285" spans="1:33">
      <c r="A285" s="99" t="e">
        <f>IF(入力シート!#REF!="","",大会コード)</f>
        <v>#REF!</v>
      </c>
      <c r="B285" s="99" t="e">
        <f>IF(入力シート!#REF!="","",VLOOKUP(入力シート!#REF!,大会データ!$A$5:$F$372,3,FALSE))</f>
        <v>#REF!</v>
      </c>
      <c r="C285" s="99" t="e">
        <f>IF(入力シート!#REF!="","",VLOOKUP(入力シート!#REF!,大会データ!$A$5:$F$372,4,FALSE))</f>
        <v>#REF!</v>
      </c>
      <c r="D285" s="99" t="e">
        <f>IF(入力シート!#REF!="","",VLOOKUP(入力シート!#REF!,大会データ!$A$5:$F$372,5,FALSE))</f>
        <v>#REF!</v>
      </c>
      <c r="E285" s="99" t="e">
        <f>IF(入力シート!#REF!="","",基礎データ!$B$6)</f>
        <v>#REF!</v>
      </c>
      <c r="F285" s="99" t="e">
        <f>IF(入力シート!#REF!="","",B285)</f>
        <v>#REF!</v>
      </c>
      <c r="G285" s="99" t="e">
        <f>IF(入力シート!#REF!="","",IF(入力シート!#REF!="",TEXT(入力シート!#REF!,"00"),入力シート!#REF!))</f>
        <v>#REF!</v>
      </c>
      <c r="J285" s="99" t="e">
        <f>IF(入力シート!#REF!="","",入力シート!#REF!)</f>
        <v>#REF!</v>
      </c>
      <c r="AA285" s="100" t="e">
        <f t="shared" si="16"/>
        <v>#REF!</v>
      </c>
      <c r="AB285" s="101" t="e">
        <f t="shared" si="17"/>
        <v>#REF!</v>
      </c>
      <c r="AC285" s="100" t="e">
        <f t="shared" si="18"/>
        <v>#REF!</v>
      </c>
      <c r="AD285" s="100" t="e">
        <f>IF($AC285="","",入力シート!#REF!)</f>
        <v>#REF!</v>
      </c>
      <c r="AE285" s="100" t="e">
        <f>IF($AC285="","",入力シート!#REF!)</f>
        <v>#REF!</v>
      </c>
      <c r="AF285" s="102" t="e">
        <f>IF($AC285="","",入力シート!#REF!)</f>
        <v>#REF!</v>
      </c>
      <c r="AG285" s="103" t="e">
        <f t="shared" si="19"/>
        <v>#REF!</v>
      </c>
    </row>
    <row r="286" spans="1:33">
      <c r="A286" s="99" t="e">
        <f>IF(入力シート!#REF!="","",大会コード)</f>
        <v>#REF!</v>
      </c>
      <c r="B286" s="99" t="e">
        <f>IF(入力シート!#REF!="","",VLOOKUP(入力シート!#REF!,大会データ!$A$5:$F$372,3,FALSE))</f>
        <v>#REF!</v>
      </c>
      <c r="C286" s="99" t="e">
        <f>IF(入力シート!#REF!="","",VLOOKUP(入力シート!#REF!,大会データ!$A$5:$F$372,4,FALSE))</f>
        <v>#REF!</v>
      </c>
      <c r="D286" s="99" t="e">
        <f>IF(入力シート!#REF!="","",VLOOKUP(入力シート!#REF!,大会データ!$A$5:$F$372,5,FALSE))</f>
        <v>#REF!</v>
      </c>
      <c r="E286" s="99" t="e">
        <f>IF(入力シート!#REF!="","",基礎データ!$B$6)</f>
        <v>#REF!</v>
      </c>
      <c r="F286" s="99" t="e">
        <f>IF(入力シート!#REF!="","",B286)</f>
        <v>#REF!</v>
      </c>
      <c r="G286" s="99" t="e">
        <f>IF(入力シート!#REF!="","",IF(入力シート!#REF!="",TEXT(入力シート!#REF!,"00"),入力シート!#REF!))</f>
        <v>#REF!</v>
      </c>
      <c r="J286" s="99" t="e">
        <f>IF(入力シート!#REF!="","",入力シート!#REF!)</f>
        <v>#REF!</v>
      </c>
      <c r="AA286" s="100" t="e">
        <f t="shared" si="16"/>
        <v>#REF!</v>
      </c>
      <c r="AB286" s="101" t="e">
        <f t="shared" si="17"/>
        <v>#REF!</v>
      </c>
      <c r="AC286" s="100" t="e">
        <f t="shared" si="18"/>
        <v>#REF!</v>
      </c>
      <c r="AD286" s="100" t="e">
        <f>IF($AC286="","",入力シート!#REF!)</f>
        <v>#REF!</v>
      </c>
      <c r="AE286" s="100" t="e">
        <f>IF($AC286="","",入力シート!#REF!)</f>
        <v>#REF!</v>
      </c>
      <c r="AF286" s="102" t="e">
        <f>IF($AC286="","",入力シート!#REF!)</f>
        <v>#REF!</v>
      </c>
      <c r="AG286" s="103" t="e">
        <f t="shared" si="19"/>
        <v>#REF!</v>
      </c>
    </row>
    <row r="287" spans="1:33">
      <c r="A287" s="99" t="e">
        <f>IF(入力シート!#REF!="","",大会コード)</f>
        <v>#REF!</v>
      </c>
      <c r="B287" s="99" t="e">
        <f>IF(入力シート!#REF!="","",VLOOKUP(入力シート!#REF!,大会データ!$A$5:$F$372,3,FALSE))</f>
        <v>#REF!</v>
      </c>
      <c r="C287" s="99" t="e">
        <f>IF(入力シート!#REF!="","",VLOOKUP(入力シート!#REF!,大会データ!$A$5:$F$372,4,FALSE))</f>
        <v>#REF!</v>
      </c>
      <c r="D287" s="99" t="e">
        <f>IF(入力シート!#REF!="","",VLOOKUP(入力シート!#REF!,大会データ!$A$5:$F$372,5,FALSE))</f>
        <v>#REF!</v>
      </c>
      <c r="E287" s="99" t="e">
        <f>IF(入力シート!#REF!="","",基礎データ!$B$6)</f>
        <v>#REF!</v>
      </c>
      <c r="F287" s="99" t="e">
        <f>IF(入力シート!#REF!="","",B287)</f>
        <v>#REF!</v>
      </c>
      <c r="G287" s="99" t="e">
        <f>IF(入力シート!#REF!="","",IF(入力シート!#REF!="",TEXT(入力シート!#REF!,"00"),入力シート!#REF!))</f>
        <v>#REF!</v>
      </c>
      <c r="J287" s="99" t="e">
        <f>IF(入力シート!#REF!="","",入力シート!#REF!)</f>
        <v>#REF!</v>
      </c>
      <c r="AA287" s="100" t="e">
        <f t="shared" si="16"/>
        <v>#REF!</v>
      </c>
      <c r="AB287" s="101" t="e">
        <f t="shared" si="17"/>
        <v>#REF!</v>
      </c>
      <c r="AC287" s="100" t="e">
        <f t="shared" si="18"/>
        <v>#REF!</v>
      </c>
      <c r="AD287" s="100" t="e">
        <f>IF($AC287="","",入力シート!#REF!)</f>
        <v>#REF!</v>
      </c>
      <c r="AE287" s="100" t="e">
        <f>IF($AC287="","",入力シート!#REF!)</f>
        <v>#REF!</v>
      </c>
      <c r="AF287" s="102" t="e">
        <f>IF($AC287="","",入力シート!#REF!)</f>
        <v>#REF!</v>
      </c>
      <c r="AG287" s="103" t="e">
        <f t="shared" si="19"/>
        <v>#REF!</v>
      </c>
    </row>
    <row r="288" spans="1:33">
      <c r="A288" s="99" t="e">
        <f>IF(入力シート!#REF!="","",大会コード)</f>
        <v>#REF!</v>
      </c>
      <c r="B288" s="99" t="e">
        <f>IF(入力シート!#REF!="","",VLOOKUP(入力シート!#REF!,大会データ!$A$5:$F$372,3,FALSE))</f>
        <v>#REF!</v>
      </c>
      <c r="C288" s="99" t="e">
        <f>IF(入力シート!#REF!="","",VLOOKUP(入力シート!#REF!,大会データ!$A$5:$F$372,4,FALSE))</f>
        <v>#REF!</v>
      </c>
      <c r="D288" s="99" t="e">
        <f>IF(入力シート!#REF!="","",VLOOKUP(入力シート!#REF!,大会データ!$A$5:$F$372,5,FALSE))</f>
        <v>#REF!</v>
      </c>
      <c r="E288" s="99" t="e">
        <f>IF(入力シート!#REF!="","",基礎データ!$B$6)</f>
        <v>#REF!</v>
      </c>
      <c r="F288" s="99" t="e">
        <f>IF(入力シート!#REF!="","",B288)</f>
        <v>#REF!</v>
      </c>
      <c r="G288" s="99" t="e">
        <f>IF(入力シート!#REF!="","",IF(入力シート!#REF!="",TEXT(入力シート!#REF!,"00"),入力シート!#REF!))</f>
        <v>#REF!</v>
      </c>
      <c r="J288" s="99" t="e">
        <f>IF(入力シート!#REF!="","",入力シート!#REF!)</f>
        <v>#REF!</v>
      </c>
      <c r="AA288" s="100" t="e">
        <f t="shared" si="16"/>
        <v>#REF!</v>
      </c>
      <c r="AB288" s="101" t="e">
        <f t="shared" si="17"/>
        <v>#REF!</v>
      </c>
      <c r="AC288" s="100" t="e">
        <f t="shared" si="18"/>
        <v>#REF!</v>
      </c>
      <c r="AD288" s="100" t="e">
        <f>IF($AC288="","",入力シート!#REF!)</f>
        <v>#REF!</v>
      </c>
      <c r="AE288" s="100" t="e">
        <f>IF($AC288="","",入力シート!#REF!)</f>
        <v>#REF!</v>
      </c>
      <c r="AF288" s="102" t="e">
        <f>IF($AC288="","",入力シート!#REF!)</f>
        <v>#REF!</v>
      </c>
      <c r="AG288" s="103" t="e">
        <f t="shared" si="19"/>
        <v>#REF!</v>
      </c>
    </row>
    <row r="289" spans="1:33">
      <c r="A289" s="99" t="e">
        <f>IF(入力シート!#REF!="","",大会コード)</f>
        <v>#REF!</v>
      </c>
      <c r="B289" s="99" t="e">
        <f>IF(入力シート!#REF!="","",VLOOKUP(入力シート!#REF!,大会データ!$A$5:$F$372,3,FALSE))</f>
        <v>#REF!</v>
      </c>
      <c r="C289" s="99" t="e">
        <f>IF(入力シート!#REF!="","",VLOOKUP(入力シート!#REF!,大会データ!$A$5:$F$372,4,FALSE))</f>
        <v>#REF!</v>
      </c>
      <c r="D289" s="99" t="e">
        <f>IF(入力シート!#REF!="","",VLOOKUP(入力シート!#REF!,大会データ!$A$5:$F$372,5,FALSE))</f>
        <v>#REF!</v>
      </c>
      <c r="E289" s="99" t="e">
        <f>IF(入力シート!#REF!="","",基礎データ!$B$6)</f>
        <v>#REF!</v>
      </c>
      <c r="F289" s="99" t="e">
        <f>IF(入力シート!#REF!="","",B289)</f>
        <v>#REF!</v>
      </c>
      <c r="G289" s="99" t="e">
        <f>IF(入力シート!#REF!="","",IF(入力シート!#REF!="",TEXT(入力シート!#REF!,"00"),入力シート!#REF!))</f>
        <v>#REF!</v>
      </c>
      <c r="J289" s="99" t="e">
        <f>IF(入力シート!#REF!="","",入力シート!#REF!)</f>
        <v>#REF!</v>
      </c>
      <c r="AA289" s="100" t="e">
        <f t="shared" si="16"/>
        <v>#REF!</v>
      </c>
      <c r="AB289" s="101" t="e">
        <f t="shared" si="17"/>
        <v>#REF!</v>
      </c>
      <c r="AC289" s="100" t="e">
        <f t="shared" si="18"/>
        <v>#REF!</v>
      </c>
      <c r="AD289" s="100" t="e">
        <f>IF($AC289="","",入力シート!#REF!)</f>
        <v>#REF!</v>
      </c>
      <c r="AE289" s="100" t="e">
        <f>IF($AC289="","",入力シート!#REF!)</f>
        <v>#REF!</v>
      </c>
      <c r="AF289" s="102" t="e">
        <f>IF($AC289="","",入力シート!#REF!)</f>
        <v>#REF!</v>
      </c>
      <c r="AG289" s="103" t="e">
        <f t="shared" si="19"/>
        <v>#REF!</v>
      </c>
    </row>
    <row r="290" spans="1:33">
      <c r="A290" s="99" t="e">
        <f>IF(入力シート!#REF!="","",大会コード)</f>
        <v>#REF!</v>
      </c>
      <c r="B290" s="99" t="e">
        <f>IF(入力シート!#REF!="","",VLOOKUP(入力シート!#REF!,大会データ!$A$5:$F$372,3,FALSE))</f>
        <v>#REF!</v>
      </c>
      <c r="C290" s="99" t="e">
        <f>IF(入力シート!#REF!="","",VLOOKUP(入力シート!#REF!,大会データ!$A$5:$F$372,4,FALSE))</f>
        <v>#REF!</v>
      </c>
      <c r="D290" s="99" t="e">
        <f>IF(入力シート!#REF!="","",VLOOKUP(入力シート!#REF!,大会データ!$A$5:$F$372,5,FALSE))</f>
        <v>#REF!</v>
      </c>
      <c r="E290" s="99" t="e">
        <f>IF(入力シート!#REF!="","",基礎データ!$B$6)</f>
        <v>#REF!</v>
      </c>
      <c r="F290" s="99" t="e">
        <f>IF(入力シート!#REF!="","",B290)</f>
        <v>#REF!</v>
      </c>
      <c r="G290" s="99" t="e">
        <f>IF(入力シート!#REF!="","",IF(入力シート!#REF!="",TEXT(入力シート!#REF!,"00"),入力シート!#REF!))</f>
        <v>#REF!</v>
      </c>
      <c r="J290" s="99" t="e">
        <f>IF(入力シート!#REF!="","",入力シート!#REF!)</f>
        <v>#REF!</v>
      </c>
      <c r="AA290" s="100" t="e">
        <f t="shared" si="16"/>
        <v>#REF!</v>
      </c>
      <c r="AB290" s="101" t="e">
        <f t="shared" si="17"/>
        <v>#REF!</v>
      </c>
      <c r="AC290" s="100" t="e">
        <f t="shared" si="18"/>
        <v>#REF!</v>
      </c>
      <c r="AD290" s="100" t="e">
        <f>IF($AC290="","",入力シート!#REF!)</f>
        <v>#REF!</v>
      </c>
      <c r="AE290" s="100" t="e">
        <f>IF($AC290="","",入力シート!#REF!)</f>
        <v>#REF!</v>
      </c>
      <c r="AF290" s="102" t="e">
        <f>IF($AC290="","",入力シート!#REF!)</f>
        <v>#REF!</v>
      </c>
      <c r="AG290" s="103" t="e">
        <f t="shared" si="19"/>
        <v>#REF!</v>
      </c>
    </row>
    <row r="291" spans="1:33">
      <c r="A291" s="99" t="e">
        <f>IF(入力シート!#REF!="","",大会コード)</f>
        <v>#REF!</v>
      </c>
      <c r="B291" s="99" t="e">
        <f>IF(入力シート!#REF!="","",VLOOKUP(入力シート!#REF!,大会データ!$A$5:$F$372,3,FALSE))</f>
        <v>#REF!</v>
      </c>
      <c r="C291" s="99" t="e">
        <f>IF(入力シート!#REF!="","",VLOOKUP(入力シート!#REF!,大会データ!$A$5:$F$372,4,FALSE))</f>
        <v>#REF!</v>
      </c>
      <c r="D291" s="99" t="e">
        <f>IF(入力シート!#REF!="","",VLOOKUP(入力シート!#REF!,大会データ!$A$5:$F$372,5,FALSE))</f>
        <v>#REF!</v>
      </c>
      <c r="E291" s="99" t="e">
        <f>IF(入力シート!#REF!="","",基礎データ!$B$6)</f>
        <v>#REF!</v>
      </c>
      <c r="F291" s="99" t="e">
        <f>IF(入力シート!#REF!="","",B291)</f>
        <v>#REF!</v>
      </c>
      <c r="G291" s="99" t="e">
        <f>IF(入力シート!#REF!="","",IF(入力シート!#REF!="",TEXT(入力シート!#REF!,"00"),入力シート!#REF!))</f>
        <v>#REF!</v>
      </c>
      <c r="J291" s="99" t="e">
        <f>IF(入力シート!#REF!="","",入力シート!#REF!)</f>
        <v>#REF!</v>
      </c>
      <c r="AA291" s="100" t="e">
        <f t="shared" si="16"/>
        <v>#REF!</v>
      </c>
      <c r="AB291" s="101" t="e">
        <f t="shared" si="17"/>
        <v>#REF!</v>
      </c>
      <c r="AC291" s="100" t="e">
        <f t="shared" si="18"/>
        <v>#REF!</v>
      </c>
      <c r="AD291" s="100" t="e">
        <f>IF($AC291="","",入力シート!#REF!)</f>
        <v>#REF!</v>
      </c>
      <c r="AE291" s="100" t="e">
        <f>IF($AC291="","",入力シート!#REF!)</f>
        <v>#REF!</v>
      </c>
      <c r="AF291" s="102" t="e">
        <f>IF($AC291="","",入力シート!#REF!)</f>
        <v>#REF!</v>
      </c>
      <c r="AG291" s="103" t="e">
        <f t="shared" si="19"/>
        <v>#REF!</v>
      </c>
    </row>
    <row r="292" spans="1:33">
      <c r="A292" s="99" t="e">
        <f>IF(入力シート!#REF!="","",大会コード)</f>
        <v>#REF!</v>
      </c>
      <c r="B292" s="99" t="e">
        <f>IF(入力シート!#REF!="","",VLOOKUP(入力シート!#REF!,大会データ!$A$5:$F$372,3,FALSE))</f>
        <v>#REF!</v>
      </c>
      <c r="C292" s="99" t="e">
        <f>IF(入力シート!#REF!="","",VLOOKUP(入力シート!#REF!,大会データ!$A$5:$F$372,4,FALSE))</f>
        <v>#REF!</v>
      </c>
      <c r="D292" s="99" t="e">
        <f>IF(入力シート!#REF!="","",VLOOKUP(入力シート!#REF!,大会データ!$A$5:$F$372,5,FALSE))</f>
        <v>#REF!</v>
      </c>
      <c r="E292" s="99" t="e">
        <f>IF(入力シート!#REF!="","",基礎データ!$B$6)</f>
        <v>#REF!</v>
      </c>
      <c r="F292" s="99" t="e">
        <f>IF(入力シート!#REF!="","",B292)</f>
        <v>#REF!</v>
      </c>
      <c r="G292" s="99" t="e">
        <f>IF(入力シート!#REF!="","",IF(入力シート!#REF!="",TEXT(入力シート!#REF!,"00"),入力シート!#REF!))</f>
        <v>#REF!</v>
      </c>
      <c r="J292" s="99" t="e">
        <f>IF(入力シート!#REF!="","",入力シート!#REF!)</f>
        <v>#REF!</v>
      </c>
      <c r="AA292" s="100" t="e">
        <f t="shared" si="16"/>
        <v>#REF!</v>
      </c>
      <c r="AB292" s="101" t="e">
        <f t="shared" si="17"/>
        <v>#REF!</v>
      </c>
      <c r="AC292" s="100" t="e">
        <f t="shared" si="18"/>
        <v>#REF!</v>
      </c>
      <c r="AD292" s="100" t="e">
        <f>IF($AC292="","",入力シート!#REF!)</f>
        <v>#REF!</v>
      </c>
      <c r="AE292" s="100" t="e">
        <f>IF($AC292="","",入力シート!#REF!)</f>
        <v>#REF!</v>
      </c>
      <c r="AF292" s="102" t="e">
        <f>IF($AC292="","",入力シート!#REF!)</f>
        <v>#REF!</v>
      </c>
      <c r="AG292" s="103" t="e">
        <f t="shared" si="19"/>
        <v>#REF!</v>
      </c>
    </row>
    <row r="293" spans="1:33">
      <c r="A293" s="99" t="e">
        <f>IF(入力シート!#REF!="","",大会コード)</f>
        <v>#REF!</v>
      </c>
      <c r="B293" s="99" t="e">
        <f>IF(入力シート!#REF!="","",VLOOKUP(入力シート!#REF!,大会データ!$A$5:$F$372,3,FALSE))</f>
        <v>#REF!</v>
      </c>
      <c r="C293" s="99" t="e">
        <f>IF(入力シート!#REF!="","",VLOOKUP(入力シート!#REF!,大会データ!$A$5:$F$372,4,FALSE))</f>
        <v>#REF!</v>
      </c>
      <c r="D293" s="99" t="e">
        <f>IF(入力シート!#REF!="","",VLOOKUP(入力シート!#REF!,大会データ!$A$5:$F$372,5,FALSE))</f>
        <v>#REF!</v>
      </c>
      <c r="E293" s="99" t="e">
        <f>IF(入力シート!#REF!="","",基礎データ!$B$6)</f>
        <v>#REF!</v>
      </c>
      <c r="F293" s="99" t="e">
        <f>IF(入力シート!#REF!="","",B293)</f>
        <v>#REF!</v>
      </c>
      <c r="G293" s="99" t="e">
        <f>IF(入力シート!#REF!="","",IF(入力シート!#REF!="",TEXT(入力シート!#REF!,"00"),入力シート!#REF!))</f>
        <v>#REF!</v>
      </c>
      <c r="J293" s="99" t="e">
        <f>IF(入力シート!#REF!="","",入力シート!#REF!)</f>
        <v>#REF!</v>
      </c>
      <c r="AA293" s="100" t="e">
        <f t="shared" si="16"/>
        <v>#REF!</v>
      </c>
      <c r="AB293" s="101" t="e">
        <f t="shared" si="17"/>
        <v>#REF!</v>
      </c>
      <c r="AC293" s="100" t="e">
        <f t="shared" si="18"/>
        <v>#REF!</v>
      </c>
      <c r="AD293" s="100" t="e">
        <f>IF($AC293="","",入力シート!#REF!)</f>
        <v>#REF!</v>
      </c>
      <c r="AE293" s="100" t="e">
        <f>IF($AC293="","",入力シート!#REF!)</f>
        <v>#REF!</v>
      </c>
      <c r="AF293" s="102" t="e">
        <f>IF($AC293="","",入力シート!#REF!)</f>
        <v>#REF!</v>
      </c>
      <c r="AG293" s="103" t="e">
        <f t="shared" si="19"/>
        <v>#REF!</v>
      </c>
    </row>
    <row r="294" spans="1:33">
      <c r="A294" s="99" t="e">
        <f>IF(入力シート!#REF!="","",大会コード)</f>
        <v>#REF!</v>
      </c>
      <c r="B294" s="99" t="e">
        <f>IF(入力シート!#REF!="","",VLOOKUP(入力シート!#REF!,大会データ!$A$5:$F$372,3,FALSE))</f>
        <v>#REF!</v>
      </c>
      <c r="C294" s="99" t="e">
        <f>IF(入力シート!#REF!="","",VLOOKUP(入力シート!#REF!,大会データ!$A$5:$F$372,4,FALSE))</f>
        <v>#REF!</v>
      </c>
      <c r="D294" s="99" t="e">
        <f>IF(入力シート!#REF!="","",VLOOKUP(入力シート!#REF!,大会データ!$A$5:$F$372,5,FALSE))</f>
        <v>#REF!</v>
      </c>
      <c r="E294" s="99" t="e">
        <f>IF(入力シート!#REF!="","",基礎データ!$B$6)</f>
        <v>#REF!</v>
      </c>
      <c r="F294" s="99" t="e">
        <f>IF(入力シート!#REF!="","",B294)</f>
        <v>#REF!</v>
      </c>
      <c r="G294" s="99" t="e">
        <f>IF(入力シート!#REF!="","",IF(入力シート!#REF!="",TEXT(入力シート!#REF!,"00"),入力シート!#REF!))</f>
        <v>#REF!</v>
      </c>
      <c r="J294" s="99" t="e">
        <f>IF(入力シート!#REF!="","",入力シート!#REF!)</f>
        <v>#REF!</v>
      </c>
      <c r="AA294" s="100" t="e">
        <f t="shared" si="16"/>
        <v>#REF!</v>
      </c>
      <c r="AB294" s="101" t="e">
        <f t="shared" si="17"/>
        <v>#REF!</v>
      </c>
      <c r="AC294" s="100" t="e">
        <f t="shared" si="18"/>
        <v>#REF!</v>
      </c>
      <c r="AD294" s="100" t="e">
        <f>IF($AC294="","",入力シート!#REF!)</f>
        <v>#REF!</v>
      </c>
      <c r="AE294" s="100" t="e">
        <f>IF($AC294="","",入力シート!#REF!)</f>
        <v>#REF!</v>
      </c>
      <c r="AF294" s="102" t="e">
        <f>IF($AC294="","",入力シート!#REF!)</f>
        <v>#REF!</v>
      </c>
      <c r="AG294" s="103" t="e">
        <f t="shared" si="19"/>
        <v>#REF!</v>
      </c>
    </row>
    <row r="295" spans="1:33">
      <c r="A295" s="99" t="e">
        <f>IF(入力シート!#REF!="","",大会コード)</f>
        <v>#REF!</v>
      </c>
      <c r="B295" s="99" t="e">
        <f>IF(入力シート!#REF!="","",VLOOKUP(入力シート!#REF!,大会データ!$A$5:$F$372,3,FALSE))</f>
        <v>#REF!</v>
      </c>
      <c r="C295" s="99" t="e">
        <f>IF(入力シート!#REF!="","",VLOOKUP(入力シート!#REF!,大会データ!$A$5:$F$372,4,FALSE))</f>
        <v>#REF!</v>
      </c>
      <c r="D295" s="99" t="e">
        <f>IF(入力シート!#REF!="","",VLOOKUP(入力シート!#REF!,大会データ!$A$5:$F$372,5,FALSE))</f>
        <v>#REF!</v>
      </c>
      <c r="E295" s="99" t="e">
        <f>IF(入力シート!#REF!="","",基礎データ!$B$6)</f>
        <v>#REF!</v>
      </c>
      <c r="F295" s="99" t="e">
        <f>IF(入力シート!#REF!="","",B295)</f>
        <v>#REF!</v>
      </c>
      <c r="G295" s="99" t="e">
        <f>IF(入力シート!#REF!="","",IF(入力シート!#REF!="",TEXT(入力シート!#REF!,"00"),入力シート!#REF!))</f>
        <v>#REF!</v>
      </c>
      <c r="J295" s="99" t="e">
        <f>IF(入力シート!#REF!="","",入力シート!#REF!)</f>
        <v>#REF!</v>
      </c>
      <c r="AA295" s="100" t="e">
        <f t="shared" si="16"/>
        <v>#REF!</v>
      </c>
      <c r="AB295" s="101" t="e">
        <f t="shared" si="17"/>
        <v>#REF!</v>
      </c>
      <c r="AC295" s="100" t="e">
        <f t="shared" si="18"/>
        <v>#REF!</v>
      </c>
      <c r="AD295" s="100" t="e">
        <f>IF($AC295="","",入力シート!#REF!)</f>
        <v>#REF!</v>
      </c>
      <c r="AE295" s="100" t="e">
        <f>IF($AC295="","",入力シート!#REF!)</f>
        <v>#REF!</v>
      </c>
      <c r="AF295" s="102" t="e">
        <f>IF($AC295="","",入力シート!#REF!)</f>
        <v>#REF!</v>
      </c>
      <c r="AG295" s="103" t="e">
        <f t="shared" si="19"/>
        <v>#REF!</v>
      </c>
    </row>
    <row r="296" spans="1:33">
      <c r="A296" s="99" t="e">
        <f>IF(入力シート!#REF!="","",大会コード)</f>
        <v>#REF!</v>
      </c>
      <c r="B296" s="99" t="e">
        <f>IF(入力シート!#REF!="","",VLOOKUP(入力シート!#REF!,大会データ!$A$5:$F$372,3,FALSE))</f>
        <v>#REF!</v>
      </c>
      <c r="C296" s="99" t="e">
        <f>IF(入力シート!#REF!="","",VLOOKUP(入力シート!#REF!,大会データ!$A$5:$F$372,4,FALSE))</f>
        <v>#REF!</v>
      </c>
      <c r="D296" s="99" t="e">
        <f>IF(入力シート!#REF!="","",VLOOKUP(入力シート!#REF!,大会データ!$A$5:$F$372,5,FALSE))</f>
        <v>#REF!</v>
      </c>
      <c r="E296" s="99" t="e">
        <f>IF(入力シート!#REF!="","",基礎データ!$B$6)</f>
        <v>#REF!</v>
      </c>
      <c r="F296" s="99" t="e">
        <f>IF(入力シート!#REF!="","",B296)</f>
        <v>#REF!</v>
      </c>
      <c r="G296" s="99" t="e">
        <f>IF(入力シート!#REF!="","",IF(入力シート!#REF!="",TEXT(入力シート!#REF!,"00"),入力シート!#REF!))</f>
        <v>#REF!</v>
      </c>
      <c r="J296" s="99" t="e">
        <f>IF(入力シート!#REF!="","",入力シート!#REF!)</f>
        <v>#REF!</v>
      </c>
      <c r="AA296" s="100" t="e">
        <f t="shared" si="16"/>
        <v>#REF!</v>
      </c>
      <c r="AB296" s="101" t="e">
        <f t="shared" si="17"/>
        <v>#REF!</v>
      </c>
      <c r="AC296" s="100" t="e">
        <f t="shared" si="18"/>
        <v>#REF!</v>
      </c>
      <c r="AD296" s="100" t="e">
        <f>IF($AC296="","",入力シート!#REF!)</f>
        <v>#REF!</v>
      </c>
      <c r="AE296" s="100" t="e">
        <f>IF($AC296="","",入力シート!#REF!)</f>
        <v>#REF!</v>
      </c>
      <c r="AF296" s="102" t="e">
        <f>IF($AC296="","",入力シート!#REF!)</f>
        <v>#REF!</v>
      </c>
      <c r="AG296" s="103" t="e">
        <f t="shared" si="19"/>
        <v>#REF!</v>
      </c>
    </row>
    <row r="297" spans="1:33">
      <c r="A297" s="99" t="e">
        <f>IF(入力シート!#REF!="","",大会コード)</f>
        <v>#REF!</v>
      </c>
      <c r="B297" s="99" t="e">
        <f>IF(入力シート!#REF!="","",VLOOKUP(入力シート!#REF!,大会データ!$A$5:$F$372,3,FALSE))</f>
        <v>#REF!</v>
      </c>
      <c r="C297" s="99" t="e">
        <f>IF(入力シート!#REF!="","",VLOOKUP(入力シート!#REF!,大会データ!$A$5:$F$372,4,FALSE))</f>
        <v>#REF!</v>
      </c>
      <c r="D297" s="99" t="e">
        <f>IF(入力シート!#REF!="","",VLOOKUP(入力シート!#REF!,大会データ!$A$5:$F$372,5,FALSE))</f>
        <v>#REF!</v>
      </c>
      <c r="E297" s="99" t="e">
        <f>IF(入力シート!#REF!="","",基礎データ!$B$6)</f>
        <v>#REF!</v>
      </c>
      <c r="F297" s="99" t="e">
        <f>IF(入力シート!#REF!="","",B297)</f>
        <v>#REF!</v>
      </c>
      <c r="G297" s="99" t="e">
        <f>IF(入力シート!#REF!="","",IF(入力シート!#REF!="",TEXT(入力シート!#REF!,"00"),入力シート!#REF!))</f>
        <v>#REF!</v>
      </c>
      <c r="J297" s="99" t="e">
        <f>IF(入力シート!#REF!="","",入力シート!#REF!)</f>
        <v>#REF!</v>
      </c>
      <c r="AA297" s="100" t="e">
        <f t="shared" si="16"/>
        <v>#REF!</v>
      </c>
      <c r="AB297" s="101" t="e">
        <f t="shared" si="17"/>
        <v>#REF!</v>
      </c>
      <c r="AC297" s="100" t="e">
        <f t="shared" si="18"/>
        <v>#REF!</v>
      </c>
      <c r="AD297" s="100" t="e">
        <f>IF($AC297="","",入力シート!#REF!)</f>
        <v>#REF!</v>
      </c>
      <c r="AE297" s="100" t="e">
        <f>IF($AC297="","",入力シート!#REF!)</f>
        <v>#REF!</v>
      </c>
      <c r="AF297" s="102" t="e">
        <f>IF($AC297="","",入力シート!#REF!)</f>
        <v>#REF!</v>
      </c>
      <c r="AG297" s="103" t="e">
        <f t="shared" si="19"/>
        <v>#REF!</v>
      </c>
    </row>
    <row r="298" spans="1:33">
      <c r="A298" s="99" t="e">
        <f>IF(入力シート!#REF!="","",大会コード)</f>
        <v>#REF!</v>
      </c>
      <c r="B298" s="99" t="e">
        <f>IF(入力シート!#REF!="","",VLOOKUP(入力シート!#REF!,大会データ!$A$5:$F$372,3,FALSE))</f>
        <v>#REF!</v>
      </c>
      <c r="C298" s="99" t="e">
        <f>IF(入力シート!#REF!="","",VLOOKUP(入力シート!#REF!,大会データ!$A$5:$F$372,4,FALSE))</f>
        <v>#REF!</v>
      </c>
      <c r="D298" s="99" t="e">
        <f>IF(入力シート!#REF!="","",VLOOKUP(入力シート!#REF!,大会データ!$A$5:$F$372,5,FALSE))</f>
        <v>#REF!</v>
      </c>
      <c r="E298" s="99" t="e">
        <f>IF(入力シート!#REF!="","",基礎データ!$B$6)</f>
        <v>#REF!</v>
      </c>
      <c r="F298" s="99" t="e">
        <f>IF(入力シート!#REF!="","",B298)</f>
        <v>#REF!</v>
      </c>
      <c r="G298" s="99" t="e">
        <f>IF(入力シート!#REF!="","",IF(入力シート!#REF!="",TEXT(入力シート!#REF!,"00"),入力シート!#REF!))</f>
        <v>#REF!</v>
      </c>
      <c r="J298" s="99" t="e">
        <f>IF(入力シート!#REF!="","",入力シート!#REF!)</f>
        <v>#REF!</v>
      </c>
      <c r="AA298" s="100" t="e">
        <f t="shared" si="16"/>
        <v>#REF!</v>
      </c>
      <c r="AB298" s="101" t="e">
        <f t="shared" si="17"/>
        <v>#REF!</v>
      </c>
      <c r="AC298" s="100" t="e">
        <f t="shared" si="18"/>
        <v>#REF!</v>
      </c>
      <c r="AD298" s="100" t="e">
        <f>IF($AC298="","",入力シート!#REF!)</f>
        <v>#REF!</v>
      </c>
      <c r="AE298" s="100" t="e">
        <f>IF($AC298="","",入力シート!#REF!)</f>
        <v>#REF!</v>
      </c>
      <c r="AF298" s="102" t="e">
        <f>IF($AC298="","",入力シート!#REF!)</f>
        <v>#REF!</v>
      </c>
      <c r="AG298" s="103" t="e">
        <f t="shared" si="19"/>
        <v>#REF!</v>
      </c>
    </row>
    <row r="299" spans="1:33">
      <c r="A299" s="99" t="e">
        <f>IF(入力シート!#REF!="","",大会コード)</f>
        <v>#REF!</v>
      </c>
      <c r="B299" s="99" t="e">
        <f>IF(入力シート!#REF!="","",VLOOKUP(入力シート!#REF!,大会データ!$A$5:$F$372,3,FALSE))</f>
        <v>#REF!</v>
      </c>
      <c r="C299" s="99" t="e">
        <f>IF(入力シート!#REF!="","",VLOOKUP(入力シート!#REF!,大会データ!$A$5:$F$372,4,FALSE))</f>
        <v>#REF!</v>
      </c>
      <c r="D299" s="99" t="e">
        <f>IF(入力シート!#REF!="","",VLOOKUP(入力シート!#REF!,大会データ!$A$5:$F$372,5,FALSE))</f>
        <v>#REF!</v>
      </c>
      <c r="E299" s="99" t="e">
        <f>IF(入力シート!#REF!="","",基礎データ!$B$6)</f>
        <v>#REF!</v>
      </c>
      <c r="F299" s="99" t="e">
        <f>IF(入力シート!#REF!="","",B299)</f>
        <v>#REF!</v>
      </c>
      <c r="G299" s="99" t="e">
        <f>IF(入力シート!#REF!="","",IF(入力シート!#REF!="",TEXT(入力シート!#REF!,"00"),入力シート!#REF!))</f>
        <v>#REF!</v>
      </c>
      <c r="J299" s="99" t="e">
        <f>IF(入力シート!#REF!="","",入力シート!#REF!)</f>
        <v>#REF!</v>
      </c>
      <c r="AA299" s="100" t="e">
        <f t="shared" si="16"/>
        <v>#REF!</v>
      </c>
      <c r="AB299" s="101" t="e">
        <f t="shared" si="17"/>
        <v>#REF!</v>
      </c>
      <c r="AC299" s="100" t="e">
        <f t="shared" si="18"/>
        <v>#REF!</v>
      </c>
      <c r="AD299" s="100" t="e">
        <f>IF($AC299="","",入力シート!#REF!)</f>
        <v>#REF!</v>
      </c>
      <c r="AE299" s="100" t="e">
        <f>IF($AC299="","",入力シート!#REF!)</f>
        <v>#REF!</v>
      </c>
      <c r="AF299" s="102" t="e">
        <f>IF($AC299="","",入力シート!#REF!)</f>
        <v>#REF!</v>
      </c>
      <c r="AG299" s="103" t="e">
        <f t="shared" si="19"/>
        <v>#REF!</v>
      </c>
    </row>
    <row r="300" spans="1:33">
      <c r="A300" s="99" t="e">
        <f>IF(入力シート!#REF!="","",大会コード)</f>
        <v>#REF!</v>
      </c>
      <c r="B300" s="99" t="e">
        <f>IF(入力シート!#REF!="","",VLOOKUP(入力シート!#REF!,大会データ!$A$5:$F$372,3,FALSE))</f>
        <v>#REF!</v>
      </c>
      <c r="C300" s="99" t="e">
        <f>IF(入力シート!#REF!="","",VLOOKUP(入力シート!#REF!,大会データ!$A$5:$F$372,4,FALSE))</f>
        <v>#REF!</v>
      </c>
      <c r="D300" s="99" t="e">
        <f>IF(入力シート!#REF!="","",VLOOKUP(入力シート!#REF!,大会データ!$A$5:$F$372,5,FALSE))</f>
        <v>#REF!</v>
      </c>
      <c r="E300" s="99" t="e">
        <f>IF(入力シート!#REF!="","",基礎データ!$B$6)</f>
        <v>#REF!</v>
      </c>
      <c r="F300" s="99" t="e">
        <f>IF(入力シート!#REF!="","",B300)</f>
        <v>#REF!</v>
      </c>
      <c r="G300" s="99" t="e">
        <f>IF(入力シート!#REF!="","",IF(入力シート!#REF!="",TEXT(入力シート!#REF!,"00"),入力シート!#REF!))</f>
        <v>#REF!</v>
      </c>
      <c r="J300" s="99" t="e">
        <f>IF(入力シート!#REF!="","",入力シート!#REF!)</f>
        <v>#REF!</v>
      </c>
      <c r="AA300" s="100" t="e">
        <f t="shared" si="16"/>
        <v>#REF!</v>
      </c>
      <c r="AB300" s="101" t="e">
        <f t="shared" si="17"/>
        <v>#REF!</v>
      </c>
      <c r="AC300" s="100" t="e">
        <f t="shared" si="18"/>
        <v>#REF!</v>
      </c>
      <c r="AD300" s="100" t="e">
        <f>IF($AC300="","",入力シート!#REF!)</f>
        <v>#REF!</v>
      </c>
      <c r="AE300" s="100" t="e">
        <f>IF($AC300="","",入力シート!#REF!)</f>
        <v>#REF!</v>
      </c>
      <c r="AF300" s="102" t="e">
        <f>IF($AC300="","",入力シート!#REF!)</f>
        <v>#REF!</v>
      </c>
      <c r="AG300" s="103" t="e">
        <f t="shared" si="19"/>
        <v>#REF!</v>
      </c>
    </row>
    <row r="301" spans="1:33">
      <c r="A301" s="99" t="e">
        <f>IF(入力シート!#REF!="","",大会コード)</f>
        <v>#REF!</v>
      </c>
      <c r="B301" s="99" t="e">
        <f>IF(入力シート!#REF!="","",VLOOKUP(入力シート!#REF!,大会データ!$A$5:$F$372,3,FALSE))</f>
        <v>#REF!</v>
      </c>
      <c r="C301" s="99" t="e">
        <f>IF(入力シート!#REF!="","",VLOOKUP(入力シート!#REF!,大会データ!$A$5:$F$372,4,FALSE))</f>
        <v>#REF!</v>
      </c>
      <c r="D301" s="99" t="e">
        <f>IF(入力シート!#REF!="","",VLOOKUP(入力シート!#REF!,大会データ!$A$5:$F$372,5,FALSE))</f>
        <v>#REF!</v>
      </c>
      <c r="E301" s="99" t="e">
        <f>IF(入力シート!#REF!="","",基礎データ!$B$6)</f>
        <v>#REF!</v>
      </c>
      <c r="F301" s="99" t="e">
        <f>IF(入力シート!#REF!="","",B301)</f>
        <v>#REF!</v>
      </c>
      <c r="G301" s="99" t="e">
        <f>IF(入力シート!#REF!="","",IF(入力シート!#REF!="",TEXT(入力シート!#REF!,"00"),入力シート!#REF!))</f>
        <v>#REF!</v>
      </c>
      <c r="J301" s="99" t="e">
        <f>IF(入力シート!#REF!="","",入力シート!#REF!)</f>
        <v>#REF!</v>
      </c>
      <c r="AA301" s="100" t="e">
        <f t="shared" si="16"/>
        <v>#REF!</v>
      </c>
      <c r="AB301" s="101" t="e">
        <f t="shared" si="17"/>
        <v>#REF!</v>
      </c>
      <c r="AC301" s="100" t="e">
        <f t="shared" si="18"/>
        <v>#REF!</v>
      </c>
      <c r="AD301" s="100" t="e">
        <f>IF($AC301="","",入力シート!#REF!)</f>
        <v>#REF!</v>
      </c>
      <c r="AE301" s="100" t="e">
        <f>IF($AC301="","",入力シート!#REF!)</f>
        <v>#REF!</v>
      </c>
      <c r="AF301" s="102" t="e">
        <f>IF($AC301="","",入力シート!#REF!)</f>
        <v>#REF!</v>
      </c>
      <c r="AG301" s="103" t="e">
        <f t="shared" si="19"/>
        <v>#REF!</v>
      </c>
    </row>
    <row r="302" spans="1:33">
      <c r="A302" s="99" t="e">
        <f>IF(入力シート!#REF!="","",大会コード)</f>
        <v>#REF!</v>
      </c>
      <c r="B302" s="99" t="e">
        <f>IF(入力シート!#REF!="","",VLOOKUP(入力シート!#REF!,大会データ!$A$5:$F$372,3,FALSE))</f>
        <v>#REF!</v>
      </c>
      <c r="C302" s="99" t="e">
        <f>IF(入力シート!#REF!="","",VLOOKUP(入力シート!#REF!,大会データ!$A$5:$F$372,4,FALSE))</f>
        <v>#REF!</v>
      </c>
      <c r="D302" s="99" t="e">
        <f>IF(入力シート!#REF!="","",VLOOKUP(入力シート!#REF!,大会データ!$A$5:$F$372,5,FALSE))</f>
        <v>#REF!</v>
      </c>
      <c r="E302" s="99" t="e">
        <f>IF(入力シート!#REF!="","",基礎データ!$B$6)</f>
        <v>#REF!</v>
      </c>
      <c r="F302" s="99" t="e">
        <f>IF(入力シート!#REF!="","",B302)</f>
        <v>#REF!</v>
      </c>
      <c r="G302" s="99" t="e">
        <f>IF(入力シート!#REF!="","",IF(入力シート!#REF!="",TEXT(入力シート!#REF!,"00"),入力シート!#REF!))</f>
        <v>#REF!</v>
      </c>
      <c r="J302" s="99" t="e">
        <f>IF(入力シート!#REF!="","",入力シート!#REF!)</f>
        <v>#REF!</v>
      </c>
      <c r="AA302" s="100" t="e">
        <f t="shared" si="16"/>
        <v>#REF!</v>
      </c>
      <c r="AB302" s="101" t="e">
        <f t="shared" si="17"/>
        <v>#REF!</v>
      </c>
      <c r="AC302" s="100" t="e">
        <f t="shared" si="18"/>
        <v>#REF!</v>
      </c>
      <c r="AD302" s="100" t="e">
        <f>IF($AC302="","",入力シート!#REF!)</f>
        <v>#REF!</v>
      </c>
      <c r="AE302" s="100" t="e">
        <f>IF($AC302="","",入力シート!#REF!)</f>
        <v>#REF!</v>
      </c>
      <c r="AF302" s="102" t="e">
        <f>IF($AC302="","",入力シート!#REF!)</f>
        <v>#REF!</v>
      </c>
      <c r="AG302" s="103" t="e">
        <f t="shared" si="19"/>
        <v>#REF!</v>
      </c>
    </row>
    <row r="303" spans="1:33">
      <c r="A303" s="99" t="e">
        <f>IF(入力シート!#REF!="","",大会コード)</f>
        <v>#REF!</v>
      </c>
      <c r="B303" s="99" t="e">
        <f>IF(入力シート!#REF!="","",VLOOKUP(入力シート!#REF!,大会データ!$A$5:$F$372,3,FALSE))</f>
        <v>#REF!</v>
      </c>
      <c r="C303" s="99" t="e">
        <f>IF(入力シート!#REF!="","",VLOOKUP(入力シート!#REF!,大会データ!$A$5:$F$372,4,FALSE))</f>
        <v>#REF!</v>
      </c>
      <c r="D303" s="99" t="e">
        <f>IF(入力シート!#REF!="","",VLOOKUP(入力シート!#REF!,大会データ!$A$5:$F$372,5,FALSE))</f>
        <v>#REF!</v>
      </c>
      <c r="E303" s="99" t="e">
        <f>IF(入力シート!#REF!="","",基礎データ!$B$6)</f>
        <v>#REF!</v>
      </c>
      <c r="F303" s="99" t="e">
        <f>IF(入力シート!#REF!="","",B303)</f>
        <v>#REF!</v>
      </c>
      <c r="G303" s="99" t="e">
        <f>IF(入力シート!#REF!="","",IF(入力シート!#REF!="",TEXT(入力シート!#REF!,"00"),入力シート!#REF!))</f>
        <v>#REF!</v>
      </c>
      <c r="J303" s="99" t="e">
        <f>IF(入力シート!#REF!="","",入力シート!#REF!)</f>
        <v>#REF!</v>
      </c>
      <c r="AA303" s="100" t="e">
        <f t="shared" si="16"/>
        <v>#REF!</v>
      </c>
      <c r="AB303" s="101" t="e">
        <f t="shared" si="17"/>
        <v>#REF!</v>
      </c>
      <c r="AC303" s="100" t="e">
        <f t="shared" si="18"/>
        <v>#REF!</v>
      </c>
      <c r="AD303" s="100" t="e">
        <f>IF($AC303="","",入力シート!#REF!)</f>
        <v>#REF!</v>
      </c>
      <c r="AE303" s="100" t="e">
        <f>IF($AC303="","",入力シート!#REF!)</f>
        <v>#REF!</v>
      </c>
      <c r="AF303" s="102" t="e">
        <f>IF($AC303="","",入力シート!#REF!)</f>
        <v>#REF!</v>
      </c>
      <c r="AG303" s="103" t="e">
        <f t="shared" si="19"/>
        <v>#REF!</v>
      </c>
    </row>
    <row r="304" spans="1:33">
      <c r="A304" s="99" t="e">
        <f>IF(入力シート!#REF!="","",大会コード)</f>
        <v>#REF!</v>
      </c>
      <c r="B304" s="99" t="e">
        <f>IF(入力シート!#REF!="","",VLOOKUP(入力シート!#REF!,大会データ!$A$5:$F$372,3,FALSE))</f>
        <v>#REF!</v>
      </c>
      <c r="C304" s="99" t="e">
        <f>IF(入力シート!#REF!="","",VLOOKUP(入力シート!#REF!,大会データ!$A$5:$F$372,4,FALSE))</f>
        <v>#REF!</v>
      </c>
      <c r="D304" s="99" t="e">
        <f>IF(入力シート!#REF!="","",VLOOKUP(入力シート!#REF!,大会データ!$A$5:$F$372,5,FALSE))</f>
        <v>#REF!</v>
      </c>
      <c r="E304" s="99" t="e">
        <f>IF(入力シート!#REF!="","",基礎データ!$B$6)</f>
        <v>#REF!</v>
      </c>
      <c r="F304" s="99" t="e">
        <f>IF(入力シート!#REF!="","",B304)</f>
        <v>#REF!</v>
      </c>
      <c r="G304" s="99" t="e">
        <f>IF(入力シート!#REF!="","",IF(入力シート!#REF!="",TEXT(入力シート!#REF!,"00"),入力シート!#REF!))</f>
        <v>#REF!</v>
      </c>
      <c r="J304" s="99" t="e">
        <f>IF(入力シート!#REF!="","",入力シート!#REF!)</f>
        <v>#REF!</v>
      </c>
      <c r="AA304" s="100" t="e">
        <f t="shared" si="16"/>
        <v>#REF!</v>
      </c>
      <c r="AB304" s="101" t="e">
        <f t="shared" si="17"/>
        <v>#REF!</v>
      </c>
      <c r="AC304" s="100" t="e">
        <f t="shared" si="18"/>
        <v>#REF!</v>
      </c>
      <c r="AD304" s="100" t="e">
        <f>IF($AC304="","",入力シート!#REF!)</f>
        <v>#REF!</v>
      </c>
      <c r="AE304" s="100" t="e">
        <f>IF($AC304="","",入力シート!#REF!)</f>
        <v>#REF!</v>
      </c>
      <c r="AF304" s="102" t="e">
        <f>IF($AC304="","",入力シート!#REF!)</f>
        <v>#REF!</v>
      </c>
      <c r="AG304" s="103" t="e">
        <f t="shared" si="19"/>
        <v>#REF!</v>
      </c>
    </row>
    <row r="305" spans="1:33">
      <c r="A305" s="99" t="e">
        <f>IF(入力シート!#REF!="","",大会コード)</f>
        <v>#REF!</v>
      </c>
      <c r="B305" s="99" t="e">
        <f>IF(入力シート!#REF!="","",VLOOKUP(入力シート!#REF!,大会データ!$A$5:$F$372,3,FALSE))</f>
        <v>#REF!</v>
      </c>
      <c r="C305" s="99" t="e">
        <f>IF(入力シート!#REF!="","",VLOOKUP(入力シート!#REF!,大会データ!$A$5:$F$372,4,FALSE))</f>
        <v>#REF!</v>
      </c>
      <c r="D305" s="99" t="e">
        <f>IF(入力シート!#REF!="","",VLOOKUP(入力シート!#REF!,大会データ!$A$5:$F$372,5,FALSE))</f>
        <v>#REF!</v>
      </c>
      <c r="E305" s="99" t="e">
        <f>IF(入力シート!#REF!="","",基礎データ!$B$6)</f>
        <v>#REF!</v>
      </c>
      <c r="F305" s="99" t="e">
        <f>IF(入力シート!#REF!="","",B305)</f>
        <v>#REF!</v>
      </c>
      <c r="G305" s="99" t="e">
        <f>IF(入力シート!#REF!="","",IF(入力シート!#REF!="",TEXT(入力シート!#REF!,"00"),入力シート!#REF!))</f>
        <v>#REF!</v>
      </c>
      <c r="J305" s="99" t="e">
        <f>IF(入力シート!#REF!="","",入力シート!#REF!)</f>
        <v>#REF!</v>
      </c>
      <c r="AA305" s="100" t="e">
        <f t="shared" si="16"/>
        <v>#REF!</v>
      </c>
      <c r="AB305" s="101" t="e">
        <f t="shared" si="17"/>
        <v>#REF!</v>
      </c>
      <c r="AC305" s="100" t="e">
        <f t="shared" si="18"/>
        <v>#REF!</v>
      </c>
      <c r="AD305" s="100" t="e">
        <f>IF($AC305="","",入力シート!#REF!)</f>
        <v>#REF!</v>
      </c>
      <c r="AE305" s="100" t="e">
        <f>IF($AC305="","",入力シート!#REF!)</f>
        <v>#REF!</v>
      </c>
      <c r="AF305" s="102" t="e">
        <f>IF($AC305="","",入力シート!#REF!)</f>
        <v>#REF!</v>
      </c>
      <c r="AG305" s="103" t="e">
        <f t="shared" si="19"/>
        <v>#REF!</v>
      </c>
    </row>
    <row r="306" spans="1:33">
      <c r="A306" s="99" t="e">
        <f>IF(入力シート!#REF!="","",大会コード)</f>
        <v>#REF!</v>
      </c>
      <c r="B306" s="99" t="e">
        <f>IF(入力シート!#REF!="","",VLOOKUP(入力シート!#REF!,大会データ!$A$5:$F$372,3,FALSE))</f>
        <v>#REF!</v>
      </c>
      <c r="C306" s="99" t="e">
        <f>IF(入力シート!#REF!="","",VLOOKUP(入力シート!#REF!,大会データ!$A$5:$F$372,4,FALSE))</f>
        <v>#REF!</v>
      </c>
      <c r="D306" s="99" t="e">
        <f>IF(入力シート!#REF!="","",VLOOKUP(入力シート!#REF!,大会データ!$A$5:$F$372,5,FALSE))</f>
        <v>#REF!</v>
      </c>
      <c r="E306" s="99" t="e">
        <f>IF(入力シート!#REF!="","",基礎データ!$B$6)</f>
        <v>#REF!</v>
      </c>
      <c r="F306" s="99" t="e">
        <f>IF(入力シート!#REF!="","",B306)</f>
        <v>#REF!</v>
      </c>
      <c r="G306" s="99" t="e">
        <f>IF(入力シート!#REF!="","",IF(入力シート!#REF!="",TEXT(入力シート!#REF!,"00"),入力シート!#REF!))</f>
        <v>#REF!</v>
      </c>
      <c r="J306" s="99" t="e">
        <f>IF(入力シート!#REF!="","",入力シート!#REF!)</f>
        <v>#REF!</v>
      </c>
      <c r="AA306" s="100" t="e">
        <f t="shared" si="16"/>
        <v>#REF!</v>
      </c>
      <c r="AB306" s="101" t="e">
        <f t="shared" si="17"/>
        <v>#REF!</v>
      </c>
      <c r="AC306" s="100" t="e">
        <f t="shared" si="18"/>
        <v>#REF!</v>
      </c>
      <c r="AD306" s="100" t="e">
        <f>IF($AC306="","",入力シート!#REF!)</f>
        <v>#REF!</v>
      </c>
      <c r="AE306" s="100" t="e">
        <f>IF($AC306="","",入力シート!#REF!)</f>
        <v>#REF!</v>
      </c>
      <c r="AF306" s="102" t="e">
        <f>IF($AC306="","",入力シート!#REF!)</f>
        <v>#REF!</v>
      </c>
      <c r="AG306" s="103" t="e">
        <f t="shared" si="19"/>
        <v>#REF!</v>
      </c>
    </row>
    <row r="307" spans="1:33">
      <c r="A307" s="99" t="e">
        <f>IF(入力シート!#REF!="","",大会コード)</f>
        <v>#REF!</v>
      </c>
      <c r="B307" s="99" t="e">
        <f>IF(入力シート!#REF!="","",VLOOKUP(入力シート!#REF!,大会データ!$A$5:$F$372,3,FALSE))</f>
        <v>#REF!</v>
      </c>
      <c r="C307" s="99" t="e">
        <f>IF(入力シート!#REF!="","",VLOOKUP(入力シート!#REF!,大会データ!$A$5:$F$372,4,FALSE))</f>
        <v>#REF!</v>
      </c>
      <c r="D307" s="99" t="e">
        <f>IF(入力シート!#REF!="","",VLOOKUP(入力シート!#REF!,大会データ!$A$5:$F$372,5,FALSE))</f>
        <v>#REF!</v>
      </c>
      <c r="E307" s="99" t="e">
        <f>IF(入力シート!#REF!="","",基礎データ!$B$6)</f>
        <v>#REF!</v>
      </c>
      <c r="F307" s="99" t="e">
        <f>IF(入力シート!#REF!="","",B307)</f>
        <v>#REF!</v>
      </c>
      <c r="G307" s="99" t="e">
        <f>IF(入力シート!#REF!="","",IF(入力シート!#REF!="",TEXT(入力シート!#REF!,"00"),入力シート!#REF!))</f>
        <v>#REF!</v>
      </c>
      <c r="J307" s="99" t="e">
        <f>IF(入力シート!#REF!="","",入力シート!#REF!)</f>
        <v>#REF!</v>
      </c>
      <c r="AA307" s="100" t="e">
        <f t="shared" si="16"/>
        <v>#REF!</v>
      </c>
      <c r="AB307" s="101" t="e">
        <f t="shared" si="17"/>
        <v>#REF!</v>
      </c>
      <c r="AC307" s="100" t="e">
        <f t="shared" si="18"/>
        <v>#REF!</v>
      </c>
      <c r="AD307" s="100" t="e">
        <f>IF($AC307="","",入力シート!#REF!)</f>
        <v>#REF!</v>
      </c>
      <c r="AE307" s="100" t="e">
        <f>IF($AC307="","",入力シート!#REF!)</f>
        <v>#REF!</v>
      </c>
      <c r="AF307" s="102" t="e">
        <f>IF($AC307="","",入力シート!#REF!)</f>
        <v>#REF!</v>
      </c>
      <c r="AG307" s="103" t="e">
        <f t="shared" si="19"/>
        <v>#REF!</v>
      </c>
    </row>
    <row r="308" spans="1:33">
      <c r="A308" s="99" t="e">
        <f>IF(入力シート!#REF!="","",大会コード)</f>
        <v>#REF!</v>
      </c>
      <c r="B308" s="99" t="e">
        <f>IF(入力シート!#REF!="","",VLOOKUP(入力シート!#REF!,大会データ!$A$5:$F$372,3,FALSE))</f>
        <v>#REF!</v>
      </c>
      <c r="C308" s="99" t="e">
        <f>IF(入力シート!#REF!="","",VLOOKUP(入力シート!#REF!,大会データ!$A$5:$F$372,4,FALSE))</f>
        <v>#REF!</v>
      </c>
      <c r="D308" s="99" t="e">
        <f>IF(入力シート!#REF!="","",VLOOKUP(入力シート!#REF!,大会データ!$A$5:$F$372,5,FALSE))</f>
        <v>#REF!</v>
      </c>
      <c r="E308" s="99" t="e">
        <f>IF(入力シート!#REF!="","",基礎データ!$B$6)</f>
        <v>#REF!</v>
      </c>
      <c r="F308" s="99" t="e">
        <f>IF(入力シート!#REF!="","",B308)</f>
        <v>#REF!</v>
      </c>
      <c r="G308" s="99" t="e">
        <f>IF(入力シート!#REF!="","",IF(入力シート!#REF!="",TEXT(入力シート!#REF!,"00"),入力シート!#REF!))</f>
        <v>#REF!</v>
      </c>
      <c r="J308" s="99" t="e">
        <f>IF(入力シート!#REF!="","",入力シート!#REF!)</f>
        <v>#REF!</v>
      </c>
      <c r="AA308" s="100" t="e">
        <f t="shared" si="16"/>
        <v>#REF!</v>
      </c>
      <c r="AB308" s="101" t="e">
        <f t="shared" si="17"/>
        <v>#REF!</v>
      </c>
      <c r="AC308" s="100" t="e">
        <f t="shared" si="18"/>
        <v>#REF!</v>
      </c>
      <c r="AD308" s="100" t="e">
        <f>IF($AC308="","",入力シート!#REF!)</f>
        <v>#REF!</v>
      </c>
      <c r="AE308" s="100" t="e">
        <f>IF($AC308="","",入力シート!#REF!)</f>
        <v>#REF!</v>
      </c>
      <c r="AF308" s="102" t="e">
        <f>IF($AC308="","",入力シート!#REF!)</f>
        <v>#REF!</v>
      </c>
      <c r="AG308" s="103" t="e">
        <f t="shared" si="19"/>
        <v>#REF!</v>
      </c>
    </row>
    <row r="309" spans="1:33">
      <c r="A309" s="99" t="e">
        <f>IF(入力シート!#REF!="","",大会コード)</f>
        <v>#REF!</v>
      </c>
      <c r="B309" s="99" t="e">
        <f>IF(入力シート!#REF!="","",VLOOKUP(入力シート!#REF!,大会データ!$A$5:$F$372,3,FALSE))</f>
        <v>#REF!</v>
      </c>
      <c r="C309" s="99" t="e">
        <f>IF(入力シート!#REF!="","",VLOOKUP(入力シート!#REF!,大会データ!$A$5:$F$372,4,FALSE))</f>
        <v>#REF!</v>
      </c>
      <c r="D309" s="99" t="e">
        <f>IF(入力シート!#REF!="","",VLOOKUP(入力シート!#REF!,大会データ!$A$5:$F$372,5,FALSE))</f>
        <v>#REF!</v>
      </c>
      <c r="E309" s="99" t="e">
        <f>IF(入力シート!#REF!="","",基礎データ!$B$6)</f>
        <v>#REF!</v>
      </c>
      <c r="F309" s="99" t="e">
        <f>IF(入力シート!#REF!="","",B309)</f>
        <v>#REF!</v>
      </c>
      <c r="G309" s="99" t="e">
        <f>IF(入力シート!#REF!="","",IF(入力シート!#REF!="",TEXT(入力シート!#REF!,"00"),入力シート!#REF!))</f>
        <v>#REF!</v>
      </c>
      <c r="J309" s="99" t="e">
        <f>IF(入力シート!#REF!="","",入力シート!#REF!)</f>
        <v>#REF!</v>
      </c>
      <c r="AA309" s="100" t="e">
        <f t="shared" si="16"/>
        <v>#REF!</v>
      </c>
      <c r="AB309" s="101" t="e">
        <f t="shared" si="17"/>
        <v>#REF!</v>
      </c>
      <c r="AC309" s="100" t="e">
        <f t="shared" si="18"/>
        <v>#REF!</v>
      </c>
      <c r="AD309" s="100" t="e">
        <f>IF($AC309="","",入力シート!#REF!)</f>
        <v>#REF!</v>
      </c>
      <c r="AE309" s="100" t="e">
        <f>IF($AC309="","",入力シート!#REF!)</f>
        <v>#REF!</v>
      </c>
      <c r="AF309" s="102" t="e">
        <f>IF($AC309="","",入力シート!#REF!)</f>
        <v>#REF!</v>
      </c>
      <c r="AG309" s="103" t="e">
        <f t="shared" si="19"/>
        <v>#REF!</v>
      </c>
    </row>
    <row r="310" spans="1:33">
      <c r="A310" s="99" t="e">
        <f>IF(入力シート!#REF!="","",大会コード)</f>
        <v>#REF!</v>
      </c>
      <c r="B310" s="99" t="e">
        <f>IF(入力シート!#REF!="","",VLOOKUP(入力シート!#REF!,大会データ!$A$5:$F$372,3,FALSE))</f>
        <v>#REF!</v>
      </c>
      <c r="C310" s="99" t="e">
        <f>IF(入力シート!#REF!="","",VLOOKUP(入力シート!#REF!,大会データ!$A$5:$F$372,4,FALSE))</f>
        <v>#REF!</v>
      </c>
      <c r="D310" s="99" t="e">
        <f>IF(入力シート!#REF!="","",VLOOKUP(入力シート!#REF!,大会データ!$A$5:$F$372,5,FALSE))</f>
        <v>#REF!</v>
      </c>
      <c r="E310" s="99" t="e">
        <f>IF(入力シート!#REF!="","",基礎データ!$B$6)</f>
        <v>#REF!</v>
      </c>
      <c r="F310" s="99" t="e">
        <f>IF(入力シート!#REF!="","",B310)</f>
        <v>#REF!</v>
      </c>
      <c r="G310" s="99" t="e">
        <f>IF(入力シート!#REF!="","",IF(入力シート!#REF!="",TEXT(入力シート!#REF!,"00"),入力シート!#REF!))</f>
        <v>#REF!</v>
      </c>
      <c r="J310" s="99" t="e">
        <f>IF(入力シート!#REF!="","",入力シート!#REF!)</f>
        <v>#REF!</v>
      </c>
      <c r="AA310" s="100" t="e">
        <f t="shared" si="16"/>
        <v>#REF!</v>
      </c>
      <c r="AB310" s="101" t="e">
        <f t="shared" si="17"/>
        <v>#REF!</v>
      </c>
      <c r="AC310" s="100" t="e">
        <f t="shared" si="18"/>
        <v>#REF!</v>
      </c>
      <c r="AD310" s="100" t="e">
        <f>IF($AC310="","",入力シート!#REF!)</f>
        <v>#REF!</v>
      </c>
      <c r="AE310" s="100" t="e">
        <f>IF($AC310="","",入力シート!#REF!)</f>
        <v>#REF!</v>
      </c>
      <c r="AF310" s="102" t="e">
        <f>IF($AC310="","",入力シート!#REF!)</f>
        <v>#REF!</v>
      </c>
      <c r="AG310" s="103" t="e">
        <f t="shared" si="19"/>
        <v>#REF!</v>
      </c>
    </row>
    <row r="311" spans="1:33">
      <c r="A311" s="99" t="e">
        <f>IF(入力シート!#REF!="","",大会コード)</f>
        <v>#REF!</v>
      </c>
      <c r="B311" s="99" t="e">
        <f>IF(入力シート!#REF!="","",VLOOKUP(入力シート!#REF!,大会データ!$A$5:$F$372,3,FALSE))</f>
        <v>#REF!</v>
      </c>
      <c r="C311" s="99" t="e">
        <f>IF(入力シート!#REF!="","",VLOOKUP(入力シート!#REF!,大会データ!$A$5:$F$372,4,FALSE))</f>
        <v>#REF!</v>
      </c>
      <c r="D311" s="99" t="e">
        <f>IF(入力シート!#REF!="","",VLOOKUP(入力シート!#REF!,大会データ!$A$5:$F$372,5,FALSE))</f>
        <v>#REF!</v>
      </c>
      <c r="E311" s="99" t="e">
        <f>IF(入力シート!#REF!="","",基礎データ!$B$6)</f>
        <v>#REF!</v>
      </c>
      <c r="F311" s="99" t="e">
        <f>IF(入力シート!#REF!="","",B311)</f>
        <v>#REF!</v>
      </c>
      <c r="G311" s="99" t="e">
        <f>IF(入力シート!#REF!="","",IF(入力シート!#REF!="",TEXT(入力シート!#REF!,"00"),入力シート!#REF!))</f>
        <v>#REF!</v>
      </c>
      <c r="J311" s="99" t="e">
        <f>IF(入力シート!#REF!="","",入力シート!#REF!)</f>
        <v>#REF!</v>
      </c>
      <c r="AA311" s="100" t="e">
        <f t="shared" si="16"/>
        <v>#REF!</v>
      </c>
      <c r="AB311" s="101" t="e">
        <f t="shared" si="17"/>
        <v>#REF!</v>
      </c>
      <c r="AC311" s="100" t="e">
        <f t="shared" si="18"/>
        <v>#REF!</v>
      </c>
      <c r="AD311" s="100" t="e">
        <f>IF($AC311="","",入力シート!#REF!)</f>
        <v>#REF!</v>
      </c>
      <c r="AE311" s="100" t="e">
        <f>IF($AC311="","",入力シート!#REF!)</f>
        <v>#REF!</v>
      </c>
      <c r="AF311" s="102" t="e">
        <f>IF($AC311="","",入力シート!#REF!)</f>
        <v>#REF!</v>
      </c>
      <c r="AG311" s="103" t="e">
        <f t="shared" si="19"/>
        <v>#REF!</v>
      </c>
    </row>
    <row r="312" spans="1:33">
      <c r="A312" s="99" t="e">
        <f>IF(入力シート!#REF!="","",大会コード)</f>
        <v>#REF!</v>
      </c>
      <c r="B312" s="99" t="e">
        <f>IF(入力シート!#REF!="","",VLOOKUP(入力シート!#REF!,大会データ!$A$5:$F$372,3,FALSE))</f>
        <v>#REF!</v>
      </c>
      <c r="C312" s="99" t="e">
        <f>IF(入力シート!#REF!="","",VLOOKUP(入力シート!#REF!,大会データ!$A$5:$F$372,4,FALSE))</f>
        <v>#REF!</v>
      </c>
      <c r="D312" s="99" t="e">
        <f>IF(入力シート!#REF!="","",VLOOKUP(入力シート!#REF!,大会データ!$A$5:$F$372,5,FALSE))</f>
        <v>#REF!</v>
      </c>
      <c r="E312" s="99" t="e">
        <f>IF(入力シート!#REF!="","",基礎データ!$B$6)</f>
        <v>#REF!</v>
      </c>
      <c r="F312" s="99" t="e">
        <f>IF(入力シート!#REF!="","",B312)</f>
        <v>#REF!</v>
      </c>
      <c r="G312" s="99" t="e">
        <f>IF(入力シート!#REF!="","",IF(入力シート!#REF!="",TEXT(入力シート!#REF!,"00"),入力シート!#REF!))</f>
        <v>#REF!</v>
      </c>
      <c r="J312" s="99" t="e">
        <f>IF(入力シート!#REF!="","",入力シート!#REF!)</f>
        <v>#REF!</v>
      </c>
      <c r="AA312" s="100" t="e">
        <f t="shared" si="16"/>
        <v>#REF!</v>
      </c>
      <c r="AB312" s="101" t="e">
        <f t="shared" si="17"/>
        <v>#REF!</v>
      </c>
      <c r="AC312" s="100" t="e">
        <f t="shared" si="18"/>
        <v>#REF!</v>
      </c>
      <c r="AD312" s="100" t="e">
        <f>IF($AC312="","",入力シート!#REF!)</f>
        <v>#REF!</v>
      </c>
      <c r="AE312" s="100" t="e">
        <f>IF($AC312="","",入力シート!#REF!)</f>
        <v>#REF!</v>
      </c>
      <c r="AF312" s="102" t="e">
        <f>IF($AC312="","",入力シート!#REF!)</f>
        <v>#REF!</v>
      </c>
      <c r="AG312" s="103" t="e">
        <f t="shared" si="19"/>
        <v>#REF!</v>
      </c>
    </row>
    <row r="313" spans="1:33">
      <c r="A313" s="99" t="e">
        <f>IF(入力シート!#REF!="","",大会コード)</f>
        <v>#REF!</v>
      </c>
      <c r="B313" s="99" t="e">
        <f>IF(入力シート!#REF!="","",VLOOKUP(入力シート!#REF!,大会データ!$A$5:$F$372,3,FALSE))</f>
        <v>#REF!</v>
      </c>
      <c r="C313" s="99" t="e">
        <f>IF(入力シート!#REF!="","",VLOOKUP(入力シート!#REF!,大会データ!$A$5:$F$372,4,FALSE))</f>
        <v>#REF!</v>
      </c>
      <c r="D313" s="99" t="e">
        <f>IF(入力シート!#REF!="","",VLOOKUP(入力シート!#REF!,大会データ!$A$5:$F$372,5,FALSE))</f>
        <v>#REF!</v>
      </c>
      <c r="E313" s="99" t="e">
        <f>IF(入力シート!#REF!="","",基礎データ!$B$6)</f>
        <v>#REF!</v>
      </c>
      <c r="F313" s="99" t="e">
        <f>IF(入力シート!#REF!="","",B313)</f>
        <v>#REF!</v>
      </c>
      <c r="G313" s="99" t="e">
        <f>IF(入力シート!#REF!="","",IF(入力シート!#REF!="",TEXT(入力シート!#REF!,"00"),入力シート!#REF!))</f>
        <v>#REF!</v>
      </c>
      <c r="J313" s="99" t="e">
        <f>IF(入力シート!#REF!="","",入力シート!#REF!)</f>
        <v>#REF!</v>
      </c>
      <c r="AA313" s="100" t="e">
        <f t="shared" si="16"/>
        <v>#REF!</v>
      </c>
      <c r="AB313" s="101" t="e">
        <f t="shared" si="17"/>
        <v>#REF!</v>
      </c>
      <c r="AC313" s="100" t="e">
        <f t="shared" si="18"/>
        <v>#REF!</v>
      </c>
      <c r="AD313" s="100" t="e">
        <f>IF($AC313="","",入力シート!#REF!)</f>
        <v>#REF!</v>
      </c>
      <c r="AE313" s="100" t="e">
        <f>IF($AC313="","",入力シート!#REF!)</f>
        <v>#REF!</v>
      </c>
      <c r="AF313" s="102" t="e">
        <f>IF($AC313="","",入力シート!#REF!)</f>
        <v>#REF!</v>
      </c>
      <c r="AG313" s="103" t="e">
        <f t="shared" si="19"/>
        <v>#REF!</v>
      </c>
    </row>
    <row r="314" spans="1:33">
      <c r="A314" s="99" t="e">
        <f>IF(入力シート!#REF!="","",大会コード)</f>
        <v>#REF!</v>
      </c>
      <c r="B314" s="99" t="e">
        <f>IF(入力シート!#REF!="","",VLOOKUP(入力シート!#REF!,大会データ!$A$5:$F$372,3,FALSE))</f>
        <v>#REF!</v>
      </c>
      <c r="C314" s="99" t="e">
        <f>IF(入力シート!#REF!="","",VLOOKUP(入力シート!#REF!,大会データ!$A$5:$F$372,4,FALSE))</f>
        <v>#REF!</v>
      </c>
      <c r="D314" s="99" t="e">
        <f>IF(入力シート!#REF!="","",VLOOKUP(入力シート!#REF!,大会データ!$A$5:$F$372,5,FALSE))</f>
        <v>#REF!</v>
      </c>
      <c r="E314" s="99" t="e">
        <f>IF(入力シート!#REF!="","",基礎データ!$B$6)</f>
        <v>#REF!</v>
      </c>
      <c r="F314" s="99" t="e">
        <f>IF(入力シート!#REF!="","",B314)</f>
        <v>#REF!</v>
      </c>
      <c r="G314" s="99" t="e">
        <f>IF(入力シート!#REF!="","",IF(入力シート!#REF!="",TEXT(入力シート!#REF!,"00"),入力シート!#REF!))</f>
        <v>#REF!</v>
      </c>
      <c r="J314" s="99" t="e">
        <f>IF(入力シート!#REF!="","",入力シート!#REF!)</f>
        <v>#REF!</v>
      </c>
      <c r="AA314" s="100" t="e">
        <f t="shared" si="16"/>
        <v>#REF!</v>
      </c>
      <c r="AB314" s="101" t="e">
        <f t="shared" si="17"/>
        <v>#REF!</v>
      </c>
      <c r="AC314" s="100" t="e">
        <f t="shared" si="18"/>
        <v>#REF!</v>
      </c>
      <c r="AD314" s="100" t="e">
        <f>IF($AC314="","",入力シート!#REF!)</f>
        <v>#REF!</v>
      </c>
      <c r="AE314" s="100" t="e">
        <f>IF($AC314="","",入力シート!#REF!)</f>
        <v>#REF!</v>
      </c>
      <c r="AF314" s="102" t="e">
        <f>IF($AC314="","",入力シート!#REF!)</f>
        <v>#REF!</v>
      </c>
      <c r="AG314" s="103" t="e">
        <f t="shared" si="19"/>
        <v>#REF!</v>
      </c>
    </row>
    <row r="315" spans="1:33">
      <c r="A315" s="99" t="e">
        <f>IF(入力シート!#REF!="","",大会コード)</f>
        <v>#REF!</v>
      </c>
      <c r="B315" s="99" t="e">
        <f>IF(入力シート!#REF!="","",VLOOKUP(入力シート!#REF!,大会データ!$A$5:$F$372,3,FALSE))</f>
        <v>#REF!</v>
      </c>
      <c r="C315" s="99" t="e">
        <f>IF(入力シート!#REF!="","",VLOOKUP(入力シート!#REF!,大会データ!$A$5:$F$372,4,FALSE))</f>
        <v>#REF!</v>
      </c>
      <c r="D315" s="99" t="e">
        <f>IF(入力シート!#REF!="","",VLOOKUP(入力シート!#REF!,大会データ!$A$5:$F$372,5,FALSE))</f>
        <v>#REF!</v>
      </c>
      <c r="E315" s="99" t="e">
        <f>IF(入力シート!#REF!="","",基礎データ!$B$6)</f>
        <v>#REF!</v>
      </c>
      <c r="F315" s="99" t="e">
        <f>IF(入力シート!#REF!="","",B315)</f>
        <v>#REF!</v>
      </c>
      <c r="G315" s="99" t="e">
        <f>IF(入力シート!#REF!="","",IF(入力シート!#REF!="",TEXT(入力シート!#REF!,"00"),入力シート!#REF!))</f>
        <v>#REF!</v>
      </c>
      <c r="J315" s="99" t="e">
        <f>IF(入力シート!#REF!="","",入力シート!#REF!)</f>
        <v>#REF!</v>
      </c>
      <c r="AA315" s="100" t="e">
        <f t="shared" si="16"/>
        <v>#REF!</v>
      </c>
      <c r="AB315" s="101" t="e">
        <f t="shared" si="17"/>
        <v>#REF!</v>
      </c>
      <c r="AC315" s="100" t="e">
        <f t="shared" si="18"/>
        <v>#REF!</v>
      </c>
      <c r="AD315" s="100" t="e">
        <f>IF($AC315="","",入力シート!#REF!)</f>
        <v>#REF!</v>
      </c>
      <c r="AE315" s="100" t="e">
        <f>IF($AC315="","",入力シート!#REF!)</f>
        <v>#REF!</v>
      </c>
      <c r="AF315" s="102" t="e">
        <f>IF($AC315="","",入力シート!#REF!)</f>
        <v>#REF!</v>
      </c>
      <c r="AG315" s="103" t="e">
        <f t="shared" si="19"/>
        <v>#REF!</v>
      </c>
    </row>
    <row r="316" spans="1:33">
      <c r="A316" s="99" t="e">
        <f>IF(入力シート!#REF!="","",大会コード)</f>
        <v>#REF!</v>
      </c>
      <c r="B316" s="99" t="e">
        <f>IF(入力シート!#REF!="","",VLOOKUP(入力シート!#REF!,大会データ!$A$5:$F$372,3,FALSE))</f>
        <v>#REF!</v>
      </c>
      <c r="C316" s="99" t="e">
        <f>IF(入力シート!#REF!="","",VLOOKUP(入力シート!#REF!,大会データ!$A$5:$F$372,4,FALSE))</f>
        <v>#REF!</v>
      </c>
      <c r="D316" s="99" t="e">
        <f>IF(入力シート!#REF!="","",VLOOKUP(入力シート!#REF!,大会データ!$A$5:$F$372,5,FALSE))</f>
        <v>#REF!</v>
      </c>
      <c r="E316" s="99" t="e">
        <f>IF(入力シート!#REF!="","",基礎データ!$B$6)</f>
        <v>#REF!</v>
      </c>
      <c r="F316" s="99" t="e">
        <f>IF(入力シート!#REF!="","",B316)</f>
        <v>#REF!</v>
      </c>
      <c r="G316" s="99" t="e">
        <f>IF(入力シート!#REF!="","",IF(入力シート!#REF!="",TEXT(入力シート!#REF!,"00"),入力シート!#REF!))</f>
        <v>#REF!</v>
      </c>
      <c r="J316" s="99" t="e">
        <f>IF(入力シート!#REF!="","",入力シート!#REF!)</f>
        <v>#REF!</v>
      </c>
      <c r="AA316" s="100" t="e">
        <f t="shared" si="16"/>
        <v>#REF!</v>
      </c>
      <c r="AB316" s="101" t="e">
        <f t="shared" si="17"/>
        <v>#REF!</v>
      </c>
      <c r="AC316" s="100" t="e">
        <f t="shared" si="18"/>
        <v>#REF!</v>
      </c>
      <c r="AD316" s="100" t="e">
        <f>IF($AC316="","",入力シート!#REF!)</f>
        <v>#REF!</v>
      </c>
      <c r="AE316" s="100" t="e">
        <f>IF($AC316="","",入力シート!#REF!)</f>
        <v>#REF!</v>
      </c>
      <c r="AF316" s="102" t="e">
        <f>IF($AC316="","",入力シート!#REF!)</f>
        <v>#REF!</v>
      </c>
      <c r="AG316" s="103" t="e">
        <f t="shared" si="19"/>
        <v>#REF!</v>
      </c>
    </row>
    <row r="317" spans="1:33">
      <c r="A317" s="99" t="e">
        <f>IF(入力シート!#REF!="","",大会コード)</f>
        <v>#REF!</v>
      </c>
      <c r="B317" s="99" t="e">
        <f>IF(入力シート!#REF!="","",VLOOKUP(入力シート!#REF!,大会データ!$A$5:$F$372,3,FALSE))</f>
        <v>#REF!</v>
      </c>
      <c r="C317" s="99" t="e">
        <f>IF(入力シート!#REF!="","",VLOOKUP(入力シート!#REF!,大会データ!$A$5:$F$372,4,FALSE))</f>
        <v>#REF!</v>
      </c>
      <c r="D317" s="99" t="e">
        <f>IF(入力シート!#REF!="","",VLOOKUP(入力シート!#REF!,大会データ!$A$5:$F$372,5,FALSE))</f>
        <v>#REF!</v>
      </c>
      <c r="E317" s="99" t="e">
        <f>IF(入力シート!#REF!="","",基礎データ!$B$6)</f>
        <v>#REF!</v>
      </c>
      <c r="F317" s="99" t="e">
        <f>IF(入力シート!#REF!="","",B317)</f>
        <v>#REF!</v>
      </c>
      <c r="G317" s="99" t="e">
        <f>IF(入力シート!#REF!="","",IF(入力シート!#REF!="",TEXT(入力シート!#REF!,"00"),入力シート!#REF!))</f>
        <v>#REF!</v>
      </c>
      <c r="J317" s="99" t="e">
        <f>IF(入力シート!#REF!="","",入力シート!#REF!)</f>
        <v>#REF!</v>
      </c>
      <c r="AA317" s="100" t="e">
        <f t="shared" si="16"/>
        <v>#REF!</v>
      </c>
      <c r="AB317" s="101" t="e">
        <f t="shared" si="17"/>
        <v>#REF!</v>
      </c>
      <c r="AC317" s="100" t="e">
        <f t="shared" si="18"/>
        <v>#REF!</v>
      </c>
      <c r="AD317" s="100" t="e">
        <f>IF($AC317="","",入力シート!#REF!)</f>
        <v>#REF!</v>
      </c>
      <c r="AE317" s="100" t="e">
        <f>IF($AC317="","",入力シート!#REF!)</f>
        <v>#REF!</v>
      </c>
      <c r="AF317" s="102" t="e">
        <f>IF($AC317="","",入力シート!#REF!)</f>
        <v>#REF!</v>
      </c>
      <c r="AG317" s="103" t="e">
        <f t="shared" si="19"/>
        <v>#REF!</v>
      </c>
    </row>
    <row r="318" spans="1:33">
      <c r="A318" s="99" t="e">
        <f>IF(入力シート!#REF!="","",大会コード)</f>
        <v>#REF!</v>
      </c>
      <c r="B318" s="99" t="e">
        <f>IF(入力シート!#REF!="","",VLOOKUP(入力シート!#REF!,大会データ!$A$5:$F$372,3,FALSE))</f>
        <v>#REF!</v>
      </c>
      <c r="C318" s="99" t="e">
        <f>IF(入力シート!#REF!="","",VLOOKUP(入力シート!#REF!,大会データ!$A$5:$F$372,4,FALSE))</f>
        <v>#REF!</v>
      </c>
      <c r="D318" s="99" t="e">
        <f>IF(入力シート!#REF!="","",VLOOKUP(入力シート!#REF!,大会データ!$A$5:$F$372,5,FALSE))</f>
        <v>#REF!</v>
      </c>
      <c r="E318" s="99" t="e">
        <f>IF(入力シート!#REF!="","",基礎データ!$B$6)</f>
        <v>#REF!</v>
      </c>
      <c r="F318" s="99" t="e">
        <f>IF(入力シート!#REF!="","",B318)</f>
        <v>#REF!</v>
      </c>
      <c r="G318" s="99" t="e">
        <f>IF(入力シート!#REF!="","",IF(入力シート!#REF!="",TEXT(入力シート!#REF!,"00"),入力シート!#REF!))</f>
        <v>#REF!</v>
      </c>
      <c r="J318" s="99" t="e">
        <f>IF(入力シート!#REF!="","",入力シート!#REF!)</f>
        <v>#REF!</v>
      </c>
      <c r="AA318" s="100" t="e">
        <f t="shared" si="16"/>
        <v>#REF!</v>
      </c>
      <c r="AB318" s="101" t="e">
        <f t="shared" si="17"/>
        <v>#REF!</v>
      </c>
      <c r="AC318" s="100" t="e">
        <f t="shared" si="18"/>
        <v>#REF!</v>
      </c>
      <c r="AD318" s="100" t="e">
        <f>IF($AC318="","",入力シート!#REF!)</f>
        <v>#REF!</v>
      </c>
      <c r="AE318" s="100" t="e">
        <f>IF($AC318="","",入力シート!#REF!)</f>
        <v>#REF!</v>
      </c>
      <c r="AF318" s="102" t="e">
        <f>IF($AC318="","",入力シート!#REF!)</f>
        <v>#REF!</v>
      </c>
      <c r="AG318" s="103" t="e">
        <f t="shared" si="19"/>
        <v>#REF!</v>
      </c>
    </row>
    <row r="319" spans="1:33">
      <c r="A319" s="99" t="e">
        <f>IF(入力シート!#REF!="","",大会コード)</f>
        <v>#REF!</v>
      </c>
      <c r="B319" s="99" t="e">
        <f>IF(入力シート!#REF!="","",VLOOKUP(入力シート!#REF!,大会データ!$A$5:$F$372,3,FALSE))</f>
        <v>#REF!</v>
      </c>
      <c r="C319" s="99" t="e">
        <f>IF(入力シート!#REF!="","",VLOOKUP(入力シート!#REF!,大会データ!$A$5:$F$372,4,FALSE))</f>
        <v>#REF!</v>
      </c>
      <c r="D319" s="99" t="e">
        <f>IF(入力シート!#REF!="","",VLOOKUP(入力シート!#REF!,大会データ!$A$5:$F$372,5,FALSE))</f>
        <v>#REF!</v>
      </c>
      <c r="E319" s="99" t="e">
        <f>IF(入力シート!#REF!="","",基礎データ!$B$6)</f>
        <v>#REF!</v>
      </c>
      <c r="F319" s="99" t="e">
        <f>IF(入力シート!#REF!="","",B319)</f>
        <v>#REF!</v>
      </c>
      <c r="G319" s="99" t="e">
        <f>IF(入力シート!#REF!="","",IF(入力シート!#REF!="",TEXT(入力シート!#REF!,"00"),入力シート!#REF!))</f>
        <v>#REF!</v>
      </c>
      <c r="J319" s="99" t="e">
        <f>IF(入力シート!#REF!="","",入力シート!#REF!)</f>
        <v>#REF!</v>
      </c>
      <c r="AA319" s="100" t="e">
        <f t="shared" si="16"/>
        <v>#REF!</v>
      </c>
      <c r="AB319" s="101" t="e">
        <f t="shared" si="17"/>
        <v>#REF!</v>
      </c>
      <c r="AC319" s="100" t="e">
        <f t="shared" si="18"/>
        <v>#REF!</v>
      </c>
      <c r="AD319" s="100" t="e">
        <f>IF($AC319="","",入力シート!#REF!)</f>
        <v>#REF!</v>
      </c>
      <c r="AE319" s="100" t="e">
        <f>IF($AC319="","",入力シート!#REF!)</f>
        <v>#REF!</v>
      </c>
      <c r="AF319" s="102" t="e">
        <f>IF($AC319="","",入力シート!#REF!)</f>
        <v>#REF!</v>
      </c>
      <c r="AG319" s="103" t="e">
        <f t="shared" si="19"/>
        <v>#REF!</v>
      </c>
    </row>
    <row r="320" spans="1:33">
      <c r="A320" s="99" t="e">
        <f>IF(入力シート!#REF!="","",大会コード)</f>
        <v>#REF!</v>
      </c>
      <c r="B320" s="99" t="e">
        <f>IF(入力シート!#REF!="","",VLOOKUP(入力シート!#REF!,大会データ!$A$5:$F$372,3,FALSE))</f>
        <v>#REF!</v>
      </c>
      <c r="C320" s="99" t="e">
        <f>IF(入力シート!#REF!="","",VLOOKUP(入力シート!#REF!,大会データ!$A$5:$F$372,4,FALSE))</f>
        <v>#REF!</v>
      </c>
      <c r="D320" s="99" t="e">
        <f>IF(入力シート!#REF!="","",VLOOKUP(入力シート!#REF!,大会データ!$A$5:$F$372,5,FALSE))</f>
        <v>#REF!</v>
      </c>
      <c r="E320" s="99" t="e">
        <f>IF(入力シート!#REF!="","",基礎データ!$B$6)</f>
        <v>#REF!</v>
      </c>
      <c r="F320" s="99" t="e">
        <f>IF(入力シート!#REF!="","",B320)</f>
        <v>#REF!</v>
      </c>
      <c r="G320" s="99" t="e">
        <f>IF(入力シート!#REF!="","",IF(入力シート!#REF!="",TEXT(入力シート!#REF!,"00"),入力シート!#REF!))</f>
        <v>#REF!</v>
      </c>
      <c r="J320" s="99" t="e">
        <f>IF(入力シート!#REF!="","",入力シート!#REF!)</f>
        <v>#REF!</v>
      </c>
      <c r="AA320" s="100" t="e">
        <f t="shared" si="16"/>
        <v>#REF!</v>
      </c>
      <c r="AB320" s="101" t="e">
        <f t="shared" si="17"/>
        <v>#REF!</v>
      </c>
      <c r="AC320" s="100" t="e">
        <f t="shared" si="18"/>
        <v>#REF!</v>
      </c>
      <c r="AD320" s="100" t="e">
        <f>IF($AC320="","",入力シート!#REF!)</f>
        <v>#REF!</v>
      </c>
      <c r="AE320" s="100" t="e">
        <f>IF($AC320="","",入力シート!#REF!)</f>
        <v>#REF!</v>
      </c>
      <c r="AF320" s="102" t="e">
        <f>IF($AC320="","",入力シート!#REF!)</f>
        <v>#REF!</v>
      </c>
      <c r="AG320" s="103" t="e">
        <f t="shared" si="19"/>
        <v>#REF!</v>
      </c>
    </row>
  </sheetData>
  <phoneticPr fontId="2"/>
  <pageMargins left="0.7" right="0.7" top="0.75" bottom="0.75" header="0.3" footer="0.3"/>
  <ignoredErrors>
    <ignoredError sqref="AB1:AB104857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55</vt:i4>
      </vt:variant>
    </vt:vector>
  </HeadingPairs>
  <TitlesOfParts>
    <vt:vector size="62" baseType="lpstr">
      <vt:lpstr>入力シート</vt:lpstr>
      <vt:lpstr>学校データ</vt:lpstr>
      <vt:lpstr>基礎データ</vt:lpstr>
      <vt:lpstr>大会データ</vt:lpstr>
      <vt:lpstr>補助データ</vt:lpstr>
      <vt:lpstr>印刷シート</vt:lpstr>
      <vt:lpstr>送信データ</vt:lpstr>
      <vt:lpstr>bango</vt:lpstr>
      <vt:lpstr>Dat_Area</vt:lpstr>
      <vt:lpstr>Furigana</vt:lpstr>
      <vt:lpstr>gakko</vt:lpstr>
      <vt:lpstr>Gakunen</vt:lpstr>
      <vt:lpstr>Inp_Kana</vt:lpstr>
      <vt:lpstr>Inp_Nen</vt:lpstr>
      <vt:lpstr>Inp_Nocard</vt:lpstr>
      <vt:lpstr>Inp_Rec</vt:lpstr>
      <vt:lpstr>Inp_Sei</vt:lpstr>
      <vt:lpstr>Inp_Sensyu</vt:lpstr>
      <vt:lpstr>Inp_Syumoku</vt:lpstr>
      <vt:lpstr>Inp_Taikai</vt:lpstr>
      <vt:lpstr>Kiroku</vt:lpstr>
      <vt:lpstr>Moto_Waku</vt:lpstr>
      <vt:lpstr>Namae</vt:lpstr>
      <vt:lpstr>OutPut</vt:lpstr>
      <vt:lpstr>印刷シート!Print_Area</vt:lpstr>
      <vt:lpstr>印刷シート!Print_Titles</vt:lpstr>
      <vt:lpstr>seibetu</vt:lpstr>
      <vt:lpstr>Sort_Area</vt:lpstr>
      <vt:lpstr>Syumoku_Dat</vt:lpstr>
      <vt:lpstr>Syumokuban</vt:lpstr>
      <vt:lpstr>SyumokuMei</vt:lpstr>
      <vt:lpstr>TaikaiMei</vt:lpstr>
      <vt:lpstr>トラック種目</vt:lpstr>
      <vt:lpstr>フィールド種目</vt:lpstr>
      <vt:lpstr>リレー種目</vt:lpstr>
      <vt:lpstr>印刷行数</vt:lpstr>
      <vt:lpstr>学校名</vt:lpstr>
      <vt:lpstr>学年区分</vt:lpstr>
      <vt:lpstr>記入エリア</vt:lpstr>
      <vt:lpstr>計測区分</vt:lpstr>
      <vt:lpstr>高女</vt:lpstr>
      <vt:lpstr>高男</vt:lpstr>
      <vt:lpstr>混成種目</vt:lpstr>
      <vt:lpstr>最大人数</vt:lpstr>
      <vt:lpstr>参加人数</vt:lpstr>
      <vt:lpstr>四種種目</vt:lpstr>
      <vt:lpstr>試合番号</vt:lpstr>
      <vt:lpstr>種目コード</vt:lpstr>
      <vt:lpstr>種目データ</vt:lpstr>
      <vt:lpstr>種目種別</vt:lpstr>
      <vt:lpstr>種目名</vt:lpstr>
      <vt:lpstr>出場種別</vt:lpstr>
      <vt:lpstr>小女</vt:lpstr>
      <vt:lpstr>小男</vt:lpstr>
      <vt:lpstr>性別ID</vt:lpstr>
      <vt:lpstr>大会コード</vt:lpstr>
      <vt:lpstr>中女</vt:lpstr>
      <vt:lpstr>中体連データ</vt:lpstr>
      <vt:lpstr>中男</vt:lpstr>
      <vt:lpstr>転記元</vt:lpstr>
      <vt:lpstr>連番Max</vt:lpstr>
      <vt:lpstr>連番Min</vt:lpstr>
    </vt:vector>
  </TitlesOfParts>
  <Company>MouseComputer 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K.Y corp</dc:creator>
  <cp:lastModifiedBy>吉田圭吾</cp:lastModifiedBy>
  <cp:lastPrinted>2016-04-30T05:30:21Z</cp:lastPrinted>
  <dcterms:created xsi:type="dcterms:W3CDTF">2016-04-21T04:51:16Z</dcterms:created>
  <dcterms:modified xsi:type="dcterms:W3CDTF">2019-02-06T07:26:43Z</dcterms:modified>
</cp:coreProperties>
</file>