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0" yWindow="65521" windowWidth="5115" windowHeight="86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<sst xmlns="http://schemas.openxmlformats.org/spreadsheetml/2006/main" count="160" uniqueCount="152">
  <si>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</si>
  <si>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</si>
  <si>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</si>
  <si>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</si>
  <si>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</si>
  <si>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</si>
  <si>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</si>
  <si>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</si>
  <si>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</si>
  <si>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</si>
  <si>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</si>
  <si>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</si>
  <si>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</si>
  <si>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</si>
  <si>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</si>
  <si>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</si>
  <si>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</si>
  <si>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</si>
  <si>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</si>
  <si>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</si>
  <si>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</si>
  <si>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</si>
  <si>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</si>
  <si>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</si>
  <si>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</si>
  <si>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</si>
  <si>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</si>
  <si>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</si>
  <si>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</si>
  <si>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</si>
  <si>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</si>
  <si>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</si>
  <si>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</si>
  <si>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</si>
  <si>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</si>
  <si>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</si>
  <si>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</si>
  <si>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</si>
  <si>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</si>
  <si>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</si>
  <si>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</si>
  <si>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</si>
  <si>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</si>
  <si>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</si>
  <si>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</si>
  <si>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</si>
  <si>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</si>
  <si>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</si>
  <si>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</si>
  <si>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</si>
  <si>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</si>
  <si>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</si>
  <si>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</si>
  <si>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</si>
  <si>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</si>
  <si>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</si>
  <si>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</si>
  <si>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</si>
  <si>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</si>
  <si>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</si>
  <si>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</si>
  <si>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</si>
  <si>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</si>
  <si>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</si>
  <si>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</si>
  <si>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</si>
  <si>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</si>
  <si>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</si>
  <si>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</si>
  <si>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</si>
  <si>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</si>
  <si>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</si>
  <si>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</si>
  <si>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</si>
  <si>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</si>
  <si>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</si>
  <si>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</si>
  <si>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</si>
  <si>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</si>
  <si>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</si>
  <si>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</si>
  <si>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</si>
  <si>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</si>
  <si>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</si>
  <si>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</si>
  <si>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</si>
  <si>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</si>
  <si>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</si>
  <si>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</si>
  <si>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</si>
  <si>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</si>
  <si>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</si>
  <si>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</si>
  <si>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</si>
  <si>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</si>
  <si>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</si>
  <si>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</si>
  <si>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</si>
  <si>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</si>
  <si>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</si>
  <si>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</si>
  <si>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</si>
  <si>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</si>
  <si>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</si>
  <si>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</si>
  <si>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</si>
  <si>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</si>
  <si>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</si>
  <si>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</si>
  <si>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</si>
  <si>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</si>
  <si>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</si>
  <si>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</si>
  <si>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</si>
  <si>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</si>
  <si>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</si>
  <si>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</si>
  <si>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</si>
  <si>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</si>
  <si>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</si>
  <si>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</si>
  <si>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</si>
  <si>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</si>
  <si>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</si>
  <si>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</si>
  <si>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中学校</t>
  </si>
  <si>
    <t>姫路市民大会　大会出場システム〔中学用〕</t>
  </si>
  <si>
    <t>200ｍ(女子)</t>
  </si>
  <si>
    <t>400ｍ(男子)</t>
  </si>
  <si>
    <t>3000ｍ(男子)</t>
  </si>
  <si>
    <t>100ｍH</t>
  </si>
  <si>
    <t>110ｍH</t>
  </si>
  <si>
    <t>走高跳</t>
  </si>
  <si>
    <t>砲丸投(男子)</t>
  </si>
  <si>
    <t>砲丸投(女子)</t>
  </si>
  <si>
    <t>円盤投(男子)</t>
  </si>
  <si>
    <t>円盤投(女子)</t>
  </si>
  <si>
    <t>00205 0</t>
  </si>
  <si>
    <t>00305 0</t>
  </si>
  <si>
    <t>00505 0</t>
  </si>
  <si>
    <t>00605 0</t>
  </si>
  <si>
    <t>01005 0</t>
  </si>
  <si>
    <t>04405 0</t>
  </si>
  <si>
    <t>07105 0</t>
  </si>
  <si>
    <t>07305 0</t>
  </si>
  <si>
    <t>08305 0</t>
  </si>
  <si>
    <t>08805 0</t>
  </si>
  <si>
    <t>男 
4*100</t>
  </si>
  <si>
    <t>帯同審判名</t>
  </si>
  <si>
    <t>03205 0</t>
  </si>
  <si>
    <t>09605 0</t>
  </si>
  <si>
    <t>08505 0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</si>
</sst>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9" fillId="35" borderId="38" xfId="0" applyFont="1" applyFill="1" applyBorder="1" applyAlignment="1">
      <alignment horizontal="center" shrinkToFit="1"/>
    </xf>
    <xf numFmtId="49" fontId="17" fillId="35" borderId="42" xfId="0" applyNumberFormat="1" applyFont="1" applyFill="1" applyBorder="1" applyAlignment="1" applyProtection="1">
      <alignment horizontal="left"/>
      <protection locked="0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6" fontId="10" fillId="35" borderId="44" xfId="58" applyFont="1" applyFill="1" applyBorder="1" applyAlignment="1" applyProtection="1">
      <alignment horizontal="right" vertical="center" shrinkToFit="1"/>
      <protection hidden="1"/>
    </xf>
    <xf numFmtId="6" fontId="10" fillId="35" borderId="45" xfId="58" applyFont="1" applyFill="1" applyBorder="1" applyAlignment="1" applyProtection="1">
      <alignment horizontal="right" vertical="center" shrinkToFit="1"/>
      <protection hidden="1"/>
    </xf>
    <xf numFmtId="6" fontId="10" fillId="35" borderId="46" xfId="58" applyFont="1" applyFill="1" applyBorder="1" applyAlignment="1" applyProtection="1">
      <alignment horizontal="right" vertical="center" shrinkToFit="1"/>
      <protection hidden="1"/>
    </xf>
    <xf numFmtId="0" fontId="17" fillId="35" borderId="47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49" xfId="0" applyFont="1" applyFill="1" applyBorder="1" applyAlignment="1" applyProtection="1">
      <alignment horizontal="left"/>
      <protection locked="0"/>
    </xf>
    <xf numFmtId="0" fontId="17" fillId="35" borderId="50" xfId="0" applyFont="1" applyFill="1" applyBorder="1" applyAlignment="1" applyProtection="1">
      <alignment horizontal="left"/>
      <protection locked="0"/>
    </xf>
    <xf numFmtId="0" fontId="19" fillId="35" borderId="51" xfId="0" applyFont="1" applyFill="1" applyBorder="1" applyAlignment="1">
      <alignment horizontal="center" vertical="center" wrapText="1"/>
    </xf>
    <xf numFmtId="0" fontId="19" fillId="35" borderId="52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53" xfId="0" applyFont="1" applyFill="1" applyBorder="1" applyAlignment="1" applyProtection="1">
      <alignment horizontal="center"/>
      <protection locked="0"/>
    </xf>
    <xf numFmtId="0" fontId="17" fillId="35" borderId="47" xfId="0" applyFont="1" applyFill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67" fillId="36" borderId="55" xfId="0" applyFont="1" applyFill="1" applyBorder="1" applyAlignment="1">
      <alignment horizontal="left" vertical="top" wrapText="1"/>
    </xf>
    <xf numFmtId="0" fontId="67" fillId="36" borderId="56" xfId="0" applyFont="1" applyFill="1" applyBorder="1" applyAlignment="1">
      <alignment horizontal="left" vertical="top" wrapText="1"/>
    </xf>
    <xf numFmtId="0" fontId="67" fillId="36" borderId="57" xfId="0" applyFont="1" applyFill="1" applyBorder="1" applyAlignment="1">
      <alignment horizontal="left" vertical="top" wrapText="1"/>
    </xf>
    <xf numFmtId="0" fontId="17" fillId="35" borderId="58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561975</xdr:colOff>
      <xdr:row>0</xdr:row>
      <xdr:rowOff>85725</xdr:rowOff>
    </xdr:from>
    <xdr:to>
      <xdr:col>19</xdr:col>
      <xdr:colOff>323850</xdr:colOff>
      <xdr:row>1</xdr:row>
      <xdr:rowOff>457200</xdr:rowOff>
    </xdr:to>
    <xdr:sp>
      <xdr:nvSpPr>
        <xdr:cNvPr id="2" name="AutoShape 17"/>
        <xdr:cNvSpPr>
          <a:spLocks/>
        </xdr:cNvSpPr>
      </xdr:nvSpPr>
      <xdr:spPr>
        <a:xfrm>
          <a:off x="5295900" y="85725"/>
          <a:ext cx="3743325" cy="676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190500</xdr:rowOff>
    </xdr:from>
    <xdr:ext cx="219075" cy="209550"/>
    <xdr:sp>
      <xdr:nvSpPr>
        <xdr:cNvPr id="5" name="テキスト ボックス 2"/>
        <xdr:cNvSpPr txBox="1">
          <a:spLocks noChangeArrowheads="1"/>
        </xdr:cNvSpPr>
      </xdr:nvSpPr>
      <xdr:spPr>
        <a:xfrm>
          <a:off x="4400550" y="12858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workbookViewId="0" topLeftCell="A1">
      <selection activeCell="E4" sqref="E4:I4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17" t="s">
        <v>85</v>
      </c>
      <c r="Y1" s="117"/>
      <c r="Z1" s="103"/>
      <c r="AA1" s="125"/>
      <c r="AB1" s="125"/>
      <c r="AC1" s="125"/>
      <c r="AD1" s="125"/>
      <c r="AE1" s="125"/>
      <c r="AF1" s="86"/>
      <c r="AG1" s="89"/>
      <c r="AH1" s="89" t="s">
        <v>97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500</v>
      </c>
      <c r="X2" s="126">
        <f>V2*W2</f>
        <v>0</v>
      </c>
      <c r="Y2" s="126"/>
      <c r="Z2" s="105"/>
      <c r="AA2" s="106" t="s">
        <v>147</v>
      </c>
      <c r="AB2" s="106"/>
      <c r="AC2" s="106" t="s">
        <v>22</v>
      </c>
      <c r="AD2" s="106"/>
      <c r="AE2" s="107" t="s">
        <v>102</v>
      </c>
      <c r="AF2" s="87" t="s">
        <v>92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42" t="s">
        <v>87</v>
      </c>
      <c r="C3" s="129" t="s">
        <v>88</v>
      </c>
      <c r="D3" s="130"/>
      <c r="E3" s="131" t="s">
        <v>125</v>
      </c>
      <c r="F3" s="131"/>
      <c r="G3" s="131"/>
      <c r="H3" s="131"/>
      <c r="I3" s="132"/>
      <c r="J3" s="113" t="e">
        <f>VLOOKUP(E3,$I$132:$J$137,2,FALSE)</f>
        <v>#N/A</v>
      </c>
      <c r="K3" s="135" t="s">
        <v>148</v>
      </c>
      <c r="L3" s="135"/>
      <c r="M3" s="135"/>
      <c r="N3" s="136"/>
      <c r="O3" s="137"/>
      <c r="P3" s="137"/>
      <c r="Q3" s="137"/>
      <c r="R3" s="137"/>
      <c r="S3" s="138"/>
      <c r="T3" s="102"/>
      <c r="U3" s="104" t="s">
        <v>82</v>
      </c>
      <c r="V3" s="93">
        <f>SUM(AA3:AD3)</f>
        <v>0</v>
      </c>
      <c r="W3" s="94">
        <v>0</v>
      </c>
      <c r="X3" s="127">
        <f>V3*W3</f>
        <v>0</v>
      </c>
      <c r="Y3" s="128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93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43"/>
      <c r="C4" s="123" t="s">
        <v>90</v>
      </c>
      <c r="D4" s="124"/>
      <c r="E4" s="115"/>
      <c r="F4" s="115"/>
      <c r="G4" s="115"/>
      <c r="H4" s="115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4" t="s">
        <v>107</v>
      </c>
      <c r="V4" s="96">
        <f>COUNTA(J11:J130)</f>
        <v>0</v>
      </c>
      <c r="W4" s="94">
        <v>600</v>
      </c>
      <c r="X4" s="126">
        <f>V4*W4</f>
        <v>0</v>
      </c>
      <c r="Y4" s="126"/>
      <c r="Z4" s="109"/>
      <c r="AA4" s="102"/>
      <c r="AB4" s="102"/>
      <c r="AC4" s="102"/>
      <c r="AD4" s="102"/>
      <c r="AE4" s="102"/>
      <c r="AF4" s="87" t="s">
        <v>94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43"/>
      <c r="C5" s="123" t="s">
        <v>91</v>
      </c>
      <c r="D5" s="124"/>
      <c r="E5" s="115"/>
      <c r="F5" s="115"/>
      <c r="G5" s="115"/>
      <c r="H5" s="115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40"/>
      <c r="Y5" s="140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44"/>
      <c r="C6" s="145" t="s">
        <v>103</v>
      </c>
      <c r="D6" s="146"/>
      <c r="E6" s="118"/>
      <c r="F6" s="118"/>
      <c r="G6" s="118"/>
      <c r="H6" s="118"/>
      <c r="I6" s="119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26"/>
      <c r="Y6" s="126"/>
      <c r="Z6" s="99"/>
      <c r="AA6" s="102"/>
      <c r="AB6" s="102"/>
      <c r="AC6" s="102"/>
      <c r="AD6" s="102"/>
      <c r="AE6" s="102"/>
      <c r="AF6" s="50" t="s">
        <v>95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41"/>
      <c r="Y7" s="141"/>
      <c r="Z7" s="99"/>
      <c r="AA7" s="102"/>
      <c r="AB7" s="102"/>
      <c r="AC7" s="102"/>
      <c r="AD7" s="102"/>
      <c r="AE7" s="102"/>
      <c r="AF7" s="50" t="s">
        <v>96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33" t="s">
        <v>101</v>
      </c>
      <c r="U8" s="134"/>
      <c r="V8" s="120">
        <f>X2+X3+X4+X6+X5+X7</f>
        <v>0</v>
      </c>
      <c r="W8" s="121"/>
      <c r="X8" s="121"/>
      <c r="Y8" s="122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39">
        <f>IF(E4="","",E4&amp;"（"&amp;E5&amp;" "&amp;E6&amp;"）")</f>
      </c>
      <c r="C9" s="139"/>
      <c r="D9" s="139"/>
      <c r="E9" s="139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108</v>
      </c>
      <c r="B10" s="61" t="s">
        <v>109</v>
      </c>
      <c r="C10" s="62" t="s">
        <v>110</v>
      </c>
      <c r="D10" s="62" t="s">
        <v>111</v>
      </c>
      <c r="E10" s="62" t="s">
        <v>112</v>
      </c>
      <c r="F10" s="62" t="s">
        <v>113</v>
      </c>
      <c r="G10" s="63" t="s">
        <v>114</v>
      </c>
      <c r="H10" s="64" t="s">
        <v>0</v>
      </c>
      <c r="I10" s="65" t="s">
        <v>115</v>
      </c>
      <c r="J10" s="66" t="s">
        <v>116</v>
      </c>
      <c r="K10" s="62" t="s">
        <v>117</v>
      </c>
      <c r="L10" s="67" t="s">
        <v>118</v>
      </c>
      <c r="M10" s="67" t="s">
        <v>119</v>
      </c>
      <c r="N10" s="64" t="s">
        <v>1</v>
      </c>
      <c r="O10" s="68" t="s">
        <v>120</v>
      </c>
      <c r="P10" s="62" t="s">
        <v>117</v>
      </c>
      <c r="Q10" s="67" t="s">
        <v>118</v>
      </c>
      <c r="R10" s="67" t="s">
        <v>119</v>
      </c>
      <c r="S10" s="69" t="s">
        <v>1</v>
      </c>
      <c r="T10" s="66" t="s">
        <v>121</v>
      </c>
      <c r="U10" s="62" t="s">
        <v>117</v>
      </c>
      <c r="V10" s="67" t="s">
        <v>118</v>
      </c>
      <c r="W10" s="67" t="s">
        <v>119</v>
      </c>
      <c r="X10" s="64" t="s">
        <v>1</v>
      </c>
      <c r="Y10" s="70" t="s">
        <v>13</v>
      </c>
      <c r="Z10" s="71"/>
      <c r="AA10" s="73" t="s">
        <v>123</v>
      </c>
      <c r="AB10" s="72"/>
      <c r="AC10" s="73" t="s">
        <v>122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 aca="true" t="shared" si="0" ref="Z11:Z42"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57">
        <f aca="true" t="shared" si="2" ref="AG11:AG42">IF(AND(I11&lt;&gt;"兵庫",AE11&lt;&gt;""),1,0)</f>
        <v>0</v>
      </c>
      <c r="AH11" s="57"/>
      <c r="AI11" s="57"/>
      <c r="AJ11" s="57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 t="shared" si="0"/>
      </c>
      <c r="AA12" s="32"/>
      <c r="AB12" s="33"/>
      <c r="AC12" s="34"/>
      <c r="AD12" s="33"/>
      <c r="AE12" s="35"/>
      <c r="AF12" s="25">
        <f t="shared" si="1"/>
        <v>0</v>
      </c>
      <c r="AG12" s="57">
        <f t="shared" si="2"/>
        <v>0</v>
      </c>
      <c r="AH12" s="57"/>
      <c r="AI12" s="57"/>
      <c r="AJ12" s="57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 t="shared" si="0"/>
      </c>
      <c r="AA13" s="32"/>
      <c r="AB13" s="33"/>
      <c r="AC13" s="34"/>
      <c r="AD13" s="33"/>
      <c r="AE13" s="35"/>
      <c r="AF13" s="25">
        <f t="shared" si="1"/>
        <v>0</v>
      </c>
      <c r="AG13" s="57">
        <f t="shared" si="2"/>
        <v>0</v>
      </c>
      <c r="AH13" s="57"/>
      <c r="AI13" s="57"/>
      <c r="AJ13" s="57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/>
      <c r="Z14" s="46">
        <f t="shared" si="0"/>
      </c>
      <c r="AA14" s="32"/>
      <c r="AB14" s="33"/>
      <c r="AC14" s="34"/>
      <c r="AD14" s="33"/>
      <c r="AE14" s="35"/>
      <c r="AF14" s="25">
        <f t="shared" si="1"/>
        <v>0</v>
      </c>
      <c r="AG14" s="25">
        <f t="shared" si="2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0"/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0"/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0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0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0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0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0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0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0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0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0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0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0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0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0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0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0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0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0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0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0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t="shared" si="0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0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0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0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0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0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0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aca="true" t="shared" si="4" ref="Z43:Z74">IF(C43="","",LEN(C43)+LEN(D43))</f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t="shared" si="4"/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4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4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4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4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4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4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4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4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4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4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4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4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4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4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4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4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4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4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4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4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4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4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4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4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4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4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4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3.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3.5">
      <c r="B132" s="80">
        <f>IF(Sheet2!A1="","",Sheet2!A1)</f>
      </c>
      <c r="G132" s="82"/>
      <c r="I132" s="80" t="s">
        <v>104</v>
      </c>
      <c r="J132" s="80">
        <v>1</v>
      </c>
      <c r="K132" s="74">
        <f>IF(Sheet2!E1="","",Sheet2!E1)</f>
      </c>
    </row>
    <row r="133" spans="2:11" s="74" customFormat="1" ht="13.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100</v>
      </c>
      <c r="G133" s="74" t="s">
        <v>98</v>
      </c>
      <c r="H133" s="74" t="s">
        <v>99</v>
      </c>
      <c r="I133" s="80" t="s">
        <v>105</v>
      </c>
      <c r="J133" s="80">
        <v>2</v>
      </c>
      <c r="K133" s="74" t="str">
        <f>IF(Sheet2!E2="","",Sheet2!E2)</f>
        <v>兵庫</v>
      </c>
    </row>
    <row r="134" spans="2:11" s="74" customFormat="1" ht="13.5">
      <c r="B134" s="80" t="str">
        <f>IF(Sheet2!A3="","",Sheet2!A3)</f>
        <v>200ｍ(女子)</v>
      </c>
      <c r="C134" s="74">
        <v>2</v>
      </c>
      <c r="D134" s="74" t="s">
        <v>15</v>
      </c>
      <c r="I134" s="81" t="s">
        <v>106</v>
      </c>
      <c r="J134" s="80">
        <v>3</v>
      </c>
      <c r="K134" s="74">
        <f>IF(Sheet2!E3="","",Sheet2!E3)</f>
      </c>
    </row>
    <row r="135" spans="2:11" s="74" customFormat="1" ht="13.5">
      <c r="B135" s="80" t="str">
        <f>IF(Sheet2!A4="","",Sheet2!A4)</f>
        <v>400ｍ(男子)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3.5">
      <c r="B136" s="80" t="str">
        <f>IF(Sheet2!A5="","",Sheet2!A5)</f>
        <v>800ｍ(女子)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3.5">
      <c r="B137" s="80" t="str">
        <f>IF(Sheet2!A6="","",Sheet2!A6)</f>
        <v>3000ｍ(男子)</v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3.5">
      <c r="B138" s="80" t="str">
        <f>IF(Sheet2!A7="","",Sheet2!A7)</f>
        <v>100ｍH</v>
      </c>
      <c r="C138" s="74">
        <v>6</v>
      </c>
      <c r="K138" s="74" t="str">
        <f>IF(Sheet2!E7="","",Sheet2!E7)</f>
        <v>奈良</v>
      </c>
    </row>
    <row r="139" spans="2:11" s="74" customFormat="1" ht="13.5">
      <c r="B139" s="80" t="str">
        <f>IF(Sheet2!A8="","",Sheet2!A8)</f>
        <v>110ｍH</v>
      </c>
      <c r="C139" s="84" t="s">
        <v>71</v>
      </c>
      <c r="K139" s="74" t="str">
        <f>IF(Sheet2!E8="","",Sheet2!E8)</f>
        <v>和歌山</v>
      </c>
    </row>
    <row r="140" spans="2:11" s="74" customFormat="1" ht="13.5">
      <c r="B140" s="80" t="str">
        <f>IF(Sheet2!A9="","",Sheet2!A9)</f>
        <v>走高跳</v>
      </c>
      <c r="C140" s="84" t="s">
        <v>72</v>
      </c>
      <c r="K140" s="74">
        <f>IF(Sheet2!E9="","",Sheet2!E9)</f>
      </c>
    </row>
    <row r="141" spans="2:11" s="74" customFormat="1" ht="13.5">
      <c r="B141" s="80" t="str">
        <f>IF(Sheet2!A10="","",Sheet2!A10)</f>
        <v>走幅跳</v>
      </c>
      <c r="C141" s="84" t="s">
        <v>73</v>
      </c>
      <c r="K141" s="74" t="str">
        <f>IF(Sheet2!E10="","",Sheet2!E10)</f>
        <v>北海道</v>
      </c>
    </row>
    <row r="142" spans="2:11" s="74" customFormat="1" ht="13.5">
      <c r="B142" s="80" t="str">
        <f>IF(Sheet2!A11="","",Sheet2!A11)</f>
        <v>砲丸投(男子)</v>
      </c>
      <c r="C142" s="84" t="s">
        <v>74</v>
      </c>
      <c r="K142" s="74" t="str">
        <f>IF(Sheet2!E11="","",Sheet2!E11)</f>
        <v>青森</v>
      </c>
    </row>
    <row r="143" spans="2:11" s="74" customFormat="1" ht="13.5">
      <c r="B143" s="80" t="str">
        <f>IF(Sheet2!A12="","",Sheet2!A12)</f>
        <v>砲丸投(女子)</v>
      </c>
      <c r="C143" s="84" t="s">
        <v>75</v>
      </c>
      <c r="K143" s="74" t="str">
        <f>IF(Sheet2!E12="","",Sheet2!E12)</f>
        <v>岩手</v>
      </c>
    </row>
    <row r="144" spans="2:11" s="74" customFormat="1" ht="13.5">
      <c r="B144" s="80" t="str">
        <f>IF(Sheet2!A13="","",Sheet2!A13)</f>
        <v>円盤投(男子)</v>
      </c>
      <c r="K144" s="74" t="str">
        <f>IF(Sheet2!E13="","",Sheet2!E13)</f>
        <v>宮城</v>
      </c>
    </row>
    <row r="145" spans="2:11" s="74" customFormat="1" ht="13.5">
      <c r="B145" s="80" t="str">
        <f>IF(Sheet2!A14="","",Sheet2!A14)</f>
        <v>円盤投(女子)</v>
      </c>
      <c r="K145" s="74" t="str">
        <f>IF(Sheet2!E14="","",Sheet2!E14)</f>
        <v>秋田</v>
      </c>
    </row>
    <row r="146" spans="2:11" s="74" customFormat="1" ht="13.5">
      <c r="B146" s="80">
        <f>IF(Sheet2!A15="","",Sheet2!A15)</f>
      </c>
      <c r="K146" s="74" t="str">
        <f>IF(Sheet2!E15="","",Sheet2!E15)</f>
        <v>山形</v>
      </c>
    </row>
    <row r="147" spans="2:11" s="74" customFormat="1" ht="13.5">
      <c r="B147" s="80">
        <f>IF(Sheet2!A16="","",Sheet2!A16)</f>
      </c>
      <c r="K147" s="74" t="str">
        <f>IF(Sheet2!E16="","",Sheet2!E16)</f>
        <v>福島</v>
      </c>
    </row>
    <row r="148" spans="2:11" s="74" customFormat="1" ht="13.5">
      <c r="B148" s="80">
        <f>IF(Sheet2!A17="","",Sheet2!A17)</f>
      </c>
      <c r="K148" s="74" t="str">
        <f>IF(Sheet2!E17="","",Sheet2!E17)</f>
        <v>茨城</v>
      </c>
    </row>
    <row r="149" spans="2:11" s="74" customFormat="1" ht="13.5">
      <c r="B149" s="80">
        <f>IF(Sheet2!A18="","",Sheet2!A18)</f>
      </c>
      <c r="K149" s="74" t="str">
        <f>IF(Sheet2!E18="","",Sheet2!E18)</f>
        <v>栃木</v>
      </c>
    </row>
    <row r="150" spans="2:11" s="74" customFormat="1" ht="13.5">
      <c r="B150" s="80">
        <f>IF(Sheet2!A19="","",Sheet2!A19)</f>
      </c>
      <c r="K150" s="74" t="str">
        <f>IF(Sheet2!E19="","",Sheet2!E19)</f>
        <v>群馬</v>
      </c>
    </row>
    <row r="151" spans="2:11" s="74" customFormat="1" ht="13.5">
      <c r="B151" s="80">
        <f>IF(Sheet2!A20="","",Sheet2!A20)</f>
      </c>
      <c r="K151" s="74" t="str">
        <f>IF(Sheet2!E20="","",Sheet2!E20)</f>
        <v>埼玉</v>
      </c>
    </row>
    <row r="152" spans="2:11" s="74" customFormat="1" ht="13.5">
      <c r="B152" s="80">
        <f>IF(Sheet2!A21="","",Sheet2!A21)</f>
      </c>
      <c r="K152" s="74" t="str">
        <f>IF(Sheet2!E21="","",Sheet2!E21)</f>
        <v>千葉</v>
      </c>
    </row>
    <row r="153" spans="2:11" s="74" customFormat="1" ht="13.5">
      <c r="B153" s="80">
        <f>IF(Sheet2!A22="","",Sheet2!A22)</f>
      </c>
      <c r="K153" s="74" t="str">
        <f>IF(Sheet2!E22="","",Sheet2!E22)</f>
        <v>東京</v>
      </c>
    </row>
    <row r="154" spans="2:11" s="74" customFormat="1" ht="13.5">
      <c r="B154" s="80">
        <f>IF(Sheet2!A23="","",Sheet2!A23)</f>
      </c>
      <c r="K154" s="74" t="str">
        <f>IF(Sheet2!E23="","",Sheet2!E23)</f>
        <v>神奈川</v>
      </c>
    </row>
    <row r="155" spans="2:11" s="74" customFormat="1" ht="13.5">
      <c r="B155" s="80">
        <f>IF(Sheet2!A24="","",Sheet2!A24)</f>
      </c>
      <c r="K155" s="74" t="str">
        <f>IF(Sheet2!E24="","",Sheet2!E24)</f>
        <v>山梨</v>
      </c>
    </row>
    <row r="156" spans="2:11" s="74" customFormat="1" ht="13.5">
      <c r="B156" s="80">
        <f>IF(Sheet2!A25="","",Sheet2!A25)</f>
      </c>
      <c r="K156" s="74" t="str">
        <f>IF(Sheet2!E25="","",Sheet2!E25)</f>
        <v>新潟</v>
      </c>
    </row>
    <row r="157" spans="2:11" s="74" customFormat="1" ht="13.5">
      <c r="B157" s="80">
        <f>IF(Sheet2!A26="","",Sheet2!A26)</f>
      </c>
      <c r="K157" s="74" t="str">
        <f>IF(Sheet2!E26="","",Sheet2!E26)</f>
        <v>長野</v>
      </c>
    </row>
    <row r="158" spans="2:11" s="74" customFormat="1" ht="13.5">
      <c r="B158" s="80">
        <f>IF(Sheet2!A27="","",Sheet2!A27)</f>
      </c>
      <c r="K158" s="74" t="str">
        <f>IF(Sheet2!E27="","",Sheet2!E27)</f>
        <v>富山</v>
      </c>
    </row>
    <row r="159" spans="2:11" s="74" customFormat="1" ht="13.5">
      <c r="B159" s="80">
        <f>IF(Sheet2!A28="","",Sheet2!A28)</f>
      </c>
      <c r="K159" s="74" t="str">
        <f>IF(Sheet2!E28="","",Sheet2!E28)</f>
        <v>石川</v>
      </c>
    </row>
    <row r="160" spans="2:11" s="74" customFormat="1" ht="13.5">
      <c r="B160" s="80">
        <f>IF(Sheet2!A29="","",Sheet2!A29)</f>
      </c>
      <c r="K160" s="74" t="str">
        <f>IF(Sheet2!E29="","",Sheet2!E29)</f>
        <v>福井</v>
      </c>
    </row>
    <row r="161" spans="2:11" s="74" customFormat="1" ht="13.5">
      <c r="B161" s="80">
        <f>IF(Sheet2!A30="","",Sheet2!A30)</f>
      </c>
      <c r="K161" s="74" t="str">
        <f>IF(Sheet2!E30="","",Sheet2!E30)</f>
        <v>静岡</v>
      </c>
    </row>
    <row r="162" spans="2:11" s="74" customFormat="1" ht="13.5">
      <c r="B162" s="80">
        <f>IF(Sheet2!A31="","",Sheet2!A31)</f>
      </c>
      <c r="K162" s="74" t="str">
        <f>IF(Sheet2!E31="","",Sheet2!E31)</f>
        <v>愛知</v>
      </c>
    </row>
    <row r="163" spans="2:11" s="74" customFormat="1" ht="13.5">
      <c r="B163" s="80">
        <f>IF(Sheet2!A32="","",Sheet2!A32)</f>
      </c>
      <c r="K163" s="74" t="str">
        <f>IF(Sheet2!E32="","",Sheet2!E32)</f>
        <v>三重</v>
      </c>
    </row>
    <row r="164" spans="2:11" s="74" customFormat="1" ht="13.5">
      <c r="B164" s="80">
        <f>IF(Sheet2!A33="","",Sheet2!A33)</f>
      </c>
      <c r="K164" s="74" t="str">
        <f>IF(Sheet2!E33="","",Sheet2!E33)</f>
        <v>岐阜</v>
      </c>
    </row>
    <row r="165" spans="2:11" s="74" customFormat="1" ht="13.5">
      <c r="B165" s="80">
        <f>IF(Sheet2!A34="","",Sheet2!A34)</f>
      </c>
      <c r="K165" s="74" t="str">
        <f>IF(Sheet2!E34="","",Sheet2!E34)</f>
        <v>鳥取</v>
      </c>
    </row>
    <row r="166" spans="2:11" s="74" customFormat="1" ht="13.5">
      <c r="B166" s="80">
        <f>IF(Sheet2!A35="","",Sheet2!A35)</f>
      </c>
      <c r="K166" s="74" t="str">
        <f>IF(Sheet2!E35="","",Sheet2!E35)</f>
        <v>島根</v>
      </c>
    </row>
    <row r="167" spans="2:11" s="74" customFormat="1" ht="13.5">
      <c r="B167" s="80">
        <f>IF(Sheet2!A36="","",Sheet2!A36)</f>
      </c>
      <c r="K167" s="74" t="str">
        <f>IF(Sheet2!E36="","",Sheet2!E36)</f>
        <v>岡山</v>
      </c>
    </row>
    <row r="168" spans="2:11" s="74" customFormat="1" ht="13.5">
      <c r="B168" s="80">
        <f>IF(Sheet2!A37="","",Sheet2!A37)</f>
      </c>
      <c r="K168" s="74" t="str">
        <f>IF(Sheet2!E37="","",Sheet2!E37)</f>
        <v>広島</v>
      </c>
    </row>
    <row r="169" spans="2:11" s="74" customFormat="1" ht="13.5">
      <c r="B169" s="80">
        <f>IF(Sheet2!A38="","",Sheet2!A38)</f>
      </c>
      <c r="K169" s="74" t="str">
        <f>IF(Sheet2!E38="","",Sheet2!E38)</f>
        <v>山口</v>
      </c>
    </row>
    <row r="170" spans="2:11" s="74" customFormat="1" ht="13.5">
      <c r="B170" s="80">
        <f>IF(Sheet2!A39="","",Sheet2!A39)</f>
      </c>
      <c r="K170" s="74" t="str">
        <f>IF(Sheet2!E39="","",Sheet2!E39)</f>
        <v>徳島</v>
      </c>
    </row>
    <row r="171" spans="1:11" s="74" customFormat="1" ht="13.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3.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3.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3.5">
      <c r="B174" s="75"/>
      <c r="K174" s="74" t="str">
        <f>IF(Sheet2!E43="","",Sheet2!E43)</f>
        <v>福岡</v>
      </c>
    </row>
    <row r="175" spans="2:11" s="74" customFormat="1" ht="13.5">
      <c r="B175" s="75"/>
      <c r="K175" s="74" t="str">
        <f>IF(Sheet2!E44="","",Sheet2!E44)</f>
        <v>佐賀</v>
      </c>
    </row>
    <row r="176" spans="2:11" s="74" customFormat="1" ht="13.5">
      <c r="B176" s="75"/>
      <c r="K176" s="74" t="str">
        <f>IF(Sheet2!E45="","",Sheet2!E45)</f>
        <v>長崎</v>
      </c>
    </row>
    <row r="177" spans="2:11" s="58" customFormat="1" ht="13.5">
      <c r="B177" s="75"/>
      <c r="K177" s="58" t="str">
        <f>IF(Sheet2!E46="","",Sheet2!E46)</f>
        <v>熊本</v>
      </c>
    </row>
    <row r="178" spans="2:11" s="58" customFormat="1" ht="13.5">
      <c r="B178" s="59"/>
      <c r="K178" s="58" t="str">
        <f>IF(Sheet2!E47="","",Sheet2!E47)</f>
        <v>大分</v>
      </c>
    </row>
    <row r="179" spans="2:11" s="58" customFormat="1" ht="13.5">
      <c r="B179" s="59"/>
      <c r="K179" s="58" t="str">
        <f>IF(Sheet2!E48="","",Sheet2!E48)</f>
        <v>宮崎</v>
      </c>
    </row>
    <row r="180" spans="2:11" s="58" customFormat="1" ht="13.5">
      <c r="B180" s="59"/>
      <c r="K180" s="58" t="str">
        <f>IF(Sheet2!E49="","",Sheet2!E49)</f>
        <v>鹿児島</v>
      </c>
    </row>
    <row r="181" spans="2:11" s="58" customFormat="1" ht="13.5">
      <c r="B181" s="59"/>
      <c r="K181" s="58" t="str">
        <f>IF(Sheet2!E50="","",Sheet2!E50)</f>
        <v>沖縄</v>
      </c>
    </row>
    <row r="182" s="58" customFormat="1" ht="13.5">
      <c r="B182" s="59"/>
    </row>
    <row r="183" s="58" customFormat="1" ht="13.5"/>
    <row r="184" s="58" customFormat="1" ht="13.5"/>
    <row r="185" s="58" customFormat="1" ht="13.5"/>
    <row r="186" s="58" customFormat="1" ht="13.5"/>
    <row r="187" s="51" customFormat="1" ht="13.5">
      <c r="B187" s="58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2">
    <mergeCell ref="X5:Y5"/>
    <mergeCell ref="X7:Y7"/>
    <mergeCell ref="X6:Y6"/>
    <mergeCell ref="E5:I5"/>
    <mergeCell ref="B3:B6"/>
    <mergeCell ref="C6:D6"/>
    <mergeCell ref="E3:I3"/>
    <mergeCell ref="C4:D4"/>
    <mergeCell ref="T8:U8"/>
    <mergeCell ref="K3:M3"/>
    <mergeCell ref="N3:S3"/>
    <mergeCell ref="B9:E9"/>
    <mergeCell ref="E4:I4"/>
    <mergeCell ref="X1:Y1"/>
    <mergeCell ref="E6:I6"/>
    <mergeCell ref="V8:Y8"/>
    <mergeCell ref="C5:D5"/>
    <mergeCell ref="AA1:AE1"/>
    <mergeCell ref="X2:Y2"/>
    <mergeCell ref="X3:Y3"/>
    <mergeCell ref="X4:Y4"/>
    <mergeCell ref="C3:D3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79</v>
      </c>
      <c r="B2" t="s">
        <v>137</v>
      </c>
      <c r="C2">
        <v>2</v>
      </c>
      <c r="E2" t="s">
        <v>2</v>
      </c>
      <c r="F2">
        <v>28</v>
      </c>
    </row>
    <row r="3" spans="1:3" ht="13.5">
      <c r="A3" t="s">
        <v>127</v>
      </c>
      <c r="B3" t="s">
        <v>138</v>
      </c>
      <c r="C3">
        <v>3</v>
      </c>
    </row>
    <row r="4" spans="1:6" ht="13.5">
      <c r="A4" t="s">
        <v>128</v>
      </c>
      <c r="B4" t="s">
        <v>139</v>
      </c>
      <c r="C4">
        <v>5</v>
      </c>
      <c r="E4" t="s">
        <v>49</v>
      </c>
      <c r="F4">
        <v>25</v>
      </c>
    </row>
    <row r="5" spans="1:6" ht="13.5">
      <c r="A5" t="s">
        <v>124</v>
      </c>
      <c r="B5" t="s">
        <v>140</v>
      </c>
      <c r="C5">
        <v>6</v>
      </c>
      <c r="E5" t="s">
        <v>50</v>
      </c>
      <c r="F5">
        <v>26</v>
      </c>
    </row>
    <row r="6" spans="1:6" ht="13.5">
      <c r="A6" t="s">
        <v>129</v>
      </c>
      <c r="B6" t="s">
        <v>141</v>
      </c>
      <c r="C6">
        <v>10</v>
      </c>
      <c r="E6" t="s">
        <v>51</v>
      </c>
      <c r="F6">
        <v>27</v>
      </c>
    </row>
    <row r="7" spans="1:6" ht="13.5">
      <c r="A7" t="s">
        <v>130</v>
      </c>
      <c r="B7" t="s">
        <v>142</v>
      </c>
      <c r="C7">
        <v>44</v>
      </c>
      <c r="E7" t="s">
        <v>52</v>
      </c>
      <c r="F7">
        <v>29</v>
      </c>
    </row>
    <row r="8" spans="1:6" ht="13.5">
      <c r="A8" t="s">
        <v>131</v>
      </c>
      <c r="B8" t="s">
        <v>149</v>
      </c>
      <c r="C8">
        <v>32</v>
      </c>
      <c r="E8" t="s">
        <v>53</v>
      </c>
      <c r="F8">
        <v>30</v>
      </c>
    </row>
    <row r="9" spans="1:3" ht="13.5">
      <c r="A9" t="s">
        <v>132</v>
      </c>
      <c r="B9" t="s">
        <v>143</v>
      </c>
      <c r="C9">
        <v>71</v>
      </c>
    </row>
    <row r="10" spans="1:6" ht="13.5">
      <c r="A10" t="s">
        <v>80</v>
      </c>
      <c r="B10" t="s">
        <v>144</v>
      </c>
      <c r="C10">
        <v>73</v>
      </c>
      <c r="E10" t="s">
        <v>25</v>
      </c>
      <c r="F10">
        <v>1</v>
      </c>
    </row>
    <row r="11" spans="1:6" ht="13.5">
      <c r="A11" t="s">
        <v>133</v>
      </c>
      <c r="B11" t="s">
        <v>145</v>
      </c>
      <c r="C11">
        <v>83</v>
      </c>
      <c r="E11" t="s">
        <v>26</v>
      </c>
      <c r="F11">
        <v>2</v>
      </c>
    </row>
    <row r="12" spans="1:6" ht="13.5">
      <c r="A12" t="s">
        <v>134</v>
      </c>
      <c r="B12" t="s">
        <v>151</v>
      </c>
      <c r="C12">
        <v>85</v>
      </c>
      <c r="E12" t="s">
        <v>27</v>
      </c>
      <c r="F12">
        <v>3</v>
      </c>
    </row>
    <row r="13" spans="1:6" ht="13.5">
      <c r="A13" t="s">
        <v>135</v>
      </c>
      <c r="B13" t="s">
        <v>150</v>
      </c>
      <c r="C13">
        <v>96</v>
      </c>
      <c r="E13" t="s">
        <v>28</v>
      </c>
      <c r="F13">
        <v>4</v>
      </c>
    </row>
    <row r="14" spans="1:6" ht="13.5">
      <c r="A14" t="s">
        <v>136</v>
      </c>
      <c r="B14" t="s">
        <v>146</v>
      </c>
      <c r="C14">
        <v>88</v>
      </c>
      <c r="E14" t="s">
        <v>29</v>
      </c>
      <c r="F14">
        <v>5</v>
      </c>
    </row>
    <row r="15" spans="5:6" ht="13.5">
      <c r="E15" t="s">
        <v>30</v>
      </c>
      <c r="F15">
        <v>6</v>
      </c>
    </row>
    <row r="16" spans="5:6" ht="13.5">
      <c r="E16" t="s">
        <v>31</v>
      </c>
      <c r="F16">
        <v>7</v>
      </c>
    </row>
    <row r="17" spans="5:6" ht="13.5">
      <c r="E17" t="s">
        <v>32</v>
      </c>
      <c r="F17">
        <v>8</v>
      </c>
    </row>
    <row r="18" spans="5:6" ht="13.5">
      <c r="E18" t="s">
        <v>33</v>
      </c>
      <c r="F18">
        <v>9</v>
      </c>
    </row>
    <row r="19" spans="5:6" ht="13.5">
      <c r="E19" t="s">
        <v>34</v>
      </c>
      <c r="F19">
        <v>10</v>
      </c>
    </row>
    <row r="20" spans="5:6" ht="13.5">
      <c r="E20" t="s">
        <v>35</v>
      </c>
      <c r="F20">
        <v>11</v>
      </c>
    </row>
    <row r="21" spans="5:6" ht="13.5">
      <c r="E21" t="s">
        <v>36</v>
      </c>
      <c r="F21">
        <v>12</v>
      </c>
    </row>
    <row r="22" spans="5:6" ht="13.5">
      <c r="E22" t="s">
        <v>37</v>
      </c>
      <c r="F22">
        <v>13</v>
      </c>
    </row>
    <row r="23" spans="5:6" ht="13.5">
      <c r="E23" t="s">
        <v>38</v>
      </c>
      <c r="F23">
        <v>14</v>
      </c>
    </row>
    <row r="24" spans="5:6" ht="13.5">
      <c r="E24" t="s">
        <v>39</v>
      </c>
      <c r="F24">
        <v>15</v>
      </c>
    </row>
    <row r="25" spans="5:6" ht="13.5">
      <c r="E25" t="s">
        <v>40</v>
      </c>
      <c r="F25">
        <v>16</v>
      </c>
    </row>
    <row r="26" spans="5:6" ht="13.5">
      <c r="E26" t="s">
        <v>41</v>
      </c>
      <c r="F26">
        <v>17</v>
      </c>
    </row>
    <row r="27" spans="5:6" ht="13.5">
      <c r="E27" t="s">
        <v>42</v>
      </c>
      <c r="F27">
        <v>18</v>
      </c>
    </row>
    <row r="28" spans="5:6" ht="13.5">
      <c r="E28" t="s">
        <v>43</v>
      </c>
      <c r="F28">
        <v>19</v>
      </c>
    </row>
    <row r="29" spans="5:6" ht="13.5">
      <c r="E29" t="s">
        <v>44</v>
      </c>
      <c r="F29">
        <v>20</v>
      </c>
    </row>
    <row r="30" spans="5:6" ht="13.5">
      <c r="E30" t="s">
        <v>45</v>
      </c>
      <c r="F30">
        <v>21</v>
      </c>
    </row>
    <row r="31" spans="5:6" ht="13.5">
      <c r="E31" t="s">
        <v>46</v>
      </c>
      <c r="F31">
        <v>22</v>
      </c>
    </row>
    <row r="32" spans="5:6" ht="13.5">
      <c r="E32" t="s">
        <v>47</v>
      </c>
      <c r="F32">
        <v>23</v>
      </c>
    </row>
    <row r="33" spans="5:6" ht="13.5">
      <c r="E33" t="s">
        <v>48</v>
      </c>
      <c r="F33">
        <v>24</v>
      </c>
    </row>
    <row r="34" spans="5:6" ht="13.5">
      <c r="E34" t="s">
        <v>54</v>
      </c>
      <c r="F34">
        <v>31</v>
      </c>
    </row>
    <row r="35" spans="5:6" ht="13.5">
      <c r="E35" t="s">
        <v>55</v>
      </c>
      <c r="F35">
        <v>32</v>
      </c>
    </row>
    <row r="36" spans="5:6" ht="13.5">
      <c r="E36" t="s">
        <v>56</v>
      </c>
      <c r="F36">
        <v>33</v>
      </c>
    </row>
    <row r="37" spans="5:6" ht="13.5">
      <c r="E37" t="s">
        <v>57</v>
      </c>
      <c r="F37">
        <v>34</v>
      </c>
    </row>
    <row r="38" spans="5:6" ht="13.5">
      <c r="E38" t="s">
        <v>58</v>
      </c>
      <c r="F38">
        <v>35</v>
      </c>
    </row>
    <row r="39" spans="5:6" ht="13.5">
      <c r="E39" t="s">
        <v>59</v>
      </c>
      <c r="F39">
        <v>36</v>
      </c>
    </row>
    <row r="40" spans="5:6" ht="13.5">
      <c r="E40" t="s">
        <v>60</v>
      </c>
      <c r="F40">
        <v>37</v>
      </c>
    </row>
    <row r="41" spans="5:6" ht="13.5">
      <c r="E41" t="s">
        <v>61</v>
      </c>
      <c r="F41">
        <v>38</v>
      </c>
    </row>
    <row r="42" spans="5:6" ht="13.5">
      <c r="E42" t="s">
        <v>62</v>
      </c>
      <c r="F42">
        <v>39</v>
      </c>
    </row>
    <row r="43" spans="5:6" ht="13.5">
      <c r="E43" t="s">
        <v>63</v>
      </c>
      <c r="F43">
        <v>40</v>
      </c>
    </row>
    <row r="44" spans="5:6" ht="13.5">
      <c r="E44" t="s">
        <v>64</v>
      </c>
      <c r="F44">
        <v>41</v>
      </c>
    </row>
    <row r="45" spans="5:6" ht="13.5">
      <c r="E45" t="s">
        <v>65</v>
      </c>
      <c r="F45">
        <v>42</v>
      </c>
    </row>
    <row r="46" spans="5:6" ht="13.5">
      <c r="E46" t="s">
        <v>66</v>
      </c>
      <c r="F46">
        <v>43</v>
      </c>
    </row>
    <row r="47" spans="5:6" ht="13.5">
      <c r="E47" t="s">
        <v>67</v>
      </c>
      <c r="F47">
        <v>44</v>
      </c>
    </row>
    <row r="48" spans="5:6" ht="13.5">
      <c r="E48" t="s">
        <v>68</v>
      </c>
      <c r="F48">
        <v>45</v>
      </c>
    </row>
    <row r="49" spans="5:6" ht="13.5">
      <c r="E49" t="s">
        <v>69</v>
      </c>
      <c r="F49">
        <v>46</v>
      </c>
    </row>
    <row r="50" spans="5:6" ht="13.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2016-07-09T23:38:00Z</cp:lastPrinted>
  <dcterms:created xsi:type="dcterms:W3CDTF">2004-02-07T22:02:52Z</dcterms:created>
  <dcterms:modified xsi:type="dcterms:W3CDTF">2017-06-04T00:01:24Z</dcterms:modified>
  <cp:category/>
  <cp:version/>
  <cp:contentType/>
  <cp:contentStatus/>
</cp:coreProperties>
</file>