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60" activeTab="0"/>
  </bookViews>
  <sheets>
    <sheet name="マニュアル" sheetId="1" r:id="rId1"/>
    <sheet name="申込一覧表" sheetId="2" r:id="rId2"/>
    <sheet name="申込記録入力シート" sheetId="3" r:id="rId3"/>
    <sheet name="リレー記録入力シート" sheetId="4" r:id="rId4"/>
    <sheet name="選手一覧" sheetId="5" r:id="rId5"/>
  </sheets>
  <definedNames>
    <definedName name="_xlnm.Print_Area" localSheetId="1">'申込一覧表'!$A$1:$AC$79</definedName>
  </definedNames>
  <calcPr fullCalcOnLoad="1"/>
</workbook>
</file>

<file path=xl/sharedStrings.xml><?xml version="1.0" encoding="utf-8"?>
<sst xmlns="http://schemas.openxmlformats.org/spreadsheetml/2006/main" count="356" uniqueCount="150">
  <si>
    <t>中学用</t>
  </si>
  <si>
    <t>申込一覧表</t>
  </si>
  <si>
    <t>団体名</t>
  </si>
  <si>
    <t>種目</t>
  </si>
  <si>
    <t>番号</t>
  </si>
  <si>
    <t>名前</t>
  </si>
  <si>
    <t>男子１００m</t>
  </si>
  <si>
    <t>男子２００m</t>
  </si>
  <si>
    <t>男子４００m</t>
  </si>
  <si>
    <t>男子４００m</t>
  </si>
  <si>
    <t>男子８００m</t>
  </si>
  <si>
    <t>男子３０００m</t>
  </si>
  <si>
    <t>男子３０００m</t>
  </si>
  <si>
    <t>男子１１０mH</t>
  </si>
  <si>
    <t>男子１１０mH</t>
  </si>
  <si>
    <t>男子４００mR
(Aチーム)</t>
  </si>
  <si>
    <t>男子４００mR
(Bチーム)</t>
  </si>
  <si>
    <t>男子走高跳</t>
  </si>
  <si>
    <t>男子走高跳</t>
  </si>
  <si>
    <t>男子棒高跳</t>
  </si>
  <si>
    <t>男子棒高跳</t>
  </si>
  <si>
    <t>男子走幅跳</t>
  </si>
  <si>
    <t>男子走幅跳</t>
  </si>
  <si>
    <t>男子砲丸投</t>
  </si>
  <si>
    <t>男子砲丸投</t>
  </si>
  <si>
    <t>男子円盤投</t>
  </si>
  <si>
    <t>男子円盤投</t>
  </si>
  <si>
    <t>女子１００m</t>
  </si>
  <si>
    <t>女子２００m</t>
  </si>
  <si>
    <t>女子８００m</t>
  </si>
  <si>
    <t>女子４００mR
(Aチーム)</t>
  </si>
  <si>
    <t>女子４００mR
(Bチーム)</t>
  </si>
  <si>
    <t>女子走高跳</t>
  </si>
  <si>
    <t>女子走高跳</t>
  </si>
  <si>
    <t>女子走幅跳</t>
  </si>
  <si>
    <t>女子走幅跳</t>
  </si>
  <si>
    <t>女子砲丸投</t>
  </si>
  <si>
    <t>女子砲丸投</t>
  </si>
  <si>
    <t>女子円盤投</t>
  </si>
  <si>
    <t>女子円盤投</t>
  </si>
  <si>
    <t>女子１５００m</t>
  </si>
  <si>
    <t>女子１５００m</t>
  </si>
  <si>
    <t>女子１００mH</t>
  </si>
  <si>
    <t>女子１００mH</t>
  </si>
  <si>
    <t>推薦審判員</t>
  </si>
  <si>
    <t>申込人数</t>
  </si>
  <si>
    <t>男子</t>
  </si>
  <si>
    <t>名</t>
  </si>
  <si>
    <t>合計</t>
  </si>
  <si>
    <t>名</t>
  </si>
  <si>
    <t>申込料</t>
  </si>
  <si>
    <t>個人種目</t>
  </si>
  <si>
    <t>リレー種目</t>
  </si>
  <si>
    <t>円</t>
  </si>
  <si>
    <t>×</t>
  </si>
  <si>
    <t>＝</t>
  </si>
  <si>
    <t>合計</t>
  </si>
  <si>
    <t>申込責任者</t>
  </si>
  <si>
    <t>住所</t>
  </si>
  <si>
    <t>氏名</t>
  </si>
  <si>
    <t>〒</t>
  </si>
  <si>
    <t>印</t>
  </si>
  <si>
    <t>TEL</t>
  </si>
  <si>
    <t>プログラム編成会議に</t>
  </si>
  <si>
    <t>出席する(　)名・欠席する</t>
  </si>
  <si>
    <t>※どちらかに◯印</t>
  </si>
  <si>
    <t>※出席者名を欄外に記入してください。</t>
  </si>
  <si>
    <t>様式１</t>
  </si>
  <si>
    <t>学校番号</t>
  </si>
  <si>
    <t>←必ず3桁で入力</t>
  </si>
  <si>
    <t>女子</t>
  </si>
  <si>
    <t>部員の名簿を値の貼り付け、または入力してください。</t>
  </si>
  <si>
    <t xml:space="preserve"> </t>
  </si>
  <si>
    <t>空欄の場合は番号のセルに
半角スペース「 」を入力すると、名前のセルが自動的に空欄になります。</t>
  </si>
  <si>
    <t>１人２種目以内
※リレーは除く
トラック競技４名以内
フィールド競技３名以内
リレー２チーム以内</t>
  </si>
  <si>
    <t>選手一覧に選手名を貼り付けた後に作業すると、番号に個人番号を入力すると、自動的に選手名が反映されます。</t>
  </si>
  <si>
    <t>申込人数は各校で確認の上、
手入力してください。間違いのないようにお願いします。</t>
  </si>
  <si>
    <t>申込人数を入力すると、個人種目の申込料が自動的に計算されます。</t>
  </si>
  <si>
    <t>リレーは直接出場チーム数を入力してください。</t>
  </si>
  <si>
    <t>チーム</t>
  </si>
  <si>
    <t>学校名</t>
  </si>
  <si>
    <t>小田北</t>
  </si>
  <si>
    <t>立花</t>
  </si>
  <si>
    <t>園田東</t>
  </si>
  <si>
    <t>武庫東</t>
  </si>
  <si>
    <t>小園</t>
  </si>
  <si>
    <t>常陽</t>
  </si>
  <si>
    <t>園田</t>
  </si>
  <si>
    <t>大成</t>
  </si>
  <si>
    <t>中央</t>
  </si>
  <si>
    <t>小田</t>
  </si>
  <si>
    <t>武庫</t>
  </si>
  <si>
    <t>中学校</t>
  </si>
  <si>
    <t>男子8００m</t>
  </si>
  <si>
    <t>男子8００m</t>
  </si>
  <si>
    <t>男子走高跳</t>
  </si>
  <si>
    <t>男子棒高跳</t>
  </si>
  <si>
    <t>男子走幅跳</t>
  </si>
  <si>
    <t>男子砲丸投</t>
  </si>
  <si>
    <t>男子円盤投</t>
  </si>
  <si>
    <t>女子8００m</t>
  </si>
  <si>
    <t>女子8００m</t>
  </si>
  <si>
    <t>男=0、女=1</t>
  </si>
  <si>
    <t>小数点、単位なし</t>
  </si>
  <si>
    <t>入力しない</t>
  </si>
  <si>
    <t>必ず入力</t>
  </si>
  <si>
    <t>非表示</t>
  </si>
  <si>
    <t>表示</t>
  </si>
  <si>
    <t>大会コード</t>
  </si>
  <si>
    <t>性別</t>
  </si>
  <si>
    <t>競技学年</t>
  </si>
  <si>
    <t>競技種</t>
  </si>
  <si>
    <t>学校番号</t>
  </si>
  <si>
    <t>個番</t>
  </si>
  <si>
    <t>組</t>
  </si>
  <si>
    <t>レーン</t>
  </si>
  <si>
    <t>当日記録</t>
  </si>
  <si>
    <t>順位</t>
  </si>
  <si>
    <t>風力条件</t>
  </si>
  <si>
    <t>氏名</t>
  </si>
  <si>
    <t>大会コード</t>
  </si>
  <si>
    <t>性別</t>
  </si>
  <si>
    <t>競技学年</t>
  </si>
  <si>
    <t>競技種</t>
  </si>
  <si>
    <t>組</t>
  </si>
  <si>
    <t>学校番号</t>
  </si>
  <si>
    <t>当日記録</t>
  </si>
  <si>
    <t>順位</t>
  </si>
  <si>
    <t>風力条件</t>
  </si>
  <si>
    <t>個番</t>
  </si>
  <si>
    <t>氏名</t>
  </si>
  <si>
    <t>走順</t>
  </si>
  <si>
    <t>男子Aチーム</t>
  </si>
  <si>
    <t>男子Bチーム</t>
  </si>
  <si>
    <t>女子Aチーム</t>
  </si>
  <si>
    <t>女子Bチーム</t>
  </si>
  <si>
    <t>申込記録</t>
  </si>
  <si>
    <t>名女子</t>
  </si>
  <si>
    <r>
      <t xml:space="preserve">赤色になっているセルに記録を記入してください。
例
「１３秒１０」→「1310」
「１０分１３秒２７」→「101327」
「１０m１７」→「1017」
</t>
    </r>
    <r>
      <rPr>
        <b/>
        <sz val="14"/>
        <color indexed="10"/>
        <rFont val="ＭＳ 明朝"/>
        <family val="1"/>
      </rPr>
      <t>※必ず半角数字で入力してください。
※「．」などの小数点は入力しないでください。</t>
    </r>
  </si>
  <si>
    <t>市民スポーツ祭　エントリーマニュアル</t>
  </si>
  <si>
    <t>②「申込一覧表」のシートに必要事項を入力してください。</t>
  </si>
  <si>
    <r>
      <t>①「選手一覧」のシートに、</t>
    </r>
    <r>
      <rPr>
        <b/>
        <u val="single"/>
        <sz val="16"/>
        <color indexed="8"/>
        <rFont val="ＭＳ Ｐ明朝"/>
        <family val="1"/>
      </rPr>
      <t>学校番号</t>
    </r>
    <r>
      <rPr>
        <b/>
        <sz val="16"/>
        <color indexed="8"/>
        <rFont val="ＭＳ Ｐ明朝"/>
        <family val="1"/>
      </rPr>
      <t>、個人番号に合わせて</t>
    </r>
    <r>
      <rPr>
        <b/>
        <u val="single"/>
        <sz val="16"/>
        <color indexed="8"/>
        <rFont val="ＭＳ Ｐ明朝"/>
        <family val="1"/>
      </rPr>
      <t>選手名</t>
    </r>
    <r>
      <rPr>
        <b/>
        <sz val="16"/>
        <color indexed="8"/>
        <rFont val="ＭＳ Ｐ明朝"/>
        <family val="1"/>
      </rPr>
      <t xml:space="preserve">を入力または貼り付けしてください。
</t>
    </r>
    <r>
      <rPr>
        <b/>
        <sz val="16"/>
        <color indexed="10"/>
        <rFont val="ＭＳ Ｐ明朝"/>
        <family val="1"/>
      </rPr>
      <t>※男女の別を間違えないように注意してください。</t>
    </r>
  </si>
  <si>
    <r>
      <t xml:space="preserve">③「申込記録入力シート」の赤いセルに記録を入力してください。
</t>
    </r>
    <r>
      <rPr>
        <b/>
        <sz val="16"/>
        <color indexed="10"/>
        <rFont val="ＭＳ Ｐ明朝"/>
        <family val="1"/>
      </rPr>
      <t>※記録なしの場合でも必ず予想で記録を入力してください。</t>
    </r>
  </si>
  <si>
    <r>
      <t xml:space="preserve">④「リレー記録入力シート」にエントリーしたリレーチームの申し込み記録を入力してください。
</t>
    </r>
    <r>
      <rPr>
        <b/>
        <sz val="16"/>
        <color indexed="10"/>
        <rFont val="ＭＳ Ｐ明朝"/>
        <family val="1"/>
      </rPr>
      <t>※記録なしの場合でも、必ず予想で記録を入力してください。</t>
    </r>
  </si>
  <si>
    <r>
      <rPr>
        <b/>
        <sz val="16"/>
        <color indexed="8"/>
        <rFont val="ＭＳ Ｐ明朝"/>
        <family val="1"/>
      </rPr>
      <t>・申込一覧表を２部印刷して、プログラム編成会議当日に持参してください。</t>
    </r>
    <r>
      <rPr>
        <sz val="16"/>
        <color indexed="8"/>
        <rFont val="ＭＳ Ｐ明朝"/>
        <family val="1"/>
      </rPr>
      <t xml:space="preserve">
何か誤作動などありましたら吉田までご連絡ください。</t>
    </r>
  </si>
  <si>
    <t>※上手くA4サイズに収まらない場合は、列や行の大きさを適宜調整して、１枚に収まるようにしてから印刷してください。</t>
  </si>
  <si>
    <t xml:space="preserve"> </t>
  </si>
  <si>
    <t>申し込み記録</t>
  </si>
  <si>
    <r>
      <t xml:space="preserve">以上で入力終了です。あとは以下の作業をしてください。
</t>
    </r>
    <r>
      <rPr>
        <b/>
        <sz val="16"/>
        <color indexed="8"/>
        <rFont val="ＭＳ Ｐ明朝"/>
        <family val="1"/>
      </rPr>
      <t>・このエクセルファイルの名前を「学校番号・学校名・市スポエントリー」とつけて
「amatyuu.entry@gmail.com」へ送信してください。</t>
    </r>
    <r>
      <rPr>
        <sz val="16"/>
        <color indexed="8"/>
        <rFont val="ＭＳ Ｐ明朝"/>
        <family val="1"/>
      </rPr>
      <t xml:space="preserve">
</t>
    </r>
    <r>
      <rPr>
        <b/>
        <sz val="16"/>
        <color indexed="10"/>
        <rFont val="ＭＳ Ｐ明朝"/>
        <family val="1"/>
      </rPr>
      <t>提出期限は4月12日です</t>
    </r>
    <r>
      <rPr>
        <sz val="16"/>
        <color indexed="8"/>
        <rFont val="ＭＳ Ｐ明朝"/>
        <family val="1"/>
      </rPr>
      <t>。
※提出期限に遅れる学校があると、番組編成・プログラム編成会議ができなくなります。ご協力お願いします。</t>
    </r>
  </si>
  <si>
    <t>第６９回　尼崎市民スポーツ祭　(陸上競技の部)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</si>
</sst>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0.0"/>
    <numFmt numFmtId="179" formatCode="[$]ggge&quot;年&quot;m&quot;月&quot;d&quot;日&quot;;@"/>
    <numFmt numFmtId="180" formatCode="[$-411]gge&quot;年&quot;m&quot;月&quot;d&quot;日&quot;;@"/>
    <numFmt numFmtId="181" formatCode="[$]gge&quot;年&quot;m&quot;月&quot;d&quot;日&quot;;@"/>
  </numFmts>
  <fonts count="69">
    <font>
      <sz val="12"/>
      <color theme="1"/>
      <name val="Calibri"/>
      <family val="3"/>
    </font>
    <font>
      <sz val="12"/>
      <color indexed="8"/>
      <name val="游ゴシック"/>
      <family val="3"/>
    </font>
    <font>
      <sz val="12"/>
      <color indexed="10"/>
      <name val="游ゴシック"/>
      <family val="3"/>
    </font>
    <font>
      <sz val="6"/>
      <name val="游ゴシック"/>
      <family val="3"/>
    </font>
    <font>
      <sz val="12"/>
      <color indexed="8"/>
      <name val="Yu Gothic"/>
      <family val="3"/>
    </font>
    <font>
      <b/>
      <sz val="12"/>
      <color indexed="8"/>
      <name val="Yu Gothic"/>
      <family val="3"/>
    </font>
    <font>
      <b/>
      <sz val="14"/>
      <color indexed="10"/>
      <name val="ＭＳ 明朝"/>
      <family val="1"/>
    </font>
    <font>
      <sz val="16"/>
      <color indexed="8"/>
      <name val="ＭＳ Ｐ明朝"/>
      <family val="1"/>
    </font>
    <font>
      <b/>
      <sz val="16"/>
      <color indexed="8"/>
      <name val="ＭＳ Ｐ明朝"/>
      <family val="1"/>
    </font>
    <font>
      <b/>
      <sz val="16"/>
      <color indexed="10"/>
      <name val="ＭＳ Ｐ明朝"/>
      <family val="1"/>
    </font>
    <font>
      <b/>
      <u val="single"/>
      <sz val="16"/>
      <color indexed="8"/>
      <name val="ＭＳ Ｐ明朝"/>
      <family val="1"/>
    </font>
    <font>
      <sz val="12"/>
      <color indexed="9"/>
      <name val="游ゴシック"/>
      <family val="3"/>
    </font>
    <font>
      <sz val="18"/>
      <color indexed="54"/>
      <name val="游ゴシック Light"/>
      <family val="3"/>
    </font>
    <font>
      <b/>
      <sz val="12"/>
      <color indexed="9"/>
      <name val="游ゴシック"/>
      <family val="3"/>
    </font>
    <font>
      <sz val="12"/>
      <color indexed="60"/>
      <name val="游ゴシック"/>
      <family val="3"/>
    </font>
    <font>
      <sz val="12"/>
      <color indexed="52"/>
      <name val="游ゴシック"/>
      <family val="3"/>
    </font>
    <font>
      <sz val="12"/>
      <color indexed="20"/>
      <name val="游ゴシック"/>
      <family val="3"/>
    </font>
    <font>
      <b/>
      <sz val="12"/>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2"/>
      <color indexed="8"/>
      <name val="游ゴシック"/>
      <family val="3"/>
    </font>
    <font>
      <b/>
      <sz val="12"/>
      <color indexed="63"/>
      <name val="游ゴシック"/>
      <family val="3"/>
    </font>
    <font>
      <i/>
      <sz val="12"/>
      <color indexed="23"/>
      <name val="游ゴシック"/>
      <family val="3"/>
    </font>
    <font>
      <sz val="12"/>
      <color indexed="62"/>
      <name val="游ゴシック"/>
      <family val="3"/>
    </font>
    <font>
      <sz val="12"/>
      <color indexed="17"/>
      <name val="游ゴシック"/>
      <family val="3"/>
    </font>
    <font>
      <sz val="12"/>
      <color indexed="8"/>
      <name val="ＭＳ Ｐゴシック"/>
      <family val="3"/>
    </font>
    <font>
      <sz val="12"/>
      <color indexed="8"/>
      <name val="ＭＳ 明朝"/>
      <family val="1"/>
    </font>
    <font>
      <sz val="12"/>
      <color indexed="8"/>
      <name val="ＭＳ Ｐ明朝"/>
      <family val="1"/>
    </font>
    <font>
      <sz val="14"/>
      <color indexed="8"/>
      <name val="ＭＳ Ｐ明朝"/>
      <family val="1"/>
    </font>
    <font>
      <sz val="10"/>
      <color indexed="8"/>
      <name val="ＭＳ Ｐゴシック"/>
      <family val="3"/>
    </font>
    <font>
      <sz val="20"/>
      <color indexed="8"/>
      <name val="ＭＳ Ｐゴシック"/>
      <family val="3"/>
    </font>
    <font>
      <sz val="12"/>
      <color indexed="10"/>
      <name val="ＭＳ Ｐゴシック"/>
      <family val="3"/>
    </font>
    <font>
      <sz val="15"/>
      <color indexed="10"/>
      <name val="ＭＳ Ｐゴシック"/>
      <family val="3"/>
    </font>
    <font>
      <b/>
      <sz val="14"/>
      <color indexed="8"/>
      <name val="ＭＳ 明朝"/>
      <family val="1"/>
    </font>
    <font>
      <b/>
      <sz val="30"/>
      <color indexed="8"/>
      <name val="ＭＳ Ｐ明朝"/>
      <family val="1"/>
    </font>
    <font>
      <b/>
      <sz val="11"/>
      <color indexed="8"/>
      <name val="游ゴシック"/>
      <family val="3"/>
    </font>
    <font>
      <b/>
      <sz val="11"/>
      <color indexed="8"/>
      <name val="Calibri"/>
      <family val="2"/>
    </font>
    <font>
      <sz val="11"/>
      <color indexed="8"/>
      <name val="游ゴシック"/>
      <family val="3"/>
    </font>
    <font>
      <b/>
      <sz val="11"/>
      <color indexed="10"/>
      <name val="游ゴシック"/>
      <family val="3"/>
    </font>
    <font>
      <b/>
      <sz val="11"/>
      <color indexed="10"/>
      <name val="Calibri"/>
      <family val="2"/>
    </font>
    <font>
      <sz val="12"/>
      <color theme="0"/>
      <name val="Calibri"/>
      <family val="3"/>
    </font>
    <font>
      <sz val="18"/>
      <color theme="3"/>
      <name val="Calibri Light"/>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ゴシック"/>
      <family val="3"/>
    </font>
    <font>
      <sz val="12"/>
      <color theme="1"/>
      <name val="ＭＳ 明朝"/>
      <family val="1"/>
    </font>
    <font>
      <sz val="12"/>
      <color theme="1"/>
      <name val="ＭＳ Ｐ明朝"/>
      <family val="1"/>
    </font>
    <font>
      <sz val="14"/>
      <color theme="1"/>
      <name val="ＭＳ Ｐ明朝"/>
      <family val="1"/>
    </font>
    <font>
      <sz val="16"/>
      <color theme="1"/>
      <name val="ＭＳ Ｐ明朝"/>
      <family val="1"/>
    </font>
    <font>
      <sz val="12"/>
      <color rgb="FFFF0000"/>
      <name val="ＭＳ Ｐゴシック"/>
      <family val="3"/>
    </font>
    <font>
      <sz val="15"/>
      <color rgb="FFFF0000"/>
      <name val="ＭＳ Ｐゴシック"/>
      <family val="3"/>
    </font>
    <font>
      <sz val="10"/>
      <color theme="1"/>
      <name val="ＭＳ Ｐゴシック"/>
      <family val="3"/>
    </font>
    <font>
      <sz val="20"/>
      <color theme="1"/>
      <name val="ＭＳ Ｐゴシック"/>
      <family val="3"/>
    </font>
    <font>
      <b/>
      <sz val="14"/>
      <color theme="1"/>
      <name val="ＭＳ 明朝"/>
      <family val="1"/>
    </font>
    <font>
      <b/>
      <sz val="30"/>
      <color theme="1"/>
      <name val="ＭＳ Ｐ明朝"/>
      <family val="1"/>
    </font>
    <font>
      <b/>
      <sz val="1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border>
    <border>
      <left style="thin"/>
      <right style="thin"/>
      <top style="thin"/>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1">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0"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176" fontId="0" fillId="0" borderId="17" xfId="0" applyNumberFormat="1" applyBorder="1" applyAlignment="1">
      <alignment vertical="center"/>
    </xf>
    <xf numFmtId="0" fontId="0" fillId="0" borderId="17" xfId="0" applyBorder="1" applyAlignment="1">
      <alignment vertical="center"/>
    </xf>
    <xf numFmtId="0" fontId="58" fillId="0" borderId="0" xfId="0" applyFont="1" applyAlignment="1">
      <alignment/>
    </xf>
    <xf numFmtId="177" fontId="58" fillId="0" borderId="0" xfId="0" applyNumberFormat="1" applyFont="1" applyAlignment="1">
      <alignment/>
    </xf>
    <xf numFmtId="0" fontId="58" fillId="0" borderId="0" xfId="0" applyFont="1" applyAlignment="1">
      <alignment vertical="center"/>
    </xf>
    <xf numFmtId="177" fontId="58" fillId="0" borderId="0" xfId="0" applyNumberFormat="1" applyFont="1" applyAlignment="1">
      <alignment vertical="center"/>
    </xf>
    <xf numFmtId="176" fontId="57" fillId="0" borderId="0" xfId="0" applyNumberFormat="1" applyFont="1" applyAlignment="1">
      <alignment vertical="center"/>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58" fillId="0" borderId="17" xfId="0" applyFont="1" applyBorder="1" applyAlignment="1" applyProtection="1">
      <alignment vertical="center"/>
      <protection locked="0"/>
    </xf>
    <xf numFmtId="0" fontId="59" fillId="0" borderId="0" xfId="0" applyFont="1" applyAlignment="1">
      <alignment vertical="center"/>
    </xf>
    <xf numFmtId="0" fontId="60" fillId="0" borderId="0" xfId="0" applyFont="1" applyAlignment="1">
      <alignment vertical="top" wrapText="1"/>
    </xf>
    <xf numFmtId="0" fontId="59" fillId="0" borderId="12" xfId="0" applyFont="1" applyBorder="1" applyAlignment="1">
      <alignment vertical="center"/>
    </xf>
    <xf numFmtId="0" fontId="59" fillId="0" borderId="13" xfId="0" applyFont="1" applyBorder="1" applyAlignment="1">
      <alignment vertical="center"/>
    </xf>
    <xf numFmtId="0" fontId="59" fillId="0" borderId="0"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61" fillId="0" borderId="0" xfId="0" applyFont="1" applyBorder="1" applyAlignment="1">
      <alignment vertical="top" wrapText="1"/>
    </xf>
    <xf numFmtId="0" fontId="58" fillId="0" borderId="17" xfId="0" applyFont="1" applyBorder="1" applyAlignment="1">
      <alignment/>
    </xf>
    <xf numFmtId="0" fontId="58" fillId="33" borderId="17" xfId="0" applyFont="1" applyFill="1" applyBorder="1" applyAlignment="1">
      <alignment/>
    </xf>
    <xf numFmtId="177" fontId="58" fillId="33" borderId="17" xfId="0" applyNumberFormat="1" applyFont="1" applyFill="1" applyBorder="1" applyAlignment="1">
      <alignment/>
    </xf>
    <xf numFmtId="0" fontId="58" fillId="0" borderId="17" xfId="0" applyFont="1" applyBorder="1" applyAlignment="1">
      <alignment vertical="center"/>
    </xf>
    <xf numFmtId="177" fontId="58" fillId="0" borderId="17" xfId="0" applyNumberFormat="1" applyFont="1" applyBorder="1" applyAlignment="1">
      <alignment vertical="center"/>
    </xf>
    <xf numFmtId="176" fontId="58" fillId="0" borderId="17" xfId="0" applyNumberFormat="1" applyFont="1" applyBorder="1" applyAlignment="1">
      <alignment vertical="center"/>
    </xf>
    <xf numFmtId="0" fontId="62" fillId="0" borderId="17" xfId="0" applyFont="1" applyBorder="1" applyAlignment="1">
      <alignment horizontal="center" vertical="center"/>
    </xf>
    <xf numFmtId="176" fontId="62" fillId="0" borderId="17" xfId="0" applyNumberFormat="1" applyFont="1" applyBorder="1" applyAlignment="1" applyProtection="1">
      <alignment horizontal="center" vertical="center"/>
      <protection locked="0"/>
    </xf>
    <xf numFmtId="0" fontId="63" fillId="33" borderId="0" xfId="0" applyFont="1" applyFill="1" applyAlignment="1">
      <alignment horizontal="left" vertical="center" wrapText="1"/>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57" fillId="0" borderId="12" xfId="0" applyFont="1" applyBorder="1" applyAlignment="1">
      <alignment horizontal="center" vertical="center"/>
    </xf>
    <xf numFmtId="0" fontId="57" fillId="0" borderId="15" xfId="0" applyFont="1" applyBorder="1" applyAlignment="1">
      <alignment horizontal="center" vertical="center"/>
    </xf>
    <xf numFmtId="0" fontId="57" fillId="0" borderId="0" xfId="0" applyFont="1" applyAlignment="1">
      <alignment horizontal="center" vertical="center"/>
    </xf>
    <xf numFmtId="0" fontId="62" fillId="33" borderId="19" xfId="0" applyFont="1" applyFill="1" applyBorder="1" applyAlignment="1">
      <alignment horizontal="left" vertical="center" wrapText="1"/>
    </xf>
    <xf numFmtId="0" fontId="62" fillId="33" borderId="20" xfId="0" applyFont="1" applyFill="1" applyBorder="1" applyAlignment="1">
      <alignment horizontal="left" vertical="center" wrapText="1"/>
    </xf>
    <xf numFmtId="0" fontId="62" fillId="33" borderId="21"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62" fillId="33" borderId="25"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0" fontId="57" fillId="0" borderId="13" xfId="0" applyFont="1" applyBorder="1" applyAlignment="1">
      <alignment horizontal="center" vertical="center"/>
    </xf>
    <xf numFmtId="0" fontId="57" fillId="0" borderId="16" xfId="0" applyFont="1" applyBorder="1" applyAlignment="1">
      <alignment horizontal="center" vertical="center"/>
    </xf>
    <xf numFmtId="0" fontId="62" fillId="33" borderId="0" xfId="0" applyFont="1" applyFill="1" applyAlignment="1">
      <alignment horizontal="left" vertical="center" wrapText="1"/>
    </xf>
    <xf numFmtId="0" fontId="57" fillId="0" borderId="10"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10" xfId="0" applyFont="1" applyBorder="1" applyAlignment="1">
      <alignment horizontal="center" vertical="center"/>
    </xf>
    <xf numFmtId="0" fontId="57" fillId="0" borderId="27" xfId="0" applyFont="1" applyBorder="1" applyAlignment="1">
      <alignment horizontal="center" vertical="center"/>
    </xf>
    <xf numFmtId="0" fontId="57" fillId="0" borderId="14"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13"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16" xfId="0" applyFont="1" applyBorder="1" applyAlignment="1">
      <alignment horizontal="center" vertical="center" shrinkToFit="1"/>
    </xf>
    <xf numFmtId="0" fontId="57" fillId="0" borderId="17" xfId="0" applyFont="1" applyBorder="1" applyAlignment="1">
      <alignment horizontal="center" vertical="center" shrinkToFit="1"/>
    </xf>
    <xf numFmtId="0" fontId="57" fillId="0" borderId="0" xfId="0" applyFont="1" applyBorder="1" applyAlignment="1">
      <alignment horizontal="center" vertical="center"/>
    </xf>
    <xf numFmtId="0" fontId="57" fillId="0" borderId="17" xfId="0" applyFont="1" applyBorder="1" applyAlignment="1">
      <alignment horizontal="center" vertical="center"/>
    </xf>
    <xf numFmtId="0" fontId="57" fillId="0" borderId="14" xfId="0" applyFont="1" applyBorder="1" applyAlignment="1" applyProtection="1">
      <alignment horizontal="center" vertical="center"/>
      <protection locked="0"/>
    </xf>
    <xf numFmtId="0" fontId="64" fillId="0" borderId="17"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17" xfId="0" applyFont="1" applyBorder="1" applyAlignment="1">
      <alignment horizontal="center" vertical="center"/>
    </xf>
    <xf numFmtId="176" fontId="57" fillId="0" borderId="17" xfId="0" applyNumberFormat="1" applyFont="1" applyBorder="1" applyAlignment="1" applyProtection="1">
      <alignment horizontal="center" vertical="center"/>
      <protection locked="0"/>
    </xf>
    <xf numFmtId="0" fontId="57" fillId="0" borderId="28" xfId="0" applyFont="1" applyBorder="1" applyAlignment="1">
      <alignment horizontal="center" vertical="center"/>
    </xf>
    <xf numFmtId="0" fontId="65" fillId="0" borderId="10"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1" xfId="0" applyFont="1" applyBorder="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xf>
    <xf numFmtId="0" fontId="65" fillId="0" borderId="10"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65" fillId="0" borderId="11" xfId="0" applyFont="1" applyBorder="1" applyAlignment="1" applyProtection="1">
      <alignment horizontal="center" vertical="center"/>
      <protection/>
    </xf>
    <xf numFmtId="0" fontId="65" fillId="0" borderId="15" xfId="0" applyFont="1" applyBorder="1" applyAlignment="1" applyProtection="1">
      <alignment horizontal="center" vertical="center"/>
      <protection/>
    </xf>
    <xf numFmtId="0" fontId="65" fillId="0" borderId="13" xfId="0" applyFont="1" applyBorder="1" applyAlignment="1" applyProtection="1">
      <alignment horizontal="center" vertical="center"/>
      <protection/>
    </xf>
    <xf numFmtId="0" fontId="65" fillId="0" borderId="16" xfId="0" applyFont="1" applyBorder="1" applyAlignment="1" applyProtection="1">
      <alignment horizontal="center" vertical="center"/>
      <protection/>
    </xf>
    <xf numFmtId="0" fontId="66" fillId="33" borderId="29" xfId="0" applyFont="1" applyFill="1" applyBorder="1" applyAlignment="1">
      <alignment horizontal="left" vertical="top" wrapText="1"/>
    </xf>
    <xf numFmtId="0" fontId="66" fillId="33" borderId="30" xfId="0" applyFont="1" applyFill="1" applyBorder="1" applyAlignment="1">
      <alignment horizontal="left" vertical="top"/>
    </xf>
    <xf numFmtId="0" fontId="66" fillId="33" borderId="31" xfId="0" applyFont="1" applyFill="1" applyBorder="1" applyAlignment="1">
      <alignment horizontal="left" vertical="top"/>
    </xf>
    <xf numFmtId="0" fontId="66" fillId="33" borderId="32" xfId="0" applyFont="1" applyFill="1" applyBorder="1" applyAlignment="1">
      <alignment horizontal="left" vertical="top"/>
    </xf>
    <xf numFmtId="0" fontId="66" fillId="33" borderId="0" xfId="0" applyFont="1" applyFill="1" applyBorder="1" applyAlignment="1">
      <alignment horizontal="left" vertical="top"/>
    </xf>
    <xf numFmtId="0" fontId="66" fillId="33" borderId="33" xfId="0" applyFont="1" applyFill="1" applyBorder="1" applyAlignment="1">
      <alignment horizontal="left" vertical="top"/>
    </xf>
    <xf numFmtId="0" fontId="66" fillId="33" borderId="34" xfId="0" applyFont="1" applyFill="1" applyBorder="1" applyAlignment="1">
      <alignment horizontal="left" vertical="top"/>
    </xf>
    <xf numFmtId="0" fontId="66" fillId="33" borderId="35" xfId="0" applyFont="1" applyFill="1" applyBorder="1" applyAlignment="1">
      <alignment horizontal="left" vertical="top"/>
    </xf>
    <xf numFmtId="0" fontId="66" fillId="33" borderId="36" xfId="0" applyFont="1" applyFill="1" applyBorder="1" applyAlignment="1">
      <alignment horizontal="left" vertical="top"/>
    </xf>
    <xf numFmtId="0" fontId="61" fillId="0" borderId="0" xfId="0" applyFont="1" applyBorder="1" applyAlignment="1">
      <alignment horizontal="left" vertical="top" wrapText="1"/>
    </xf>
    <xf numFmtId="0" fontId="67" fillId="0" borderId="0" xfId="0" applyFont="1" applyAlignment="1">
      <alignment horizontal="center" vertical="center"/>
    </xf>
    <xf numFmtId="0" fontId="68" fillId="0" borderId="10" xfId="0" applyFont="1" applyBorder="1" applyAlignment="1">
      <alignment horizontal="left" vertical="top" wrapText="1"/>
    </xf>
    <xf numFmtId="0" fontId="68" fillId="0" borderId="12" xfId="0" applyFont="1" applyBorder="1" applyAlignment="1">
      <alignment horizontal="left" vertical="top" wrapText="1"/>
    </xf>
    <xf numFmtId="0" fontId="68" fillId="0" borderId="27" xfId="0" applyFont="1" applyBorder="1" applyAlignment="1">
      <alignment horizontal="left" vertical="top" wrapText="1"/>
    </xf>
    <xf numFmtId="0" fontId="68" fillId="0" borderId="0" xfId="0" applyFont="1" applyBorder="1" applyAlignment="1">
      <alignment horizontal="left" vertical="top" wrapText="1"/>
    </xf>
    <xf numFmtId="0" fontId="68" fillId="0" borderId="11" xfId="0" applyFont="1" applyBorder="1" applyAlignment="1">
      <alignment horizontal="left" vertical="top" wrapText="1"/>
    </xf>
    <xf numFmtId="0" fontId="68" fillId="0" borderId="15" xfId="0" applyFont="1" applyBorder="1" applyAlignment="1">
      <alignment horizontal="left" vertical="top" wrapText="1"/>
    </xf>
    <xf numFmtId="0" fontId="48"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3</xdr:row>
      <xdr:rowOff>47625</xdr:rowOff>
    </xdr:from>
    <xdr:to>
      <xdr:col>26</xdr:col>
      <xdr:colOff>104775</xdr:colOff>
      <xdr:row>11</xdr:row>
      <xdr:rowOff>104775</xdr:rowOff>
    </xdr:to>
    <xdr:pic>
      <xdr:nvPicPr>
        <xdr:cNvPr id="1" name="図 1"/>
        <xdr:cNvPicPr preferRelativeResize="1">
          <a:picLocks noChangeAspect="1"/>
        </xdr:cNvPicPr>
      </xdr:nvPicPr>
      <xdr:blipFill>
        <a:blip r:embed="rId1"/>
        <a:srcRect b="68765"/>
        <a:stretch>
          <a:fillRect/>
        </a:stretch>
      </xdr:blipFill>
      <xdr:spPr>
        <a:xfrm>
          <a:off x="3400425" y="619125"/>
          <a:ext cx="2400300" cy="1581150"/>
        </a:xfrm>
        <a:prstGeom prst="rect">
          <a:avLst/>
        </a:prstGeom>
        <a:noFill/>
        <a:ln w="9525" cmpd="sng">
          <a:noFill/>
        </a:ln>
      </xdr:spPr>
    </xdr:pic>
    <xdr:clientData/>
  </xdr:twoCellAnchor>
  <xdr:twoCellAnchor editAs="oneCell">
    <xdr:from>
      <xdr:col>0</xdr:col>
      <xdr:colOff>0</xdr:colOff>
      <xdr:row>15</xdr:row>
      <xdr:rowOff>9525</xdr:rowOff>
    </xdr:from>
    <xdr:to>
      <xdr:col>27</xdr:col>
      <xdr:colOff>133350</xdr:colOff>
      <xdr:row>34</xdr:row>
      <xdr:rowOff>76200</xdr:rowOff>
    </xdr:to>
    <xdr:pic>
      <xdr:nvPicPr>
        <xdr:cNvPr id="2" name="図 2"/>
        <xdr:cNvPicPr preferRelativeResize="1">
          <a:picLocks noChangeAspect="1"/>
        </xdr:cNvPicPr>
      </xdr:nvPicPr>
      <xdr:blipFill>
        <a:blip r:embed="rId2"/>
        <a:stretch>
          <a:fillRect/>
        </a:stretch>
      </xdr:blipFill>
      <xdr:spPr>
        <a:xfrm>
          <a:off x="0" y="2867025"/>
          <a:ext cx="6048375" cy="3686175"/>
        </a:xfrm>
        <a:prstGeom prst="rect">
          <a:avLst/>
        </a:prstGeom>
        <a:noFill/>
        <a:ln w="9525" cmpd="sng">
          <a:noFill/>
        </a:ln>
      </xdr:spPr>
    </xdr:pic>
    <xdr:clientData/>
  </xdr:twoCellAnchor>
  <xdr:oneCellAnchor>
    <xdr:from>
      <xdr:col>31</xdr:col>
      <xdr:colOff>142875</xdr:colOff>
      <xdr:row>19</xdr:row>
      <xdr:rowOff>123825</xdr:rowOff>
    </xdr:from>
    <xdr:ext cx="180975" cy="266700"/>
    <xdr:sp fLocksText="0">
      <xdr:nvSpPr>
        <xdr:cNvPr id="3" name="テキスト ボックス 3"/>
        <xdr:cNvSpPr txBox="1">
          <a:spLocks noChangeArrowheads="1"/>
        </xdr:cNvSpPr>
      </xdr:nvSpPr>
      <xdr:spPr>
        <a:xfrm>
          <a:off x="6934200" y="37433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5</xdr:col>
      <xdr:colOff>76200</xdr:colOff>
      <xdr:row>23</xdr:row>
      <xdr:rowOff>28575</xdr:rowOff>
    </xdr:from>
    <xdr:to>
      <xdr:col>19</xdr:col>
      <xdr:colOff>57150</xdr:colOff>
      <xdr:row>26</xdr:row>
      <xdr:rowOff>47625</xdr:rowOff>
    </xdr:to>
    <xdr:sp>
      <xdr:nvSpPr>
        <xdr:cNvPr id="4" name="テキスト ボックス 4"/>
        <xdr:cNvSpPr txBox="1">
          <a:spLocks noChangeArrowheads="1"/>
        </xdr:cNvSpPr>
      </xdr:nvSpPr>
      <xdr:spPr>
        <a:xfrm>
          <a:off x="1171575" y="4410075"/>
          <a:ext cx="3048000" cy="5905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游ゴシック"/>
              <a:ea typeface="游ゴシック"/>
              <a:cs typeface="游ゴシック"/>
            </a:rPr>
            <a:t>番号欄に出場する選手の個人番号を入力する。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游ゴシック"/>
              <a:ea typeface="游ゴシック"/>
              <a:cs typeface="游ゴシック"/>
            </a:rPr>
            <a:t>その個人番号の選手名が「名前」に表示されます</a:t>
          </a:r>
          <a:r>
            <a:rPr lang="en-US" cap="none" sz="1100" b="0" i="0" u="none" baseline="0">
              <a:solidFill>
                <a:srgbClr val="000000"/>
              </a:solidFill>
              <a:latin typeface="游ゴシック"/>
              <a:ea typeface="游ゴシック"/>
              <a:cs typeface="游ゴシック"/>
            </a:rPr>
            <a:t>。</a:t>
          </a:r>
        </a:p>
      </xdr:txBody>
    </xdr:sp>
    <xdr:clientData/>
  </xdr:twoCellAnchor>
  <xdr:twoCellAnchor>
    <xdr:from>
      <xdr:col>5</xdr:col>
      <xdr:colOff>133350</xdr:colOff>
      <xdr:row>20</xdr:row>
      <xdr:rowOff>114300</xdr:rowOff>
    </xdr:from>
    <xdr:to>
      <xdr:col>6</xdr:col>
      <xdr:colOff>142875</xdr:colOff>
      <xdr:row>23</xdr:row>
      <xdr:rowOff>28575</xdr:rowOff>
    </xdr:to>
    <xdr:sp>
      <xdr:nvSpPr>
        <xdr:cNvPr id="5" name="直線矢印コネクタ 6"/>
        <xdr:cNvSpPr>
          <a:spLocks/>
        </xdr:cNvSpPr>
      </xdr:nvSpPr>
      <xdr:spPr>
        <a:xfrm flipH="1" flipV="1">
          <a:off x="1228725" y="3924300"/>
          <a:ext cx="228600" cy="4857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19</xdr:row>
      <xdr:rowOff>85725</xdr:rowOff>
    </xdr:from>
    <xdr:to>
      <xdr:col>26</xdr:col>
      <xdr:colOff>114300</xdr:colOff>
      <xdr:row>22</xdr:row>
      <xdr:rowOff>85725</xdr:rowOff>
    </xdr:to>
    <xdr:sp>
      <xdr:nvSpPr>
        <xdr:cNvPr id="6" name="テキスト ボックス 8"/>
        <xdr:cNvSpPr txBox="1">
          <a:spLocks noChangeArrowheads="1"/>
        </xdr:cNvSpPr>
      </xdr:nvSpPr>
      <xdr:spPr>
        <a:xfrm>
          <a:off x="3086100" y="3705225"/>
          <a:ext cx="2724150" cy="571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学校名は「選手一覧」に学校番号を入力すれば、自動的に表示されます。</a:t>
          </a:r>
        </a:p>
      </xdr:txBody>
    </xdr:sp>
    <xdr:clientData/>
  </xdr:twoCellAnchor>
  <xdr:twoCellAnchor>
    <xdr:from>
      <xdr:col>13</xdr:col>
      <xdr:colOff>0</xdr:colOff>
      <xdr:row>18</xdr:row>
      <xdr:rowOff>9525</xdr:rowOff>
    </xdr:from>
    <xdr:to>
      <xdr:col>14</xdr:col>
      <xdr:colOff>9525</xdr:colOff>
      <xdr:row>20</xdr:row>
      <xdr:rowOff>114300</xdr:rowOff>
    </xdr:to>
    <xdr:sp>
      <xdr:nvSpPr>
        <xdr:cNvPr id="7" name="直線矢印コネクタ 10"/>
        <xdr:cNvSpPr>
          <a:spLocks/>
        </xdr:cNvSpPr>
      </xdr:nvSpPr>
      <xdr:spPr>
        <a:xfrm flipH="1" flipV="1">
          <a:off x="2847975" y="3438525"/>
          <a:ext cx="228600" cy="4857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104775</xdr:colOff>
      <xdr:row>37</xdr:row>
      <xdr:rowOff>28575</xdr:rowOff>
    </xdr:from>
    <xdr:to>
      <xdr:col>25</xdr:col>
      <xdr:colOff>209550</xdr:colOff>
      <xdr:row>49</xdr:row>
      <xdr:rowOff>28575</xdr:rowOff>
    </xdr:to>
    <xdr:pic>
      <xdr:nvPicPr>
        <xdr:cNvPr id="8" name="図 11"/>
        <xdr:cNvPicPr preferRelativeResize="1">
          <a:picLocks noChangeAspect="1"/>
        </xdr:cNvPicPr>
      </xdr:nvPicPr>
      <xdr:blipFill>
        <a:blip r:embed="rId3"/>
        <a:stretch>
          <a:fillRect/>
        </a:stretch>
      </xdr:blipFill>
      <xdr:spPr>
        <a:xfrm>
          <a:off x="104775" y="7077075"/>
          <a:ext cx="5581650" cy="2286000"/>
        </a:xfrm>
        <a:prstGeom prst="rect">
          <a:avLst/>
        </a:prstGeom>
        <a:noFill/>
        <a:ln w="9525" cmpd="sng">
          <a:noFill/>
        </a:ln>
      </xdr:spPr>
    </xdr:pic>
    <xdr:clientData/>
  </xdr:twoCellAnchor>
  <xdr:twoCellAnchor>
    <xdr:from>
      <xdr:col>0</xdr:col>
      <xdr:colOff>133350</xdr:colOff>
      <xdr:row>34</xdr:row>
      <xdr:rowOff>161925</xdr:rowOff>
    </xdr:from>
    <xdr:to>
      <xdr:col>10</xdr:col>
      <xdr:colOff>66675</xdr:colOff>
      <xdr:row>36</xdr:row>
      <xdr:rowOff>114300</xdr:rowOff>
    </xdr:to>
    <xdr:sp>
      <xdr:nvSpPr>
        <xdr:cNvPr id="9" name="テキスト ボックス 12"/>
        <xdr:cNvSpPr txBox="1">
          <a:spLocks noChangeArrowheads="1"/>
        </xdr:cNvSpPr>
      </xdr:nvSpPr>
      <xdr:spPr>
        <a:xfrm>
          <a:off x="133350" y="6638925"/>
          <a:ext cx="2124075" cy="3333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推薦審判名を必ず入力してください。</a:t>
          </a:r>
        </a:p>
      </xdr:txBody>
    </xdr:sp>
    <xdr:clientData/>
  </xdr:twoCellAnchor>
  <xdr:twoCellAnchor>
    <xdr:from>
      <xdr:col>7</xdr:col>
      <xdr:colOff>76200</xdr:colOff>
      <xdr:row>36</xdr:row>
      <xdr:rowOff>123825</xdr:rowOff>
    </xdr:from>
    <xdr:to>
      <xdr:col>8</xdr:col>
      <xdr:colOff>38100</xdr:colOff>
      <xdr:row>39</xdr:row>
      <xdr:rowOff>123825</xdr:rowOff>
    </xdr:to>
    <xdr:sp>
      <xdr:nvSpPr>
        <xdr:cNvPr id="10" name="直線矢印コネクタ 13"/>
        <xdr:cNvSpPr>
          <a:spLocks/>
        </xdr:cNvSpPr>
      </xdr:nvSpPr>
      <xdr:spPr>
        <a:xfrm flipH="1">
          <a:off x="1609725" y="6981825"/>
          <a:ext cx="180975" cy="5715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180975</xdr:colOff>
      <xdr:row>35</xdr:row>
      <xdr:rowOff>0</xdr:rowOff>
    </xdr:from>
    <xdr:to>
      <xdr:col>26</xdr:col>
      <xdr:colOff>66675</xdr:colOff>
      <xdr:row>39</xdr:row>
      <xdr:rowOff>47625</xdr:rowOff>
    </xdr:to>
    <xdr:sp>
      <xdr:nvSpPr>
        <xdr:cNvPr id="11" name="テキスト ボックス 17"/>
        <xdr:cNvSpPr txBox="1">
          <a:spLocks noChangeArrowheads="1"/>
        </xdr:cNvSpPr>
      </xdr:nvSpPr>
      <xdr:spPr>
        <a:xfrm>
          <a:off x="2590800" y="6667500"/>
          <a:ext cx="3171825" cy="8096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申し込み人数、リレーチーム数は、自動で表示されません。各校で正確に数えて入力してください。間違えのないように！</a:t>
          </a:r>
        </a:p>
      </xdr:txBody>
    </xdr:sp>
    <xdr:clientData/>
  </xdr:twoCellAnchor>
  <xdr:twoCellAnchor>
    <xdr:from>
      <xdr:col>7</xdr:col>
      <xdr:colOff>19050</xdr:colOff>
      <xdr:row>37</xdr:row>
      <xdr:rowOff>123825</xdr:rowOff>
    </xdr:from>
    <xdr:to>
      <xdr:col>11</xdr:col>
      <xdr:colOff>180975</xdr:colOff>
      <xdr:row>40</xdr:row>
      <xdr:rowOff>152400</xdr:rowOff>
    </xdr:to>
    <xdr:sp>
      <xdr:nvSpPr>
        <xdr:cNvPr id="12" name="直線矢印コネクタ 18"/>
        <xdr:cNvSpPr>
          <a:spLocks/>
        </xdr:cNvSpPr>
      </xdr:nvSpPr>
      <xdr:spPr>
        <a:xfrm flipH="1">
          <a:off x="1552575" y="7172325"/>
          <a:ext cx="1038225" cy="6000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37</xdr:row>
      <xdr:rowOff>123825</xdr:rowOff>
    </xdr:from>
    <xdr:to>
      <xdr:col>11</xdr:col>
      <xdr:colOff>180975</xdr:colOff>
      <xdr:row>40</xdr:row>
      <xdr:rowOff>161925</xdr:rowOff>
    </xdr:to>
    <xdr:sp>
      <xdr:nvSpPr>
        <xdr:cNvPr id="13" name="直線矢印コネクタ 20"/>
        <xdr:cNvSpPr>
          <a:spLocks/>
        </xdr:cNvSpPr>
      </xdr:nvSpPr>
      <xdr:spPr>
        <a:xfrm flipH="1">
          <a:off x="2209800" y="7172325"/>
          <a:ext cx="381000" cy="6096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180975</xdr:colOff>
      <xdr:row>37</xdr:row>
      <xdr:rowOff>142875</xdr:rowOff>
    </xdr:from>
    <xdr:to>
      <xdr:col>11</xdr:col>
      <xdr:colOff>180975</xdr:colOff>
      <xdr:row>43</xdr:row>
      <xdr:rowOff>85725</xdr:rowOff>
    </xdr:to>
    <xdr:sp>
      <xdr:nvSpPr>
        <xdr:cNvPr id="14" name="直線矢印コネクタ 22"/>
        <xdr:cNvSpPr>
          <a:spLocks/>
        </xdr:cNvSpPr>
      </xdr:nvSpPr>
      <xdr:spPr>
        <a:xfrm flipH="1">
          <a:off x="2371725" y="7191375"/>
          <a:ext cx="219075" cy="10858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xdr:colOff>
      <xdr:row>49</xdr:row>
      <xdr:rowOff>28575</xdr:rowOff>
    </xdr:from>
    <xdr:to>
      <xdr:col>25</xdr:col>
      <xdr:colOff>104775</xdr:colOff>
      <xdr:row>52</xdr:row>
      <xdr:rowOff>85725</xdr:rowOff>
    </xdr:to>
    <xdr:sp>
      <xdr:nvSpPr>
        <xdr:cNvPr id="15" name="テキスト ボックス 26"/>
        <xdr:cNvSpPr txBox="1">
          <a:spLocks noChangeArrowheads="1"/>
        </xdr:cNvSpPr>
      </xdr:nvSpPr>
      <xdr:spPr>
        <a:xfrm>
          <a:off x="381000" y="9363075"/>
          <a:ext cx="5200650" cy="6286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游ゴシック"/>
              <a:ea typeface="游ゴシック"/>
              <a:cs typeface="游ゴシック"/>
            </a:rPr>
            <a:t>申し込み責任者の郵便番号・住所・氏名・電話番号を入力してください。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FF0000"/>
              </a:solidFill>
              <a:latin typeface="游ゴシック"/>
              <a:ea typeface="游ゴシック"/>
              <a:cs typeface="游ゴシック"/>
            </a:rPr>
            <a:t>プログラム編成会議の出席の有無は印刷後、手書きしてください。</a:t>
          </a:r>
        </a:p>
      </xdr:txBody>
    </xdr:sp>
    <xdr:clientData/>
  </xdr:twoCellAnchor>
  <xdr:twoCellAnchor>
    <xdr:from>
      <xdr:col>10</xdr:col>
      <xdr:colOff>76200</xdr:colOff>
      <xdr:row>45</xdr:row>
      <xdr:rowOff>38100</xdr:rowOff>
    </xdr:from>
    <xdr:to>
      <xdr:col>10</xdr:col>
      <xdr:colOff>85725</xdr:colOff>
      <xdr:row>49</xdr:row>
      <xdr:rowOff>38100</xdr:rowOff>
    </xdr:to>
    <xdr:sp>
      <xdr:nvSpPr>
        <xdr:cNvPr id="16" name="直線矢印コネクタ 27"/>
        <xdr:cNvSpPr>
          <a:spLocks/>
        </xdr:cNvSpPr>
      </xdr:nvSpPr>
      <xdr:spPr>
        <a:xfrm flipH="1" flipV="1">
          <a:off x="2266950" y="8610600"/>
          <a:ext cx="9525" cy="7620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46</xdr:row>
      <xdr:rowOff>85725</xdr:rowOff>
    </xdr:from>
    <xdr:to>
      <xdr:col>10</xdr:col>
      <xdr:colOff>104775</xdr:colOff>
      <xdr:row>49</xdr:row>
      <xdr:rowOff>28575</xdr:rowOff>
    </xdr:to>
    <xdr:sp>
      <xdr:nvSpPr>
        <xdr:cNvPr id="17" name="直線矢印コネクタ 30"/>
        <xdr:cNvSpPr>
          <a:spLocks/>
        </xdr:cNvSpPr>
      </xdr:nvSpPr>
      <xdr:spPr>
        <a:xfrm flipH="1" flipV="1">
          <a:off x="1990725" y="8848725"/>
          <a:ext cx="304800" cy="5143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46</xdr:row>
      <xdr:rowOff>104775</xdr:rowOff>
    </xdr:from>
    <xdr:to>
      <xdr:col>18</xdr:col>
      <xdr:colOff>200025</xdr:colOff>
      <xdr:row>49</xdr:row>
      <xdr:rowOff>9525</xdr:rowOff>
    </xdr:to>
    <xdr:sp>
      <xdr:nvSpPr>
        <xdr:cNvPr id="18" name="直線矢印コネクタ 31"/>
        <xdr:cNvSpPr>
          <a:spLocks/>
        </xdr:cNvSpPr>
      </xdr:nvSpPr>
      <xdr:spPr>
        <a:xfrm flipV="1">
          <a:off x="2276475" y="8867775"/>
          <a:ext cx="1866900" cy="4762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76200</xdr:colOff>
      <xdr:row>56</xdr:row>
      <xdr:rowOff>28575</xdr:rowOff>
    </xdr:from>
    <xdr:to>
      <xdr:col>19</xdr:col>
      <xdr:colOff>85725</xdr:colOff>
      <xdr:row>70</xdr:row>
      <xdr:rowOff>76200</xdr:rowOff>
    </xdr:to>
    <xdr:pic>
      <xdr:nvPicPr>
        <xdr:cNvPr id="19" name="図 37"/>
        <xdr:cNvPicPr preferRelativeResize="1">
          <a:picLocks noChangeAspect="1"/>
        </xdr:cNvPicPr>
      </xdr:nvPicPr>
      <xdr:blipFill>
        <a:blip r:embed="rId4"/>
        <a:stretch>
          <a:fillRect/>
        </a:stretch>
      </xdr:blipFill>
      <xdr:spPr>
        <a:xfrm>
          <a:off x="76200" y="10696575"/>
          <a:ext cx="4171950" cy="2714625"/>
        </a:xfrm>
        <a:prstGeom prst="rect">
          <a:avLst/>
        </a:prstGeom>
        <a:noFill/>
        <a:ln w="9525" cmpd="sng">
          <a:noFill/>
        </a:ln>
      </xdr:spPr>
    </xdr:pic>
    <xdr:clientData/>
  </xdr:twoCellAnchor>
  <xdr:twoCellAnchor>
    <xdr:from>
      <xdr:col>2</xdr:col>
      <xdr:colOff>66675</xdr:colOff>
      <xdr:row>61</xdr:row>
      <xdr:rowOff>104775</xdr:rowOff>
    </xdr:from>
    <xdr:to>
      <xdr:col>26</xdr:col>
      <xdr:colOff>0</xdr:colOff>
      <xdr:row>67</xdr:row>
      <xdr:rowOff>114300</xdr:rowOff>
    </xdr:to>
    <xdr:sp>
      <xdr:nvSpPr>
        <xdr:cNvPr id="20" name="テキスト ボックス 38"/>
        <xdr:cNvSpPr txBox="1">
          <a:spLocks noChangeArrowheads="1"/>
        </xdr:cNvSpPr>
      </xdr:nvSpPr>
      <xdr:spPr>
        <a:xfrm>
          <a:off x="504825" y="11725275"/>
          <a:ext cx="5191125" cy="11525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游ゴシック"/>
              <a:ea typeface="游ゴシック"/>
              <a:cs typeface="游ゴシック"/>
            </a:rPr>
            <a:t>申込一覧表に入力した選手の名前が表示されている横の赤いセルに申し込み記録を入力してください。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入力例　１２秒３０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1230</a:t>
          </a:r>
          <a:r>
            <a:rPr lang="en-US" cap="none" sz="1100" b="1" i="0" u="none" baseline="0">
              <a:solidFill>
                <a:srgbClr val="000000"/>
              </a:solidFill>
              <a:latin typeface="游ゴシック"/>
              <a:ea typeface="游ゴシック"/>
              <a:cs typeface="游ゴシック"/>
            </a:rPr>
            <a:t>　　、１０分１７秒００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101700</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游ゴシック"/>
              <a:ea typeface="游ゴシック"/>
              <a:cs typeface="游ゴシック"/>
            </a:rPr>
            <a:t>必ず半角数字で入力してください。「</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游ゴシック"/>
              <a:ea typeface="游ゴシック"/>
              <a:cs typeface="游ゴシック"/>
            </a:rPr>
            <a:t>」などの小数点はつけないでください。</a:t>
          </a:r>
        </a:p>
      </xdr:txBody>
    </xdr:sp>
    <xdr:clientData/>
  </xdr:twoCellAnchor>
  <xdr:twoCellAnchor editAs="oneCell">
    <xdr:from>
      <xdr:col>0</xdr:col>
      <xdr:colOff>114300</xdr:colOff>
      <xdr:row>76</xdr:row>
      <xdr:rowOff>38100</xdr:rowOff>
    </xdr:from>
    <xdr:to>
      <xdr:col>25</xdr:col>
      <xdr:colOff>200025</xdr:colOff>
      <xdr:row>81</xdr:row>
      <xdr:rowOff>47625</xdr:rowOff>
    </xdr:to>
    <xdr:pic>
      <xdr:nvPicPr>
        <xdr:cNvPr id="21" name="図 40"/>
        <xdr:cNvPicPr preferRelativeResize="1">
          <a:picLocks noChangeAspect="1"/>
        </xdr:cNvPicPr>
      </xdr:nvPicPr>
      <xdr:blipFill>
        <a:blip r:embed="rId5"/>
        <a:stretch>
          <a:fillRect/>
        </a:stretch>
      </xdr:blipFill>
      <xdr:spPr>
        <a:xfrm>
          <a:off x="114300" y="14516100"/>
          <a:ext cx="5562600" cy="962025"/>
        </a:xfrm>
        <a:prstGeom prst="rect">
          <a:avLst/>
        </a:prstGeom>
        <a:noFill/>
        <a:ln w="9525" cmpd="sng">
          <a:noFill/>
        </a:ln>
      </xdr:spPr>
    </xdr:pic>
    <xdr:clientData/>
  </xdr:twoCellAnchor>
  <xdr:twoCellAnchor>
    <xdr:from>
      <xdr:col>1</xdr:col>
      <xdr:colOff>104775</xdr:colOff>
      <xdr:row>79</xdr:row>
      <xdr:rowOff>161925</xdr:rowOff>
    </xdr:from>
    <xdr:to>
      <xdr:col>25</xdr:col>
      <xdr:colOff>38100</xdr:colOff>
      <xdr:row>85</xdr:row>
      <xdr:rowOff>180975</xdr:rowOff>
    </xdr:to>
    <xdr:sp>
      <xdr:nvSpPr>
        <xdr:cNvPr id="22" name="テキスト ボックス 41"/>
        <xdr:cNvSpPr txBox="1">
          <a:spLocks noChangeArrowheads="1"/>
        </xdr:cNvSpPr>
      </xdr:nvSpPr>
      <xdr:spPr>
        <a:xfrm>
          <a:off x="323850" y="15211425"/>
          <a:ext cx="5191125" cy="11620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游ゴシック"/>
              <a:ea typeface="游ゴシック"/>
              <a:cs typeface="游ゴシック"/>
            </a:rPr>
            <a:t>申込一覧表に入力したチームの選手の個人番号が表示されます。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入力例　４４秒２４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4424</a:t>
          </a:r>
          <a:r>
            <a:rPr lang="en-US" cap="none" sz="1100" b="1" i="0" u="none" baseline="0">
              <a:solidFill>
                <a:srgbClr val="000000"/>
              </a:solidFill>
              <a:latin typeface="游ゴシック"/>
              <a:ea typeface="游ゴシック"/>
              <a:cs typeface="游ゴシック"/>
            </a:rPr>
            <a:t>　　、６１秒００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10100</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游ゴシック"/>
              <a:ea typeface="游ゴシック"/>
              <a:cs typeface="游ゴシック"/>
            </a:rPr>
            <a:t>必ず半角数字で入力してください。「</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游ゴシック"/>
              <a:ea typeface="游ゴシック"/>
              <a:cs typeface="游ゴシック"/>
            </a:rPr>
            <a:t>」などの小数点はつけないでください。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A103"/>
  <sheetViews>
    <sheetView tabSelected="1" zoomScalePageLayoutView="0" workbookViewId="0" topLeftCell="A78">
      <selection activeCell="AI96" sqref="AI96"/>
    </sheetView>
  </sheetViews>
  <sheetFormatPr defaultColWidth="2.875" defaultRowHeight="15" customHeight="1"/>
  <cols>
    <col min="1" max="16384" width="2.875" style="21" customWidth="1"/>
  </cols>
  <sheetData>
    <row r="1" spans="1:27" ht="15" customHeight="1">
      <c r="A1" s="103" t="s">
        <v>139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row>
    <row r="2" spans="1:27" ht="1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ht="15"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ht="15" customHeight="1">
      <c r="A4" s="104" t="s">
        <v>141</v>
      </c>
      <c r="B4" s="105"/>
      <c r="C4" s="105"/>
      <c r="D4" s="105"/>
      <c r="E4" s="105"/>
      <c r="F4" s="105"/>
      <c r="G4" s="105"/>
      <c r="H4" s="105"/>
      <c r="I4" s="105"/>
      <c r="J4" s="105"/>
      <c r="K4" s="105"/>
      <c r="L4" s="105"/>
      <c r="M4" s="105"/>
      <c r="N4" s="105"/>
      <c r="O4" s="105"/>
      <c r="P4" s="23"/>
      <c r="Q4" s="23"/>
      <c r="R4" s="23"/>
      <c r="S4" s="23"/>
      <c r="T4" s="23"/>
      <c r="U4" s="23"/>
      <c r="V4" s="23"/>
      <c r="W4" s="23"/>
      <c r="X4" s="23"/>
      <c r="Y4" s="23"/>
      <c r="Z4" s="23"/>
      <c r="AA4" s="24"/>
    </row>
    <row r="5" spans="1:27" ht="15" customHeight="1">
      <c r="A5" s="106"/>
      <c r="B5" s="107"/>
      <c r="C5" s="107"/>
      <c r="D5" s="107"/>
      <c r="E5" s="107"/>
      <c r="F5" s="107"/>
      <c r="G5" s="107"/>
      <c r="H5" s="107"/>
      <c r="I5" s="107"/>
      <c r="J5" s="107"/>
      <c r="K5" s="107"/>
      <c r="L5" s="107"/>
      <c r="M5" s="107"/>
      <c r="N5" s="107"/>
      <c r="O5" s="107"/>
      <c r="P5" s="25"/>
      <c r="Q5" s="25"/>
      <c r="R5" s="25"/>
      <c r="S5" s="25"/>
      <c r="T5" s="25"/>
      <c r="U5" s="25"/>
      <c r="V5" s="25"/>
      <c r="W5" s="25"/>
      <c r="X5" s="25"/>
      <c r="Y5" s="25"/>
      <c r="Z5" s="25"/>
      <c r="AA5" s="26"/>
    </row>
    <row r="6" spans="1:27" ht="15" customHeight="1">
      <c r="A6" s="106"/>
      <c r="B6" s="107"/>
      <c r="C6" s="107"/>
      <c r="D6" s="107"/>
      <c r="E6" s="107"/>
      <c r="F6" s="107"/>
      <c r="G6" s="107"/>
      <c r="H6" s="107"/>
      <c r="I6" s="107"/>
      <c r="J6" s="107"/>
      <c r="K6" s="107"/>
      <c r="L6" s="107"/>
      <c r="M6" s="107"/>
      <c r="N6" s="107"/>
      <c r="O6" s="107"/>
      <c r="P6" s="25"/>
      <c r="Q6" s="25"/>
      <c r="R6" s="25"/>
      <c r="S6" s="25"/>
      <c r="T6" s="25"/>
      <c r="U6" s="25"/>
      <c r="V6" s="25"/>
      <c r="W6" s="25"/>
      <c r="X6" s="25"/>
      <c r="Y6" s="25"/>
      <c r="Z6" s="25"/>
      <c r="AA6" s="26"/>
    </row>
    <row r="7" spans="1:27" ht="15" customHeight="1">
      <c r="A7" s="106"/>
      <c r="B7" s="107"/>
      <c r="C7" s="107"/>
      <c r="D7" s="107"/>
      <c r="E7" s="107"/>
      <c r="F7" s="107"/>
      <c r="G7" s="107"/>
      <c r="H7" s="107"/>
      <c r="I7" s="107"/>
      <c r="J7" s="107"/>
      <c r="K7" s="107"/>
      <c r="L7" s="107"/>
      <c r="M7" s="107"/>
      <c r="N7" s="107"/>
      <c r="O7" s="107"/>
      <c r="P7" s="25"/>
      <c r="Q7" s="25"/>
      <c r="R7" s="25"/>
      <c r="S7" s="25"/>
      <c r="T7" s="25"/>
      <c r="U7" s="25"/>
      <c r="V7" s="25"/>
      <c r="W7" s="25"/>
      <c r="X7" s="25"/>
      <c r="Y7" s="25"/>
      <c r="Z7" s="25"/>
      <c r="AA7" s="26"/>
    </row>
    <row r="8" spans="1:27" ht="15" customHeight="1">
      <c r="A8" s="106"/>
      <c r="B8" s="107"/>
      <c r="C8" s="107"/>
      <c r="D8" s="107"/>
      <c r="E8" s="107"/>
      <c r="F8" s="107"/>
      <c r="G8" s="107"/>
      <c r="H8" s="107"/>
      <c r="I8" s="107"/>
      <c r="J8" s="107"/>
      <c r="K8" s="107"/>
      <c r="L8" s="107"/>
      <c r="M8" s="107"/>
      <c r="N8" s="107"/>
      <c r="O8" s="107"/>
      <c r="P8" s="25"/>
      <c r="Q8" s="25"/>
      <c r="R8" s="25"/>
      <c r="S8" s="25"/>
      <c r="T8" s="25"/>
      <c r="U8" s="25"/>
      <c r="V8" s="25"/>
      <c r="W8" s="25"/>
      <c r="X8" s="25"/>
      <c r="Y8" s="25"/>
      <c r="Z8" s="25"/>
      <c r="AA8" s="26"/>
    </row>
    <row r="9" spans="1:27" ht="15" customHeight="1">
      <c r="A9" s="106"/>
      <c r="B9" s="107"/>
      <c r="C9" s="107"/>
      <c r="D9" s="107"/>
      <c r="E9" s="107"/>
      <c r="F9" s="107"/>
      <c r="G9" s="107"/>
      <c r="H9" s="107"/>
      <c r="I9" s="107"/>
      <c r="J9" s="107"/>
      <c r="K9" s="107"/>
      <c r="L9" s="107"/>
      <c r="M9" s="107"/>
      <c r="N9" s="107"/>
      <c r="O9" s="107"/>
      <c r="P9" s="25"/>
      <c r="Q9" s="25"/>
      <c r="R9" s="25"/>
      <c r="S9" s="25"/>
      <c r="T9" s="25"/>
      <c r="U9" s="25"/>
      <c r="V9" s="25"/>
      <c r="W9" s="25"/>
      <c r="X9" s="25"/>
      <c r="Y9" s="25"/>
      <c r="Z9" s="25"/>
      <c r="AA9" s="26"/>
    </row>
    <row r="10" spans="1:27" ht="15" customHeight="1">
      <c r="A10" s="106"/>
      <c r="B10" s="107"/>
      <c r="C10" s="107"/>
      <c r="D10" s="107"/>
      <c r="E10" s="107"/>
      <c r="F10" s="107"/>
      <c r="G10" s="107"/>
      <c r="H10" s="107"/>
      <c r="I10" s="107"/>
      <c r="J10" s="107"/>
      <c r="K10" s="107"/>
      <c r="L10" s="107"/>
      <c r="M10" s="107"/>
      <c r="N10" s="107"/>
      <c r="O10" s="107"/>
      <c r="P10" s="25"/>
      <c r="Q10" s="25"/>
      <c r="R10" s="25"/>
      <c r="S10" s="25"/>
      <c r="T10" s="25"/>
      <c r="U10" s="25"/>
      <c r="V10" s="25"/>
      <c r="W10" s="25"/>
      <c r="X10" s="25"/>
      <c r="Y10" s="25"/>
      <c r="Z10" s="25"/>
      <c r="AA10" s="26"/>
    </row>
    <row r="11" spans="1:27" ht="15" customHeight="1">
      <c r="A11" s="106"/>
      <c r="B11" s="107"/>
      <c r="C11" s="107"/>
      <c r="D11" s="107"/>
      <c r="E11" s="107"/>
      <c r="F11" s="107"/>
      <c r="G11" s="107"/>
      <c r="H11" s="107"/>
      <c r="I11" s="107"/>
      <c r="J11" s="107"/>
      <c r="K11" s="107"/>
      <c r="L11" s="107"/>
      <c r="M11" s="107"/>
      <c r="N11" s="107"/>
      <c r="O11" s="107"/>
      <c r="P11" s="25"/>
      <c r="Q11" s="25"/>
      <c r="R11" s="25"/>
      <c r="S11" s="25"/>
      <c r="T11" s="25"/>
      <c r="U11" s="25"/>
      <c r="V11" s="25"/>
      <c r="W11" s="25"/>
      <c r="X11" s="25"/>
      <c r="Y11" s="25"/>
      <c r="Z11" s="25"/>
      <c r="AA11" s="26"/>
    </row>
    <row r="12" spans="1:27" ht="15" customHeight="1">
      <c r="A12" s="108"/>
      <c r="B12" s="109"/>
      <c r="C12" s="109"/>
      <c r="D12" s="109"/>
      <c r="E12" s="109"/>
      <c r="F12" s="109"/>
      <c r="G12" s="109"/>
      <c r="H12" s="109"/>
      <c r="I12" s="109"/>
      <c r="J12" s="109"/>
      <c r="K12" s="109"/>
      <c r="L12" s="109"/>
      <c r="M12" s="109"/>
      <c r="N12" s="109"/>
      <c r="O12" s="109"/>
      <c r="P12" s="27"/>
      <c r="Q12" s="27"/>
      <c r="R12" s="27"/>
      <c r="S12" s="27"/>
      <c r="T12" s="27"/>
      <c r="U12" s="27"/>
      <c r="V12" s="27"/>
      <c r="W12" s="27"/>
      <c r="X12" s="27"/>
      <c r="Y12" s="27"/>
      <c r="Z12" s="27"/>
      <c r="AA12" s="28"/>
    </row>
    <row r="13" spans="1:9" ht="15" customHeight="1">
      <c r="A13" s="22"/>
      <c r="B13" s="22"/>
      <c r="C13" s="22"/>
      <c r="D13" s="22"/>
      <c r="E13" s="22"/>
      <c r="F13" s="22"/>
      <c r="G13" s="22"/>
      <c r="H13" s="22"/>
      <c r="I13" s="22"/>
    </row>
    <row r="14" spans="1:27" ht="15" customHeight="1">
      <c r="A14" s="107" t="s">
        <v>140</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row>
    <row r="15" spans="1:27"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row>
    <row r="16" spans="1:27" ht="15" customHeight="1">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row>
    <row r="17" spans="1:27" ht="15" customHeight="1">
      <c r="A17" s="29"/>
      <c r="B17" s="29"/>
      <c r="C17" s="29"/>
      <c r="D17" s="29"/>
      <c r="E17" s="29"/>
      <c r="F17" s="29"/>
      <c r="G17" s="29"/>
      <c r="H17" s="29"/>
      <c r="I17" s="29"/>
      <c r="J17" s="29"/>
      <c r="K17" s="29"/>
      <c r="L17" s="29"/>
      <c r="M17" s="29"/>
      <c r="N17" s="29"/>
      <c r="O17" s="29"/>
      <c r="P17" s="25"/>
      <c r="Q17" s="25"/>
      <c r="R17" s="25"/>
      <c r="S17" s="25"/>
      <c r="T17" s="25"/>
      <c r="U17" s="25"/>
      <c r="V17" s="25"/>
      <c r="W17" s="25"/>
      <c r="X17" s="25"/>
      <c r="Y17" s="25"/>
      <c r="Z17" s="25"/>
      <c r="AA17" s="25"/>
    </row>
    <row r="18" spans="1:27" ht="15" customHeight="1">
      <c r="A18" s="29"/>
      <c r="B18" s="29"/>
      <c r="C18" s="29"/>
      <c r="D18" s="29"/>
      <c r="E18" s="29"/>
      <c r="F18" s="29"/>
      <c r="G18" s="29"/>
      <c r="H18" s="29"/>
      <c r="I18" s="29"/>
      <c r="J18" s="29"/>
      <c r="K18" s="29"/>
      <c r="L18" s="29"/>
      <c r="M18" s="29"/>
      <c r="N18" s="29"/>
      <c r="O18" s="29"/>
      <c r="P18" s="25"/>
      <c r="Q18" s="25"/>
      <c r="R18" s="25"/>
      <c r="S18" s="25"/>
      <c r="T18" s="25"/>
      <c r="U18" s="25"/>
      <c r="V18" s="25"/>
      <c r="W18" s="25"/>
      <c r="X18" s="25"/>
      <c r="Y18" s="25"/>
      <c r="Z18" s="25"/>
      <c r="AA18" s="25"/>
    </row>
    <row r="19" spans="1:27" ht="15" customHeight="1">
      <c r="A19" s="29"/>
      <c r="B19" s="29"/>
      <c r="C19" s="29"/>
      <c r="D19" s="29"/>
      <c r="E19" s="29"/>
      <c r="F19" s="29"/>
      <c r="G19" s="29"/>
      <c r="H19" s="29"/>
      <c r="I19" s="29"/>
      <c r="J19" s="29"/>
      <c r="K19" s="29"/>
      <c r="L19" s="29"/>
      <c r="M19" s="29"/>
      <c r="N19" s="29"/>
      <c r="O19" s="29"/>
      <c r="P19" s="25"/>
      <c r="Q19" s="25"/>
      <c r="R19" s="25"/>
      <c r="S19" s="25"/>
      <c r="T19" s="25"/>
      <c r="U19" s="25"/>
      <c r="V19" s="25"/>
      <c r="W19" s="25"/>
      <c r="X19" s="25"/>
      <c r="Y19" s="25"/>
      <c r="Z19" s="25"/>
      <c r="AA19" s="25"/>
    </row>
    <row r="20" spans="1:27" ht="15" customHeight="1">
      <c r="A20" s="29"/>
      <c r="B20" s="29"/>
      <c r="C20" s="29"/>
      <c r="D20" s="29"/>
      <c r="E20" s="29"/>
      <c r="F20" s="29"/>
      <c r="G20" s="29"/>
      <c r="H20" s="29"/>
      <c r="I20" s="29"/>
      <c r="J20" s="29"/>
      <c r="K20" s="29"/>
      <c r="L20" s="29"/>
      <c r="M20" s="29"/>
      <c r="N20" s="29"/>
      <c r="O20" s="29"/>
      <c r="P20" s="25"/>
      <c r="Q20" s="25"/>
      <c r="R20" s="25"/>
      <c r="S20" s="25"/>
      <c r="T20" s="25"/>
      <c r="U20" s="25"/>
      <c r="V20" s="25"/>
      <c r="W20" s="25"/>
      <c r="X20" s="25"/>
      <c r="Y20" s="25"/>
      <c r="Z20" s="25"/>
      <c r="AA20" s="25"/>
    </row>
    <row r="21" spans="1:27" ht="15" customHeight="1">
      <c r="A21" s="29"/>
      <c r="B21" s="29"/>
      <c r="C21" s="29"/>
      <c r="D21" s="29"/>
      <c r="E21" s="29"/>
      <c r="F21" s="29"/>
      <c r="G21" s="29"/>
      <c r="H21" s="29"/>
      <c r="I21" s="29"/>
      <c r="J21" s="29"/>
      <c r="K21" s="29"/>
      <c r="L21" s="29"/>
      <c r="M21" s="29"/>
      <c r="N21" s="29"/>
      <c r="O21" s="29"/>
      <c r="P21" s="25"/>
      <c r="Q21" s="25"/>
      <c r="R21" s="25"/>
      <c r="S21" s="25"/>
      <c r="T21" s="25"/>
      <c r="U21" s="25"/>
      <c r="V21" s="25"/>
      <c r="W21" s="25"/>
      <c r="X21" s="25"/>
      <c r="Y21" s="25"/>
      <c r="Z21" s="25"/>
      <c r="AA21" s="25"/>
    </row>
    <row r="54" spans="1:27" ht="15" customHeight="1">
      <c r="A54" s="107" t="s">
        <v>142</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row>
    <row r="55" spans="1:27" ht="15" customHeight="1">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row>
    <row r="56" spans="1:27" ht="1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row>
    <row r="72" spans="1:27" ht="15" customHeight="1">
      <c r="A72" s="107" t="s">
        <v>143</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row>
    <row r="73" spans="1:27" ht="1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row>
    <row r="74" spans="1:27" ht="1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row>
    <row r="75" spans="1:27" ht="1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row>
    <row r="76" spans="1:27" ht="1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row>
    <row r="88" spans="1:27" ht="15" customHeight="1">
      <c r="A88" s="102" t="s">
        <v>148</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1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1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1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1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1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1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1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15" customHeight="1">
      <c r="A96" s="102" t="s">
        <v>144</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1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1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1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1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1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1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sheetData>
  <sheetProtection sheet="1" objects="1" scenarios="1"/>
  <mergeCells count="7">
    <mergeCell ref="A88:AA95"/>
    <mergeCell ref="A96:AA103"/>
    <mergeCell ref="A1:AA3"/>
    <mergeCell ref="A4:O12"/>
    <mergeCell ref="A14:AA16"/>
    <mergeCell ref="A54:AA56"/>
    <mergeCell ref="A72:AA76"/>
  </mergeCells>
  <printOptions/>
  <pageMargins left="0.25" right="0.25" top="0.25" bottom="0.2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N85"/>
  <sheetViews>
    <sheetView view="pageBreakPreview" zoomScale="109" zoomScaleSheetLayoutView="109" zoomScalePageLayoutView="0" workbookViewId="0" topLeftCell="A1">
      <selection activeCell="L4" sqref="L4:R5"/>
    </sheetView>
  </sheetViews>
  <sheetFormatPr defaultColWidth="2.75390625" defaultRowHeight="15.75"/>
  <cols>
    <col min="1" max="29" width="2.75390625" style="1" customWidth="1"/>
    <col min="30" max="16384" width="2.75390625" style="1" customWidth="1"/>
  </cols>
  <sheetData>
    <row r="1" spans="1:39" ht="10.5" customHeight="1">
      <c r="A1" s="45" t="s">
        <v>0</v>
      </c>
      <c r="B1" s="45"/>
      <c r="C1" s="45"/>
      <c r="D1" s="45"/>
      <c r="E1" s="45"/>
      <c r="F1" s="45"/>
      <c r="H1" s="62" t="s">
        <v>149</v>
      </c>
      <c r="I1" s="43"/>
      <c r="J1" s="43"/>
      <c r="K1" s="43"/>
      <c r="L1" s="43"/>
      <c r="M1" s="43"/>
      <c r="N1" s="43"/>
      <c r="O1" s="43"/>
      <c r="P1" s="43"/>
      <c r="Q1" s="43"/>
      <c r="R1" s="43"/>
      <c r="S1" s="43"/>
      <c r="T1" s="43"/>
      <c r="U1" s="43"/>
      <c r="V1" s="57"/>
      <c r="X1" s="45" t="s">
        <v>1</v>
      </c>
      <c r="Y1" s="45"/>
      <c r="Z1" s="45"/>
      <c r="AA1" s="45"/>
      <c r="AB1" s="45"/>
      <c r="AC1" s="45"/>
      <c r="AE1" s="55" t="s">
        <v>75</v>
      </c>
      <c r="AF1" s="55"/>
      <c r="AG1" s="55"/>
      <c r="AH1" s="55"/>
      <c r="AI1" s="55"/>
      <c r="AJ1" s="55"/>
      <c r="AK1" s="55"/>
      <c r="AL1" s="55"/>
      <c r="AM1" s="55"/>
    </row>
    <row r="2" spans="1:39" ht="10.5" customHeight="1">
      <c r="A2" s="45"/>
      <c r="B2" s="45"/>
      <c r="C2" s="45"/>
      <c r="D2" s="45"/>
      <c r="E2" s="45"/>
      <c r="F2" s="45"/>
      <c r="H2" s="65"/>
      <c r="I2" s="44"/>
      <c r="J2" s="44"/>
      <c r="K2" s="44"/>
      <c r="L2" s="44"/>
      <c r="M2" s="44"/>
      <c r="N2" s="44"/>
      <c r="O2" s="44"/>
      <c r="P2" s="44"/>
      <c r="Q2" s="44"/>
      <c r="R2" s="44"/>
      <c r="S2" s="44"/>
      <c r="T2" s="44"/>
      <c r="U2" s="44"/>
      <c r="V2" s="58"/>
      <c r="X2" s="45"/>
      <c r="Y2" s="45"/>
      <c r="Z2" s="45"/>
      <c r="AA2" s="45"/>
      <c r="AB2" s="45"/>
      <c r="AC2" s="45"/>
      <c r="AE2" s="55"/>
      <c r="AF2" s="55"/>
      <c r="AG2" s="55"/>
      <c r="AH2" s="55"/>
      <c r="AI2" s="55"/>
      <c r="AJ2" s="55"/>
      <c r="AK2" s="55"/>
      <c r="AL2" s="55"/>
      <c r="AM2" s="55"/>
    </row>
    <row r="3" spans="25:39" ht="6.75" customHeight="1">
      <c r="Y3" s="45" t="s">
        <v>67</v>
      </c>
      <c r="Z3" s="45"/>
      <c r="AA3" s="45"/>
      <c r="AB3" s="45"/>
      <c r="AC3" s="45"/>
      <c r="AE3" s="55"/>
      <c r="AF3" s="55"/>
      <c r="AG3" s="55"/>
      <c r="AH3" s="55"/>
      <c r="AI3" s="55"/>
      <c r="AJ3" s="55"/>
      <c r="AK3" s="55"/>
      <c r="AL3" s="55"/>
      <c r="AM3" s="55"/>
    </row>
    <row r="4" spans="8:39" ht="10.5" customHeight="1">
      <c r="H4" s="81" t="s">
        <v>2</v>
      </c>
      <c r="I4" s="82"/>
      <c r="J4" s="82"/>
      <c r="K4" s="83"/>
      <c r="L4" s="87" t="e">
        <f>VLOOKUP('選手一覧'!B1,'選手一覧'!L4:M27,2,FALSE)</f>
        <v>#N/A</v>
      </c>
      <c r="M4" s="88"/>
      <c r="N4" s="88"/>
      <c r="O4" s="88"/>
      <c r="P4" s="88"/>
      <c r="Q4" s="88"/>
      <c r="R4" s="88"/>
      <c r="S4" s="88" t="s">
        <v>92</v>
      </c>
      <c r="T4" s="88"/>
      <c r="U4" s="88"/>
      <c r="V4" s="91"/>
      <c r="Y4" s="45"/>
      <c r="Z4" s="45"/>
      <c r="AA4" s="45"/>
      <c r="AB4" s="45"/>
      <c r="AC4" s="45"/>
      <c r="AE4" s="55"/>
      <c r="AF4" s="55"/>
      <c r="AG4" s="55"/>
      <c r="AH4" s="55"/>
      <c r="AI4" s="55"/>
      <c r="AJ4" s="55"/>
      <c r="AK4" s="55"/>
      <c r="AL4" s="55"/>
      <c r="AM4" s="55"/>
    </row>
    <row r="5" spans="8:39" ht="10.5" customHeight="1">
      <c r="H5" s="84"/>
      <c r="I5" s="85"/>
      <c r="J5" s="85"/>
      <c r="K5" s="86"/>
      <c r="L5" s="89"/>
      <c r="M5" s="90"/>
      <c r="N5" s="90"/>
      <c r="O5" s="90"/>
      <c r="P5" s="90"/>
      <c r="Q5" s="90"/>
      <c r="R5" s="90"/>
      <c r="S5" s="90"/>
      <c r="T5" s="90"/>
      <c r="U5" s="90"/>
      <c r="V5" s="92"/>
      <c r="W5" s="45"/>
      <c r="X5" s="45"/>
      <c r="Y5" s="45"/>
      <c r="Z5" s="45"/>
      <c r="AA5" s="45"/>
      <c r="AB5" s="45"/>
      <c r="AC5" s="45"/>
      <c r="AE5" s="55"/>
      <c r="AF5" s="55"/>
      <c r="AG5" s="55"/>
      <c r="AH5" s="55"/>
      <c r="AI5" s="55"/>
      <c r="AJ5" s="55"/>
      <c r="AK5" s="55"/>
      <c r="AL5" s="55"/>
      <c r="AM5" s="55"/>
    </row>
    <row r="6" spans="23:39" ht="6.75" customHeight="1">
      <c r="W6" s="45"/>
      <c r="X6" s="45"/>
      <c r="Y6" s="45"/>
      <c r="Z6" s="45"/>
      <c r="AA6" s="45"/>
      <c r="AB6" s="45"/>
      <c r="AC6" s="45"/>
      <c r="AE6" s="55"/>
      <c r="AF6" s="55"/>
      <c r="AG6" s="55"/>
      <c r="AH6" s="55"/>
      <c r="AI6" s="55"/>
      <c r="AJ6" s="55"/>
      <c r="AK6" s="55"/>
      <c r="AL6" s="55"/>
      <c r="AM6" s="55"/>
    </row>
    <row r="7" spans="1:40" ht="10.5" customHeight="1" thickBot="1">
      <c r="A7" s="78" t="s">
        <v>3</v>
      </c>
      <c r="B7" s="78"/>
      <c r="C7" s="78"/>
      <c r="D7" s="78"/>
      <c r="E7" s="78" t="s">
        <v>4</v>
      </c>
      <c r="F7" s="78"/>
      <c r="G7" s="78" t="s">
        <v>5</v>
      </c>
      <c r="H7" s="78"/>
      <c r="I7" s="78"/>
      <c r="J7" s="78"/>
      <c r="K7" s="78" t="s">
        <v>4</v>
      </c>
      <c r="L7" s="78"/>
      <c r="M7" s="78" t="s">
        <v>5</v>
      </c>
      <c r="N7" s="78"/>
      <c r="O7" s="78"/>
      <c r="P7" s="78"/>
      <c r="Q7" s="78" t="s">
        <v>4</v>
      </c>
      <c r="R7" s="78"/>
      <c r="S7" s="78" t="s">
        <v>5</v>
      </c>
      <c r="T7" s="78"/>
      <c r="U7" s="78"/>
      <c r="V7" s="78"/>
      <c r="W7" s="78" t="s">
        <v>4</v>
      </c>
      <c r="X7" s="78"/>
      <c r="Y7" s="78" t="s">
        <v>5</v>
      </c>
      <c r="Z7" s="78"/>
      <c r="AA7" s="78"/>
      <c r="AB7" s="78"/>
      <c r="AC7" s="2"/>
      <c r="AD7" s="2"/>
      <c r="AE7" s="55"/>
      <c r="AF7" s="55"/>
      <c r="AG7" s="55"/>
      <c r="AH7" s="55"/>
      <c r="AI7" s="55"/>
      <c r="AJ7" s="55"/>
      <c r="AK7" s="55"/>
      <c r="AL7" s="55"/>
      <c r="AM7" s="55"/>
      <c r="AN7" s="2"/>
    </row>
    <row r="8" spans="1:39" ht="9.75" customHeight="1">
      <c r="A8" s="74" t="s">
        <v>6</v>
      </c>
      <c r="B8" s="74"/>
      <c r="C8" s="74"/>
      <c r="D8" s="74"/>
      <c r="E8" s="79" t="s">
        <v>72</v>
      </c>
      <c r="F8" s="79"/>
      <c r="G8" s="74" t="str">
        <f>VLOOKUP(E8,'選手一覧'!$A$3:$B$103,2,FALSE)</f>
        <v> </v>
      </c>
      <c r="H8" s="74"/>
      <c r="I8" s="74"/>
      <c r="J8" s="74"/>
      <c r="K8" s="79" t="s">
        <v>72</v>
      </c>
      <c r="L8" s="79"/>
      <c r="M8" s="74" t="str">
        <f>VLOOKUP(K8,'選手一覧'!$A$3:$B$103,2,FALSE)</f>
        <v> </v>
      </c>
      <c r="N8" s="74"/>
      <c r="O8" s="74"/>
      <c r="P8" s="74"/>
      <c r="Q8" s="79" t="s">
        <v>72</v>
      </c>
      <c r="R8" s="79"/>
      <c r="S8" s="74" t="str">
        <f>VLOOKUP(Q8,'選手一覧'!$A$3:$B$103,2,FALSE)</f>
        <v> </v>
      </c>
      <c r="T8" s="74"/>
      <c r="U8" s="74"/>
      <c r="V8" s="74"/>
      <c r="W8" s="79" t="s">
        <v>72</v>
      </c>
      <c r="X8" s="79"/>
      <c r="Y8" s="74" t="str">
        <f>VLOOKUP(W8,'選手一覧'!$A$3:$B$103,2,FALSE)</f>
        <v> </v>
      </c>
      <c r="Z8" s="74"/>
      <c r="AA8" s="74"/>
      <c r="AB8" s="74"/>
      <c r="AE8" s="46" t="s">
        <v>73</v>
      </c>
      <c r="AF8" s="47"/>
      <c r="AG8" s="47"/>
      <c r="AH8" s="47"/>
      <c r="AI8" s="47"/>
      <c r="AJ8" s="47"/>
      <c r="AK8" s="47"/>
      <c r="AL8" s="47"/>
      <c r="AM8" s="48"/>
    </row>
    <row r="9" spans="1:39" ht="9.75" customHeight="1">
      <c r="A9" s="74"/>
      <c r="B9" s="74"/>
      <c r="C9" s="74"/>
      <c r="D9" s="74"/>
      <c r="E9" s="79"/>
      <c r="F9" s="79"/>
      <c r="G9" s="74"/>
      <c r="H9" s="74"/>
      <c r="I9" s="74"/>
      <c r="J9" s="74"/>
      <c r="K9" s="79"/>
      <c r="L9" s="79"/>
      <c r="M9" s="74"/>
      <c r="N9" s="74"/>
      <c r="O9" s="74"/>
      <c r="P9" s="74"/>
      <c r="Q9" s="79"/>
      <c r="R9" s="79"/>
      <c r="S9" s="74"/>
      <c r="T9" s="74"/>
      <c r="U9" s="74"/>
      <c r="V9" s="74"/>
      <c r="W9" s="79"/>
      <c r="X9" s="79"/>
      <c r="Y9" s="74"/>
      <c r="Z9" s="74"/>
      <c r="AA9" s="74"/>
      <c r="AB9" s="74"/>
      <c r="AE9" s="49"/>
      <c r="AF9" s="50"/>
      <c r="AG9" s="50"/>
      <c r="AH9" s="50"/>
      <c r="AI9" s="50"/>
      <c r="AJ9" s="50"/>
      <c r="AK9" s="50"/>
      <c r="AL9" s="50"/>
      <c r="AM9" s="51"/>
    </row>
    <row r="10" spans="1:39" ht="9.75" customHeight="1">
      <c r="A10" s="74" t="s">
        <v>7</v>
      </c>
      <c r="B10" s="74"/>
      <c r="C10" s="74"/>
      <c r="D10" s="74"/>
      <c r="E10" s="79" t="s">
        <v>72</v>
      </c>
      <c r="F10" s="79"/>
      <c r="G10" s="74" t="str">
        <f>VLOOKUP(E10,'選手一覧'!$A$3:$B$103,2,FALSE)</f>
        <v> </v>
      </c>
      <c r="H10" s="74"/>
      <c r="I10" s="74"/>
      <c r="J10" s="74"/>
      <c r="K10" s="79" t="s">
        <v>72</v>
      </c>
      <c r="L10" s="79"/>
      <c r="M10" s="74" t="str">
        <f>VLOOKUP(K10,'選手一覧'!$A$3:$B$103,2,FALSE)</f>
        <v> </v>
      </c>
      <c r="N10" s="74"/>
      <c r="O10" s="74"/>
      <c r="P10" s="74"/>
      <c r="Q10" s="79" t="s">
        <v>72</v>
      </c>
      <c r="R10" s="79"/>
      <c r="S10" s="74" t="str">
        <f>VLOOKUP(Q10,'選手一覧'!$A$3:$B$103,2,FALSE)</f>
        <v> </v>
      </c>
      <c r="T10" s="74"/>
      <c r="U10" s="74"/>
      <c r="V10" s="74"/>
      <c r="W10" s="79" t="s">
        <v>72</v>
      </c>
      <c r="X10" s="79"/>
      <c r="Y10" s="74" t="str">
        <f>VLOOKUP(W10,'選手一覧'!$A$3:$B$103,2,FALSE)</f>
        <v> </v>
      </c>
      <c r="Z10" s="74"/>
      <c r="AA10" s="74"/>
      <c r="AB10" s="74"/>
      <c r="AE10" s="49"/>
      <c r="AF10" s="50"/>
      <c r="AG10" s="50"/>
      <c r="AH10" s="50"/>
      <c r="AI10" s="50"/>
      <c r="AJ10" s="50"/>
      <c r="AK10" s="50"/>
      <c r="AL10" s="50"/>
      <c r="AM10" s="51"/>
    </row>
    <row r="11" spans="1:39" ht="9.75" customHeight="1">
      <c r="A11" s="74"/>
      <c r="B11" s="74"/>
      <c r="C11" s="74"/>
      <c r="D11" s="74"/>
      <c r="E11" s="79"/>
      <c r="F11" s="79"/>
      <c r="G11" s="74"/>
      <c r="H11" s="74"/>
      <c r="I11" s="74"/>
      <c r="J11" s="74"/>
      <c r="K11" s="79"/>
      <c r="L11" s="79"/>
      <c r="M11" s="74"/>
      <c r="N11" s="74"/>
      <c r="O11" s="74"/>
      <c r="P11" s="74"/>
      <c r="Q11" s="79"/>
      <c r="R11" s="79"/>
      <c r="S11" s="74"/>
      <c r="T11" s="74"/>
      <c r="U11" s="74"/>
      <c r="V11" s="74"/>
      <c r="W11" s="79"/>
      <c r="X11" s="79"/>
      <c r="Y11" s="74"/>
      <c r="Z11" s="74"/>
      <c r="AA11" s="74"/>
      <c r="AB11" s="74"/>
      <c r="AE11" s="49"/>
      <c r="AF11" s="50"/>
      <c r="AG11" s="50"/>
      <c r="AH11" s="50"/>
      <c r="AI11" s="50"/>
      <c r="AJ11" s="50"/>
      <c r="AK11" s="50"/>
      <c r="AL11" s="50"/>
      <c r="AM11" s="51"/>
    </row>
    <row r="12" spans="1:39" ht="9.75" customHeight="1">
      <c r="A12" s="74" t="s">
        <v>9</v>
      </c>
      <c r="B12" s="74"/>
      <c r="C12" s="74"/>
      <c r="D12" s="74"/>
      <c r="E12" s="79" t="s">
        <v>72</v>
      </c>
      <c r="F12" s="79"/>
      <c r="G12" s="74" t="str">
        <f>VLOOKUP(E12,'選手一覧'!$A$3:$B$103,2,FALSE)</f>
        <v> </v>
      </c>
      <c r="H12" s="74"/>
      <c r="I12" s="74"/>
      <c r="J12" s="74"/>
      <c r="K12" s="79" t="s">
        <v>72</v>
      </c>
      <c r="L12" s="79"/>
      <c r="M12" s="74" t="str">
        <f>VLOOKUP(K12,'選手一覧'!$A$3:$B$103,2,FALSE)</f>
        <v> </v>
      </c>
      <c r="N12" s="74"/>
      <c r="O12" s="74"/>
      <c r="P12" s="74"/>
      <c r="Q12" s="79" t="s">
        <v>72</v>
      </c>
      <c r="R12" s="79"/>
      <c r="S12" s="74" t="str">
        <f>VLOOKUP(Q12,'選手一覧'!$A$3:$B$103,2,FALSE)</f>
        <v> </v>
      </c>
      <c r="T12" s="74"/>
      <c r="U12" s="74"/>
      <c r="V12" s="74"/>
      <c r="W12" s="79" t="s">
        <v>72</v>
      </c>
      <c r="X12" s="79"/>
      <c r="Y12" s="74" t="str">
        <f>VLOOKUP(W12,'選手一覧'!$A$3:$B$103,2,FALSE)</f>
        <v> </v>
      </c>
      <c r="Z12" s="74"/>
      <c r="AA12" s="74"/>
      <c r="AB12" s="74"/>
      <c r="AE12" s="49"/>
      <c r="AF12" s="50"/>
      <c r="AG12" s="50"/>
      <c r="AH12" s="50"/>
      <c r="AI12" s="50"/>
      <c r="AJ12" s="50"/>
      <c r="AK12" s="50"/>
      <c r="AL12" s="50"/>
      <c r="AM12" s="51"/>
    </row>
    <row r="13" spans="1:39" ht="9.75" customHeight="1">
      <c r="A13" s="74"/>
      <c r="B13" s="74"/>
      <c r="C13" s="74"/>
      <c r="D13" s="74"/>
      <c r="E13" s="79"/>
      <c r="F13" s="79"/>
      <c r="G13" s="74"/>
      <c r="H13" s="74"/>
      <c r="I13" s="74"/>
      <c r="J13" s="74"/>
      <c r="K13" s="79"/>
      <c r="L13" s="79"/>
      <c r="M13" s="74"/>
      <c r="N13" s="74"/>
      <c r="O13" s="74"/>
      <c r="P13" s="74"/>
      <c r="Q13" s="79"/>
      <c r="R13" s="79"/>
      <c r="S13" s="74"/>
      <c r="T13" s="74"/>
      <c r="U13" s="74"/>
      <c r="V13" s="74"/>
      <c r="W13" s="79"/>
      <c r="X13" s="79"/>
      <c r="Y13" s="74"/>
      <c r="Z13" s="74"/>
      <c r="AA13" s="74"/>
      <c r="AB13" s="74"/>
      <c r="AE13" s="49"/>
      <c r="AF13" s="50"/>
      <c r="AG13" s="50"/>
      <c r="AH13" s="50"/>
      <c r="AI13" s="50"/>
      <c r="AJ13" s="50"/>
      <c r="AK13" s="50"/>
      <c r="AL13" s="50"/>
      <c r="AM13" s="51"/>
    </row>
    <row r="14" spans="1:39" ht="9.75" customHeight="1" thickBot="1">
      <c r="A14" s="74" t="s">
        <v>10</v>
      </c>
      <c r="B14" s="74"/>
      <c r="C14" s="74"/>
      <c r="D14" s="74"/>
      <c r="E14" s="79" t="s">
        <v>72</v>
      </c>
      <c r="F14" s="79"/>
      <c r="G14" s="74" t="str">
        <f>VLOOKUP(E14,'選手一覧'!$A$3:$B$103,2,FALSE)</f>
        <v> </v>
      </c>
      <c r="H14" s="74"/>
      <c r="I14" s="74"/>
      <c r="J14" s="74"/>
      <c r="K14" s="79" t="s">
        <v>72</v>
      </c>
      <c r="L14" s="79"/>
      <c r="M14" s="74" t="str">
        <f>VLOOKUP(K14,'選手一覧'!$A$3:$B$103,2,FALSE)</f>
        <v> </v>
      </c>
      <c r="N14" s="74"/>
      <c r="O14" s="74"/>
      <c r="P14" s="74"/>
      <c r="Q14" s="79" t="s">
        <v>72</v>
      </c>
      <c r="R14" s="79"/>
      <c r="S14" s="74" t="str">
        <f>VLOOKUP(Q14,'選手一覧'!$A$3:$B$103,2,FALSE)</f>
        <v> </v>
      </c>
      <c r="T14" s="74"/>
      <c r="U14" s="74"/>
      <c r="V14" s="74"/>
      <c r="W14" s="79" t="s">
        <v>72</v>
      </c>
      <c r="X14" s="79"/>
      <c r="Y14" s="74" t="str">
        <f>VLOOKUP(W14,'選手一覧'!$A$3:$B$103,2,FALSE)</f>
        <v> </v>
      </c>
      <c r="Z14" s="74"/>
      <c r="AA14" s="74"/>
      <c r="AB14" s="74"/>
      <c r="AE14" s="52"/>
      <c r="AF14" s="53"/>
      <c r="AG14" s="53"/>
      <c r="AH14" s="53"/>
      <c r="AI14" s="53"/>
      <c r="AJ14" s="53"/>
      <c r="AK14" s="53"/>
      <c r="AL14" s="53"/>
      <c r="AM14" s="54"/>
    </row>
    <row r="15" spans="1:39" ht="9.75" customHeight="1">
      <c r="A15" s="74"/>
      <c r="B15" s="74"/>
      <c r="C15" s="74"/>
      <c r="D15" s="74"/>
      <c r="E15" s="79"/>
      <c r="F15" s="79"/>
      <c r="G15" s="74"/>
      <c r="H15" s="74"/>
      <c r="I15" s="74"/>
      <c r="J15" s="74"/>
      <c r="K15" s="79"/>
      <c r="L15" s="79"/>
      <c r="M15" s="74"/>
      <c r="N15" s="74"/>
      <c r="O15" s="74"/>
      <c r="P15" s="74"/>
      <c r="Q15" s="79"/>
      <c r="R15" s="79"/>
      <c r="S15" s="74"/>
      <c r="T15" s="74"/>
      <c r="U15" s="74"/>
      <c r="V15" s="74"/>
      <c r="W15" s="79"/>
      <c r="X15" s="79"/>
      <c r="Y15" s="74"/>
      <c r="Z15" s="74"/>
      <c r="AA15" s="74"/>
      <c r="AB15" s="74"/>
      <c r="AE15" s="55" t="s">
        <v>74</v>
      </c>
      <c r="AF15" s="56"/>
      <c r="AG15" s="56"/>
      <c r="AH15" s="56"/>
      <c r="AI15" s="56"/>
      <c r="AJ15" s="56"/>
      <c r="AK15" s="56"/>
      <c r="AL15" s="56"/>
      <c r="AM15" s="56"/>
    </row>
    <row r="16" spans="1:39" ht="9.75" customHeight="1">
      <c r="A16" s="74" t="s">
        <v>12</v>
      </c>
      <c r="B16" s="74"/>
      <c r="C16" s="74"/>
      <c r="D16" s="74"/>
      <c r="E16" s="79" t="s">
        <v>72</v>
      </c>
      <c r="F16" s="79"/>
      <c r="G16" s="74" t="str">
        <f>VLOOKUP(E16,'選手一覧'!$A$3:$B$103,2,FALSE)</f>
        <v> </v>
      </c>
      <c r="H16" s="74"/>
      <c r="I16" s="74"/>
      <c r="J16" s="74"/>
      <c r="K16" s="79" t="s">
        <v>72</v>
      </c>
      <c r="L16" s="79"/>
      <c r="M16" s="74" t="str">
        <f>VLOOKUP(K16,'選手一覧'!$A$3:$B$103,2,FALSE)</f>
        <v> </v>
      </c>
      <c r="N16" s="74"/>
      <c r="O16" s="74"/>
      <c r="P16" s="74"/>
      <c r="Q16" s="79" t="s">
        <v>72</v>
      </c>
      <c r="R16" s="79"/>
      <c r="S16" s="74" t="str">
        <f>VLOOKUP(Q16,'選手一覧'!$A$3:$B$103,2,FALSE)</f>
        <v> </v>
      </c>
      <c r="T16" s="74"/>
      <c r="U16" s="74"/>
      <c r="V16" s="74"/>
      <c r="W16" s="79" t="s">
        <v>72</v>
      </c>
      <c r="X16" s="79"/>
      <c r="Y16" s="74" t="str">
        <f>VLOOKUP(W16,'選手一覧'!$A$3:$B$103,2,FALSE)</f>
        <v> </v>
      </c>
      <c r="Z16" s="74"/>
      <c r="AA16" s="74"/>
      <c r="AB16" s="74"/>
      <c r="AE16" s="56"/>
      <c r="AF16" s="56"/>
      <c r="AG16" s="56"/>
      <c r="AH16" s="56"/>
      <c r="AI16" s="56"/>
      <c r="AJ16" s="56"/>
      <c r="AK16" s="56"/>
      <c r="AL16" s="56"/>
      <c r="AM16" s="56"/>
    </row>
    <row r="17" spans="1:39" ht="9.75" customHeight="1">
      <c r="A17" s="74"/>
      <c r="B17" s="74"/>
      <c r="C17" s="74"/>
      <c r="D17" s="74"/>
      <c r="E17" s="79"/>
      <c r="F17" s="79"/>
      <c r="G17" s="74"/>
      <c r="H17" s="74"/>
      <c r="I17" s="74"/>
      <c r="J17" s="74"/>
      <c r="K17" s="79"/>
      <c r="L17" s="79"/>
      <c r="M17" s="74"/>
      <c r="N17" s="74"/>
      <c r="O17" s="74"/>
      <c r="P17" s="74"/>
      <c r="Q17" s="79"/>
      <c r="R17" s="79"/>
      <c r="S17" s="74"/>
      <c r="T17" s="74"/>
      <c r="U17" s="74"/>
      <c r="V17" s="74"/>
      <c r="W17" s="79"/>
      <c r="X17" s="79"/>
      <c r="Y17" s="74"/>
      <c r="Z17" s="74"/>
      <c r="AA17" s="74"/>
      <c r="AB17" s="74"/>
      <c r="AE17" s="56"/>
      <c r="AF17" s="56"/>
      <c r="AG17" s="56"/>
      <c r="AH17" s="56"/>
      <c r="AI17" s="56"/>
      <c r="AJ17" s="56"/>
      <c r="AK17" s="56"/>
      <c r="AL17" s="56"/>
      <c r="AM17" s="56"/>
    </row>
    <row r="18" spans="1:39" ht="9.75" customHeight="1">
      <c r="A18" s="74" t="s">
        <v>14</v>
      </c>
      <c r="B18" s="74"/>
      <c r="C18" s="74"/>
      <c r="D18" s="74"/>
      <c r="E18" s="79" t="s">
        <v>72</v>
      </c>
      <c r="F18" s="79"/>
      <c r="G18" s="74" t="str">
        <f>VLOOKUP(E18,'選手一覧'!$A$3:$B$103,2,FALSE)</f>
        <v> </v>
      </c>
      <c r="H18" s="74"/>
      <c r="I18" s="74"/>
      <c r="J18" s="74"/>
      <c r="K18" s="79" t="s">
        <v>72</v>
      </c>
      <c r="L18" s="79"/>
      <c r="M18" s="74" t="str">
        <f>VLOOKUP(K18,'選手一覧'!$A$3:$B$103,2,FALSE)</f>
        <v> </v>
      </c>
      <c r="N18" s="74"/>
      <c r="O18" s="74"/>
      <c r="P18" s="74"/>
      <c r="Q18" s="79" t="s">
        <v>72</v>
      </c>
      <c r="R18" s="79"/>
      <c r="S18" s="74" t="str">
        <f>VLOOKUP(Q18,'選手一覧'!$A$3:$B$103,2,FALSE)</f>
        <v> </v>
      </c>
      <c r="T18" s="74"/>
      <c r="U18" s="74"/>
      <c r="V18" s="74"/>
      <c r="W18" s="79" t="s">
        <v>72</v>
      </c>
      <c r="X18" s="79"/>
      <c r="Y18" s="74" t="str">
        <f>VLOOKUP(W18,'選手一覧'!$A$3:$B$103,2,FALSE)</f>
        <v> </v>
      </c>
      <c r="Z18" s="74"/>
      <c r="AA18" s="74"/>
      <c r="AB18" s="74"/>
      <c r="AE18" s="56"/>
      <c r="AF18" s="56"/>
      <c r="AG18" s="56"/>
      <c r="AH18" s="56"/>
      <c r="AI18" s="56"/>
      <c r="AJ18" s="56"/>
      <c r="AK18" s="56"/>
      <c r="AL18" s="56"/>
      <c r="AM18" s="56"/>
    </row>
    <row r="19" spans="1:39" ht="9.75" customHeight="1">
      <c r="A19" s="74"/>
      <c r="B19" s="74"/>
      <c r="C19" s="74"/>
      <c r="D19" s="74"/>
      <c r="E19" s="79"/>
      <c r="F19" s="79"/>
      <c r="G19" s="74"/>
      <c r="H19" s="74"/>
      <c r="I19" s="74"/>
      <c r="J19" s="74"/>
      <c r="K19" s="79"/>
      <c r="L19" s="79"/>
      <c r="M19" s="74"/>
      <c r="N19" s="74"/>
      <c r="O19" s="74"/>
      <c r="P19" s="74"/>
      <c r="Q19" s="79"/>
      <c r="R19" s="79"/>
      <c r="S19" s="74"/>
      <c r="T19" s="74"/>
      <c r="U19" s="74"/>
      <c r="V19" s="74"/>
      <c r="W19" s="79"/>
      <c r="X19" s="79"/>
      <c r="Y19" s="74"/>
      <c r="Z19" s="74"/>
      <c r="AA19" s="74"/>
      <c r="AB19" s="74"/>
      <c r="AE19" s="56"/>
      <c r="AF19" s="56"/>
      <c r="AG19" s="56"/>
      <c r="AH19" s="56"/>
      <c r="AI19" s="56"/>
      <c r="AJ19" s="56"/>
      <c r="AK19" s="56"/>
      <c r="AL19" s="56"/>
      <c r="AM19" s="56"/>
    </row>
    <row r="20" spans="1:39" ht="9.75" customHeight="1">
      <c r="A20" s="76" t="s">
        <v>15</v>
      </c>
      <c r="B20" s="76"/>
      <c r="C20" s="76"/>
      <c r="D20" s="76"/>
      <c r="E20" s="79" t="s">
        <v>72</v>
      </c>
      <c r="F20" s="79"/>
      <c r="G20" s="74" t="str">
        <f>VLOOKUP(E20,'選手一覧'!$A$3:$B$103,2,FALSE)</f>
        <v> </v>
      </c>
      <c r="H20" s="74"/>
      <c r="I20" s="74"/>
      <c r="J20" s="74"/>
      <c r="K20" s="79" t="s">
        <v>72</v>
      </c>
      <c r="L20" s="79"/>
      <c r="M20" s="74" t="str">
        <f>VLOOKUP(K20,'選手一覧'!$A$3:$B$103,2,FALSE)</f>
        <v> </v>
      </c>
      <c r="N20" s="74"/>
      <c r="O20" s="74"/>
      <c r="P20" s="74"/>
      <c r="Q20" s="79" t="s">
        <v>72</v>
      </c>
      <c r="R20" s="79"/>
      <c r="S20" s="74" t="str">
        <f>VLOOKUP(Q20,'選手一覧'!$A$3:$B$103,2,FALSE)</f>
        <v> </v>
      </c>
      <c r="T20" s="74"/>
      <c r="U20" s="74"/>
      <c r="V20" s="74"/>
      <c r="W20" s="79" t="s">
        <v>72</v>
      </c>
      <c r="X20" s="79"/>
      <c r="Y20" s="74" t="str">
        <f>VLOOKUP(W20,'選手一覧'!$A$3:$B$103,2,FALSE)</f>
        <v> </v>
      </c>
      <c r="Z20" s="74"/>
      <c r="AA20" s="74"/>
      <c r="AB20" s="74"/>
      <c r="AE20" s="56"/>
      <c r="AF20" s="56"/>
      <c r="AG20" s="56"/>
      <c r="AH20" s="56"/>
      <c r="AI20" s="56"/>
      <c r="AJ20" s="56"/>
      <c r="AK20" s="56"/>
      <c r="AL20" s="56"/>
      <c r="AM20" s="56"/>
    </row>
    <row r="21" spans="1:39" ht="9.75" customHeight="1">
      <c r="A21" s="76"/>
      <c r="B21" s="76"/>
      <c r="C21" s="76"/>
      <c r="D21" s="76"/>
      <c r="E21" s="79"/>
      <c r="F21" s="79"/>
      <c r="G21" s="74"/>
      <c r="H21" s="74"/>
      <c r="I21" s="74"/>
      <c r="J21" s="74"/>
      <c r="K21" s="79"/>
      <c r="L21" s="79"/>
      <c r="M21" s="74"/>
      <c r="N21" s="74"/>
      <c r="O21" s="74"/>
      <c r="P21" s="74"/>
      <c r="Q21" s="79"/>
      <c r="R21" s="79"/>
      <c r="S21" s="74"/>
      <c r="T21" s="74"/>
      <c r="U21" s="74"/>
      <c r="V21" s="74"/>
      <c r="W21" s="79"/>
      <c r="X21" s="79"/>
      <c r="Y21" s="74"/>
      <c r="Z21" s="74"/>
      <c r="AA21" s="74"/>
      <c r="AB21" s="74"/>
      <c r="AE21" s="56"/>
      <c r="AF21" s="56"/>
      <c r="AG21" s="56"/>
      <c r="AH21" s="56"/>
      <c r="AI21" s="56"/>
      <c r="AJ21" s="56"/>
      <c r="AK21" s="56"/>
      <c r="AL21" s="56"/>
      <c r="AM21" s="56"/>
    </row>
    <row r="22" spans="1:39" ht="9.75" customHeight="1">
      <c r="A22" s="76"/>
      <c r="B22" s="76"/>
      <c r="C22" s="76"/>
      <c r="D22" s="76"/>
      <c r="E22" s="79" t="s">
        <v>72</v>
      </c>
      <c r="F22" s="79"/>
      <c r="G22" s="74" t="str">
        <f>VLOOKUP(E22,'選手一覧'!$A$3:$B$103,2,FALSE)</f>
        <v> </v>
      </c>
      <c r="H22" s="74"/>
      <c r="I22" s="74"/>
      <c r="J22" s="74"/>
      <c r="K22" s="79" t="s">
        <v>72</v>
      </c>
      <c r="L22" s="79"/>
      <c r="M22" s="74" t="str">
        <f>VLOOKUP(K22,'選手一覧'!$A$3:$B$103,2,FALSE)</f>
        <v> </v>
      </c>
      <c r="N22" s="74"/>
      <c r="O22" s="74"/>
      <c r="P22" s="74"/>
      <c r="Q22" s="17"/>
      <c r="R22" s="17"/>
      <c r="W22" s="17"/>
      <c r="X22" s="17"/>
      <c r="AE22" s="56"/>
      <c r="AF22" s="56"/>
      <c r="AG22" s="56"/>
      <c r="AH22" s="56"/>
      <c r="AI22" s="56"/>
      <c r="AJ22" s="56"/>
      <c r="AK22" s="56"/>
      <c r="AL22" s="56"/>
      <c r="AM22" s="56"/>
    </row>
    <row r="23" spans="1:39" ht="9.75" customHeight="1">
      <c r="A23" s="76"/>
      <c r="B23" s="76"/>
      <c r="C23" s="76"/>
      <c r="D23" s="76"/>
      <c r="E23" s="79"/>
      <c r="F23" s="79"/>
      <c r="G23" s="74"/>
      <c r="H23" s="74"/>
      <c r="I23" s="74"/>
      <c r="J23" s="74"/>
      <c r="K23" s="79"/>
      <c r="L23" s="79"/>
      <c r="M23" s="74"/>
      <c r="N23" s="74"/>
      <c r="O23" s="74"/>
      <c r="P23" s="74"/>
      <c r="Q23" s="17"/>
      <c r="R23" s="17"/>
      <c r="W23" s="17"/>
      <c r="X23" s="17"/>
      <c r="AE23" s="56"/>
      <c r="AF23" s="56"/>
      <c r="AG23" s="56"/>
      <c r="AH23" s="56"/>
      <c r="AI23" s="56"/>
      <c r="AJ23" s="56"/>
      <c r="AK23" s="56"/>
      <c r="AL23" s="56"/>
      <c r="AM23" s="56"/>
    </row>
    <row r="24" spans="1:39" ht="9.75" customHeight="1">
      <c r="A24" s="76" t="s">
        <v>16</v>
      </c>
      <c r="B24" s="76"/>
      <c r="C24" s="76"/>
      <c r="D24" s="76"/>
      <c r="E24" s="79" t="s">
        <v>72</v>
      </c>
      <c r="F24" s="79"/>
      <c r="G24" s="74" t="str">
        <f>VLOOKUP(E24,'選手一覧'!$A$3:$B$103,2,FALSE)</f>
        <v> </v>
      </c>
      <c r="H24" s="74"/>
      <c r="I24" s="74"/>
      <c r="J24" s="74"/>
      <c r="K24" s="79" t="s">
        <v>72</v>
      </c>
      <c r="L24" s="79"/>
      <c r="M24" s="74" t="str">
        <f>VLOOKUP(K24,'選手一覧'!$A$3:$B$103,2,FALSE)</f>
        <v> </v>
      </c>
      <c r="N24" s="74"/>
      <c r="O24" s="74"/>
      <c r="P24" s="74"/>
      <c r="Q24" s="79" t="s">
        <v>72</v>
      </c>
      <c r="R24" s="79"/>
      <c r="S24" s="74" t="str">
        <f>VLOOKUP(Q24,'選手一覧'!$A$3:$B$103,2,FALSE)</f>
        <v> </v>
      </c>
      <c r="T24" s="74"/>
      <c r="U24" s="74"/>
      <c r="V24" s="74"/>
      <c r="W24" s="79" t="s">
        <v>72</v>
      </c>
      <c r="X24" s="79"/>
      <c r="Y24" s="74" t="str">
        <f>VLOOKUP(W24,'選手一覧'!$A$3:$B$103,2,FALSE)</f>
        <v> </v>
      </c>
      <c r="Z24" s="74"/>
      <c r="AA24" s="74"/>
      <c r="AB24" s="74"/>
      <c r="AE24" s="56"/>
      <c r="AF24" s="56"/>
      <c r="AG24" s="56"/>
      <c r="AH24" s="56"/>
      <c r="AI24" s="56"/>
      <c r="AJ24" s="56"/>
      <c r="AK24" s="56"/>
      <c r="AL24" s="56"/>
      <c r="AM24" s="56"/>
    </row>
    <row r="25" spans="1:28" ht="9.75" customHeight="1">
      <c r="A25" s="76"/>
      <c r="B25" s="76"/>
      <c r="C25" s="76"/>
      <c r="D25" s="76"/>
      <c r="E25" s="79"/>
      <c r="F25" s="79"/>
      <c r="G25" s="74"/>
      <c r="H25" s="74"/>
      <c r="I25" s="74"/>
      <c r="J25" s="74"/>
      <c r="K25" s="79"/>
      <c r="L25" s="79"/>
      <c r="M25" s="74"/>
      <c r="N25" s="74"/>
      <c r="O25" s="74"/>
      <c r="P25" s="74"/>
      <c r="Q25" s="79"/>
      <c r="R25" s="79"/>
      <c r="S25" s="74"/>
      <c r="T25" s="74"/>
      <c r="U25" s="74"/>
      <c r="V25" s="74"/>
      <c r="W25" s="79"/>
      <c r="X25" s="79"/>
      <c r="Y25" s="74"/>
      <c r="Z25" s="74"/>
      <c r="AA25" s="74"/>
      <c r="AB25" s="74"/>
    </row>
    <row r="26" spans="1:18" ht="9.75" customHeight="1">
      <c r="A26" s="76"/>
      <c r="B26" s="76"/>
      <c r="C26" s="76"/>
      <c r="D26" s="76"/>
      <c r="E26" s="79" t="s">
        <v>72</v>
      </c>
      <c r="F26" s="79"/>
      <c r="G26" s="74" t="str">
        <f>VLOOKUP(E26,'選手一覧'!$A$3:$B$103,2,FALSE)</f>
        <v> </v>
      </c>
      <c r="H26" s="74"/>
      <c r="I26" s="74"/>
      <c r="J26" s="74"/>
      <c r="K26" s="79" t="s">
        <v>72</v>
      </c>
      <c r="L26" s="79"/>
      <c r="M26" s="74" t="str">
        <f>VLOOKUP(K26,'選手一覧'!$A$3:$B$103,2,FALSE)</f>
        <v> </v>
      </c>
      <c r="N26" s="74"/>
      <c r="O26" s="74"/>
      <c r="P26" s="74"/>
      <c r="Q26" s="17"/>
      <c r="R26" s="17"/>
    </row>
    <row r="27" spans="1:18" ht="9.75" customHeight="1">
      <c r="A27" s="77"/>
      <c r="B27" s="77"/>
      <c r="C27" s="77"/>
      <c r="D27" s="77"/>
      <c r="E27" s="79"/>
      <c r="F27" s="79"/>
      <c r="G27" s="74"/>
      <c r="H27" s="74"/>
      <c r="I27" s="74"/>
      <c r="J27" s="74"/>
      <c r="K27" s="79"/>
      <c r="L27" s="79"/>
      <c r="M27" s="74"/>
      <c r="N27" s="74"/>
      <c r="O27" s="74"/>
      <c r="P27" s="74"/>
      <c r="Q27" s="17"/>
      <c r="R27" s="17"/>
    </row>
    <row r="28" spans="1:22" ht="9.75" customHeight="1">
      <c r="A28" s="74" t="s">
        <v>18</v>
      </c>
      <c r="B28" s="74"/>
      <c r="C28" s="74"/>
      <c r="D28" s="74"/>
      <c r="E28" s="79" t="s">
        <v>72</v>
      </c>
      <c r="F28" s="79"/>
      <c r="G28" s="74" t="str">
        <f>VLOOKUP(E28,'選手一覧'!$A$3:$B$103,2,FALSE)</f>
        <v> </v>
      </c>
      <c r="H28" s="74"/>
      <c r="I28" s="74"/>
      <c r="J28" s="74"/>
      <c r="K28" s="79" t="s">
        <v>72</v>
      </c>
      <c r="L28" s="79"/>
      <c r="M28" s="74" t="str">
        <f>VLOOKUP(K28,'選手一覧'!$A$3:$B$103,2,FALSE)</f>
        <v> </v>
      </c>
      <c r="N28" s="74"/>
      <c r="O28" s="74"/>
      <c r="P28" s="74"/>
      <c r="Q28" s="79" t="s">
        <v>72</v>
      </c>
      <c r="R28" s="79"/>
      <c r="S28" s="74" t="str">
        <f>VLOOKUP(Q28,'選手一覧'!$A$3:$B$103,2,FALSE)</f>
        <v> </v>
      </c>
      <c r="T28" s="74"/>
      <c r="U28" s="74"/>
      <c r="V28" s="74"/>
    </row>
    <row r="29" spans="1:22" ht="9.75" customHeight="1">
      <c r="A29" s="74"/>
      <c r="B29" s="74"/>
      <c r="C29" s="74"/>
      <c r="D29" s="74"/>
      <c r="E29" s="79"/>
      <c r="F29" s="79"/>
      <c r="G29" s="74"/>
      <c r="H29" s="74"/>
      <c r="I29" s="74"/>
      <c r="J29" s="74"/>
      <c r="K29" s="79"/>
      <c r="L29" s="79"/>
      <c r="M29" s="74"/>
      <c r="N29" s="74"/>
      <c r="O29" s="74"/>
      <c r="P29" s="74"/>
      <c r="Q29" s="79"/>
      <c r="R29" s="79"/>
      <c r="S29" s="74"/>
      <c r="T29" s="74"/>
      <c r="U29" s="74"/>
      <c r="V29" s="74"/>
    </row>
    <row r="30" spans="1:22" ht="9.75" customHeight="1">
      <c r="A30" s="74" t="s">
        <v>20</v>
      </c>
      <c r="B30" s="74"/>
      <c r="C30" s="74"/>
      <c r="D30" s="74"/>
      <c r="E30" s="79" t="s">
        <v>72</v>
      </c>
      <c r="F30" s="79"/>
      <c r="G30" s="74" t="str">
        <f>VLOOKUP(E30,'選手一覧'!$A$3:$B$103,2,FALSE)</f>
        <v> </v>
      </c>
      <c r="H30" s="74"/>
      <c r="I30" s="74"/>
      <c r="J30" s="74"/>
      <c r="K30" s="79" t="s">
        <v>72</v>
      </c>
      <c r="L30" s="79"/>
      <c r="M30" s="74" t="str">
        <f>VLOOKUP(K30,'選手一覧'!$A$3:$B$103,2,FALSE)</f>
        <v> </v>
      </c>
      <c r="N30" s="74"/>
      <c r="O30" s="74"/>
      <c r="P30" s="74"/>
      <c r="Q30" s="79" t="s">
        <v>72</v>
      </c>
      <c r="R30" s="79"/>
      <c r="S30" s="74" t="str">
        <f>VLOOKUP(Q30,'選手一覧'!$A$3:$B$103,2,FALSE)</f>
        <v> </v>
      </c>
      <c r="T30" s="74"/>
      <c r="U30" s="74"/>
      <c r="V30" s="74"/>
    </row>
    <row r="31" spans="1:22" ht="9.75" customHeight="1">
      <c r="A31" s="74"/>
      <c r="B31" s="74"/>
      <c r="C31" s="74"/>
      <c r="D31" s="74"/>
      <c r="E31" s="79"/>
      <c r="F31" s="79"/>
      <c r="G31" s="74"/>
      <c r="H31" s="74"/>
      <c r="I31" s="74"/>
      <c r="J31" s="74"/>
      <c r="K31" s="79"/>
      <c r="L31" s="79"/>
      <c r="M31" s="74"/>
      <c r="N31" s="74"/>
      <c r="O31" s="74"/>
      <c r="P31" s="74"/>
      <c r="Q31" s="79"/>
      <c r="R31" s="79"/>
      <c r="S31" s="74"/>
      <c r="T31" s="74"/>
      <c r="U31" s="74"/>
      <c r="V31" s="74"/>
    </row>
    <row r="32" spans="1:22" ht="9.75" customHeight="1">
      <c r="A32" s="74" t="s">
        <v>22</v>
      </c>
      <c r="B32" s="74"/>
      <c r="C32" s="74"/>
      <c r="D32" s="74"/>
      <c r="E32" s="79" t="s">
        <v>72</v>
      </c>
      <c r="F32" s="79"/>
      <c r="G32" s="74" t="str">
        <f>VLOOKUP(E32,'選手一覧'!$A$3:$B$103,2,FALSE)</f>
        <v> </v>
      </c>
      <c r="H32" s="74"/>
      <c r="I32" s="74"/>
      <c r="J32" s="74"/>
      <c r="K32" s="79" t="s">
        <v>72</v>
      </c>
      <c r="L32" s="79"/>
      <c r="M32" s="74" t="str">
        <f>VLOOKUP(K32,'選手一覧'!$A$3:$B$103,2,FALSE)</f>
        <v> </v>
      </c>
      <c r="N32" s="74"/>
      <c r="O32" s="74"/>
      <c r="P32" s="74"/>
      <c r="Q32" s="79" t="s">
        <v>72</v>
      </c>
      <c r="R32" s="79"/>
      <c r="S32" s="74" t="str">
        <f>VLOOKUP(Q32,'選手一覧'!$A$3:$B$103,2,FALSE)</f>
        <v> </v>
      </c>
      <c r="T32" s="74"/>
      <c r="U32" s="74"/>
      <c r="V32" s="74"/>
    </row>
    <row r="33" spans="1:22" ht="9.75" customHeight="1">
      <c r="A33" s="74"/>
      <c r="B33" s="74"/>
      <c r="C33" s="74"/>
      <c r="D33" s="74"/>
      <c r="E33" s="79"/>
      <c r="F33" s="79"/>
      <c r="G33" s="74"/>
      <c r="H33" s="74"/>
      <c r="I33" s="74"/>
      <c r="J33" s="74"/>
      <c r="K33" s="79"/>
      <c r="L33" s="79"/>
      <c r="M33" s="74"/>
      <c r="N33" s="74"/>
      <c r="O33" s="74"/>
      <c r="P33" s="74"/>
      <c r="Q33" s="79"/>
      <c r="R33" s="79"/>
      <c r="S33" s="74"/>
      <c r="T33" s="74"/>
      <c r="U33" s="74"/>
      <c r="V33" s="74"/>
    </row>
    <row r="34" spans="1:22" ht="9.75" customHeight="1">
      <c r="A34" s="74" t="s">
        <v>24</v>
      </c>
      <c r="B34" s="74"/>
      <c r="C34" s="74"/>
      <c r="D34" s="74"/>
      <c r="E34" s="79" t="s">
        <v>72</v>
      </c>
      <c r="F34" s="79"/>
      <c r="G34" s="74" t="str">
        <f>VLOOKUP(E34,'選手一覧'!$A$3:$B$103,2,FALSE)</f>
        <v> </v>
      </c>
      <c r="H34" s="74"/>
      <c r="I34" s="74"/>
      <c r="J34" s="74"/>
      <c r="K34" s="79" t="s">
        <v>72</v>
      </c>
      <c r="L34" s="79"/>
      <c r="M34" s="74" t="str">
        <f>VLOOKUP(K34,'選手一覧'!$A$3:$B$103,2,FALSE)</f>
        <v> </v>
      </c>
      <c r="N34" s="74"/>
      <c r="O34" s="74"/>
      <c r="P34" s="74"/>
      <c r="Q34" s="79" t="s">
        <v>72</v>
      </c>
      <c r="R34" s="79"/>
      <c r="S34" s="74" t="str">
        <f>VLOOKUP(Q34,'選手一覧'!$A$3:$B$103,2,FALSE)</f>
        <v> </v>
      </c>
      <c r="T34" s="74"/>
      <c r="U34" s="74"/>
      <c r="V34" s="74"/>
    </row>
    <row r="35" spans="1:22" ht="9.75" customHeight="1">
      <c r="A35" s="74"/>
      <c r="B35" s="74"/>
      <c r="C35" s="74"/>
      <c r="D35" s="74"/>
      <c r="E35" s="79"/>
      <c r="F35" s="79"/>
      <c r="G35" s="74"/>
      <c r="H35" s="74"/>
      <c r="I35" s="74"/>
      <c r="J35" s="74"/>
      <c r="K35" s="79"/>
      <c r="L35" s="79"/>
      <c r="M35" s="74"/>
      <c r="N35" s="74"/>
      <c r="O35" s="74"/>
      <c r="P35" s="74"/>
      <c r="Q35" s="79"/>
      <c r="R35" s="79"/>
      <c r="S35" s="74"/>
      <c r="T35" s="74"/>
      <c r="U35" s="74"/>
      <c r="V35" s="74"/>
    </row>
    <row r="36" spans="1:22" ht="9.75" customHeight="1">
      <c r="A36" s="74" t="s">
        <v>26</v>
      </c>
      <c r="B36" s="74"/>
      <c r="C36" s="74"/>
      <c r="D36" s="74"/>
      <c r="E36" s="79" t="s">
        <v>72</v>
      </c>
      <c r="F36" s="79"/>
      <c r="G36" s="74" t="str">
        <f>VLOOKUP(E36,'選手一覧'!$A$3:$B$103,2,FALSE)</f>
        <v> </v>
      </c>
      <c r="H36" s="74"/>
      <c r="I36" s="74"/>
      <c r="J36" s="74"/>
      <c r="K36" s="79" t="s">
        <v>72</v>
      </c>
      <c r="L36" s="79"/>
      <c r="M36" s="74" t="str">
        <f>VLOOKUP(K36,'選手一覧'!$A$3:$B$103,2,FALSE)</f>
        <v> </v>
      </c>
      <c r="N36" s="74"/>
      <c r="O36" s="74"/>
      <c r="P36" s="74"/>
      <c r="Q36" s="79" t="s">
        <v>72</v>
      </c>
      <c r="R36" s="79"/>
      <c r="S36" s="74" t="str">
        <f>VLOOKUP(Q36,'選手一覧'!$A$3:$B$103,2,FALSE)</f>
        <v> </v>
      </c>
      <c r="T36" s="74"/>
      <c r="U36" s="74"/>
      <c r="V36" s="74"/>
    </row>
    <row r="37" spans="1:22" ht="9.75" customHeight="1">
      <c r="A37" s="80"/>
      <c r="B37" s="80"/>
      <c r="C37" s="80"/>
      <c r="D37" s="80"/>
      <c r="E37" s="79"/>
      <c r="F37" s="79"/>
      <c r="G37" s="74"/>
      <c r="H37" s="74"/>
      <c r="I37" s="74"/>
      <c r="J37" s="74"/>
      <c r="K37" s="79"/>
      <c r="L37" s="79"/>
      <c r="M37" s="74"/>
      <c r="N37" s="74"/>
      <c r="O37" s="74"/>
      <c r="P37" s="74"/>
      <c r="Q37" s="79"/>
      <c r="R37" s="79"/>
      <c r="S37" s="74"/>
      <c r="T37" s="74"/>
      <c r="U37" s="74"/>
      <c r="V37" s="74"/>
    </row>
    <row r="38" spans="1:28" ht="10.5" customHeight="1">
      <c r="A38" s="78" t="s">
        <v>3</v>
      </c>
      <c r="B38" s="78"/>
      <c r="C38" s="78"/>
      <c r="D38" s="78"/>
      <c r="E38" s="78" t="s">
        <v>4</v>
      </c>
      <c r="F38" s="78"/>
      <c r="G38" s="78" t="s">
        <v>5</v>
      </c>
      <c r="H38" s="78"/>
      <c r="I38" s="78"/>
      <c r="J38" s="78"/>
      <c r="K38" s="78" t="s">
        <v>4</v>
      </c>
      <c r="L38" s="78"/>
      <c r="M38" s="78" t="s">
        <v>5</v>
      </c>
      <c r="N38" s="78"/>
      <c r="O38" s="78"/>
      <c r="P38" s="78"/>
      <c r="Q38" s="78" t="s">
        <v>4</v>
      </c>
      <c r="R38" s="78"/>
      <c r="S38" s="78" t="s">
        <v>5</v>
      </c>
      <c r="T38" s="78"/>
      <c r="U38" s="78"/>
      <c r="V38" s="78"/>
      <c r="W38" s="78" t="s">
        <v>4</v>
      </c>
      <c r="X38" s="78"/>
      <c r="Y38" s="78" t="s">
        <v>5</v>
      </c>
      <c r="Z38" s="78"/>
      <c r="AA38" s="78"/>
      <c r="AB38" s="78"/>
    </row>
    <row r="39" spans="1:28" ht="9.75" customHeight="1">
      <c r="A39" s="74" t="s">
        <v>27</v>
      </c>
      <c r="B39" s="74"/>
      <c r="C39" s="74"/>
      <c r="D39" s="74"/>
      <c r="E39" s="37" t="s">
        <v>72</v>
      </c>
      <c r="F39" s="37"/>
      <c r="G39" s="36" t="str">
        <f>VLOOKUP(E39,'選手一覧'!$D$3:$E$103,2,FALSE)</f>
        <v> </v>
      </c>
      <c r="H39" s="36"/>
      <c r="I39" s="36"/>
      <c r="J39" s="36"/>
      <c r="K39" s="37" t="s">
        <v>72</v>
      </c>
      <c r="L39" s="37"/>
      <c r="M39" s="36" t="str">
        <f>VLOOKUP(K39,'選手一覧'!$D$3:$E$103,2,FALSE)</f>
        <v> </v>
      </c>
      <c r="N39" s="36"/>
      <c r="O39" s="36"/>
      <c r="P39" s="36"/>
      <c r="Q39" s="37" t="s">
        <v>72</v>
      </c>
      <c r="R39" s="37"/>
      <c r="S39" s="36" t="str">
        <f>VLOOKUP(Q39,'選手一覧'!$D$3:$E$103,2,FALSE)</f>
        <v> </v>
      </c>
      <c r="T39" s="36"/>
      <c r="U39" s="36"/>
      <c r="V39" s="36"/>
      <c r="W39" s="37" t="s">
        <v>72</v>
      </c>
      <c r="X39" s="37"/>
      <c r="Y39" s="36" t="str">
        <f>VLOOKUP(W39,'選手一覧'!$D$3:$E$103,2,FALSE)</f>
        <v> </v>
      </c>
      <c r="Z39" s="36"/>
      <c r="AA39" s="36"/>
      <c r="AB39" s="36"/>
    </row>
    <row r="40" spans="1:28" ht="9.75" customHeight="1">
      <c r="A40" s="74"/>
      <c r="B40" s="74"/>
      <c r="C40" s="74"/>
      <c r="D40" s="74"/>
      <c r="E40" s="37"/>
      <c r="F40" s="37"/>
      <c r="G40" s="36"/>
      <c r="H40" s="36"/>
      <c r="I40" s="36"/>
      <c r="J40" s="36"/>
      <c r="K40" s="37"/>
      <c r="L40" s="37"/>
      <c r="M40" s="36"/>
      <c r="N40" s="36"/>
      <c r="O40" s="36"/>
      <c r="P40" s="36"/>
      <c r="Q40" s="37"/>
      <c r="R40" s="37"/>
      <c r="S40" s="36"/>
      <c r="T40" s="36"/>
      <c r="U40" s="36"/>
      <c r="V40" s="36"/>
      <c r="W40" s="37"/>
      <c r="X40" s="37"/>
      <c r="Y40" s="36"/>
      <c r="Z40" s="36"/>
      <c r="AA40" s="36"/>
      <c r="AB40" s="36"/>
    </row>
    <row r="41" spans="1:28" ht="9.75" customHeight="1">
      <c r="A41" s="74" t="s">
        <v>28</v>
      </c>
      <c r="B41" s="74"/>
      <c r="C41" s="74"/>
      <c r="D41" s="74"/>
      <c r="E41" s="37" t="s">
        <v>72</v>
      </c>
      <c r="F41" s="37"/>
      <c r="G41" s="36" t="str">
        <f>VLOOKUP(E41,'選手一覧'!$D$3:$E$103,2,FALSE)</f>
        <v> </v>
      </c>
      <c r="H41" s="36"/>
      <c r="I41" s="36"/>
      <c r="J41" s="36"/>
      <c r="K41" s="37" t="s">
        <v>72</v>
      </c>
      <c r="L41" s="37"/>
      <c r="M41" s="36" t="str">
        <f>VLOOKUP(K41,'選手一覧'!$D$3:$E$103,2,FALSE)</f>
        <v> </v>
      </c>
      <c r="N41" s="36"/>
      <c r="O41" s="36"/>
      <c r="P41" s="36"/>
      <c r="Q41" s="37" t="s">
        <v>72</v>
      </c>
      <c r="R41" s="37"/>
      <c r="S41" s="36" t="str">
        <f>VLOOKUP(Q41,'選手一覧'!$D$3:$E$103,2,FALSE)</f>
        <v> </v>
      </c>
      <c r="T41" s="36"/>
      <c r="U41" s="36"/>
      <c r="V41" s="36"/>
      <c r="W41" s="37" t="s">
        <v>72</v>
      </c>
      <c r="X41" s="37"/>
      <c r="Y41" s="36" t="str">
        <f>VLOOKUP(W41,'選手一覧'!$D$3:$E$103,2,FALSE)</f>
        <v> </v>
      </c>
      <c r="Z41" s="36"/>
      <c r="AA41" s="36"/>
      <c r="AB41" s="36"/>
    </row>
    <row r="42" spans="1:28" ht="9.75" customHeight="1">
      <c r="A42" s="74"/>
      <c r="B42" s="74"/>
      <c r="C42" s="74"/>
      <c r="D42" s="74"/>
      <c r="E42" s="37"/>
      <c r="F42" s="37"/>
      <c r="G42" s="36"/>
      <c r="H42" s="36"/>
      <c r="I42" s="36"/>
      <c r="J42" s="36"/>
      <c r="K42" s="37"/>
      <c r="L42" s="37"/>
      <c r="M42" s="36"/>
      <c r="N42" s="36"/>
      <c r="O42" s="36"/>
      <c r="P42" s="36"/>
      <c r="Q42" s="37"/>
      <c r="R42" s="37"/>
      <c r="S42" s="36"/>
      <c r="T42" s="36"/>
      <c r="U42" s="36"/>
      <c r="V42" s="36"/>
      <c r="W42" s="37"/>
      <c r="X42" s="37"/>
      <c r="Y42" s="36"/>
      <c r="Z42" s="36"/>
      <c r="AA42" s="36"/>
      <c r="AB42" s="36"/>
    </row>
    <row r="43" spans="1:28" ht="9.75" customHeight="1">
      <c r="A43" s="74" t="s">
        <v>29</v>
      </c>
      <c r="B43" s="74"/>
      <c r="C43" s="74"/>
      <c r="D43" s="74"/>
      <c r="E43" s="37" t="s">
        <v>72</v>
      </c>
      <c r="F43" s="37"/>
      <c r="G43" s="36" t="str">
        <f>VLOOKUP(E43,'選手一覧'!$D$3:$E$103,2,FALSE)</f>
        <v> </v>
      </c>
      <c r="H43" s="36"/>
      <c r="I43" s="36"/>
      <c r="J43" s="36"/>
      <c r="K43" s="37" t="s">
        <v>72</v>
      </c>
      <c r="L43" s="37"/>
      <c r="M43" s="36" t="str">
        <f>VLOOKUP(K43,'選手一覧'!$D$3:$E$103,2,FALSE)</f>
        <v> </v>
      </c>
      <c r="N43" s="36"/>
      <c r="O43" s="36"/>
      <c r="P43" s="36"/>
      <c r="Q43" s="37" t="s">
        <v>72</v>
      </c>
      <c r="R43" s="37"/>
      <c r="S43" s="36" t="str">
        <f>VLOOKUP(Q43,'選手一覧'!$D$3:$E$103,2,FALSE)</f>
        <v> </v>
      </c>
      <c r="T43" s="36"/>
      <c r="U43" s="36"/>
      <c r="V43" s="36"/>
      <c r="W43" s="37" t="s">
        <v>72</v>
      </c>
      <c r="X43" s="37"/>
      <c r="Y43" s="36" t="str">
        <f>VLOOKUP(W43,'選手一覧'!$D$3:$E$103,2,FALSE)</f>
        <v> </v>
      </c>
      <c r="Z43" s="36"/>
      <c r="AA43" s="36"/>
      <c r="AB43" s="36"/>
    </row>
    <row r="44" spans="1:28" ht="9.75" customHeight="1">
      <c r="A44" s="74"/>
      <c r="B44" s="74"/>
      <c r="C44" s="74"/>
      <c r="D44" s="74"/>
      <c r="E44" s="37"/>
      <c r="F44" s="37"/>
      <c r="G44" s="36"/>
      <c r="H44" s="36"/>
      <c r="I44" s="36"/>
      <c r="J44" s="36"/>
      <c r="K44" s="37"/>
      <c r="L44" s="37"/>
      <c r="M44" s="36"/>
      <c r="N44" s="36"/>
      <c r="O44" s="36"/>
      <c r="P44" s="36"/>
      <c r="Q44" s="37"/>
      <c r="R44" s="37"/>
      <c r="S44" s="36"/>
      <c r="T44" s="36"/>
      <c r="U44" s="36"/>
      <c r="V44" s="36"/>
      <c r="W44" s="37"/>
      <c r="X44" s="37"/>
      <c r="Y44" s="36"/>
      <c r="Z44" s="36"/>
      <c r="AA44" s="36"/>
      <c r="AB44" s="36"/>
    </row>
    <row r="45" spans="1:28" ht="9.75" customHeight="1">
      <c r="A45" s="74" t="s">
        <v>41</v>
      </c>
      <c r="B45" s="74"/>
      <c r="C45" s="74"/>
      <c r="D45" s="74"/>
      <c r="E45" s="37" t="s">
        <v>72</v>
      </c>
      <c r="F45" s="37"/>
      <c r="G45" s="36" t="str">
        <f>VLOOKUP(E45,'選手一覧'!$D$3:$E$103,2,FALSE)</f>
        <v> </v>
      </c>
      <c r="H45" s="36"/>
      <c r="I45" s="36"/>
      <c r="J45" s="36"/>
      <c r="K45" s="37" t="s">
        <v>72</v>
      </c>
      <c r="L45" s="37"/>
      <c r="M45" s="36" t="str">
        <f>VLOOKUP(K45,'選手一覧'!$D$3:$E$103,2,FALSE)</f>
        <v> </v>
      </c>
      <c r="N45" s="36"/>
      <c r="O45" s="36"/>
      <c r="P45" s="36"/>
      <c r="Q45" s="37" t="s">
        <v>72</v>
      </c>
      <c r="R45" s="37"/>
      <c r="S45" s="36" t="str">
        <f>VLOOKUP(Q45,'選手一覧'!$D$3:$E$103,2,FALSE)</f>
        <v> </v>
      </c>
      <c r="T45" s="36"/>
      <c r="U45" s="36"/>
      <c r="V45" s="36"/>
      <c r="W45" s="37" t="s">
        <v>72</v>
      </c>
      <c r="X45" s="37"/>
      <c r="Y45" s="36" t="str">
        <f>VLOOKUP(W45,'選手一覧'!$D$3:$E$103,2,FALSE)</f>
        <v> </v>
      </c>
      <c r="Z45" s="36"/>
      <c r="AA45" s="36"/>
      <c r="AB45" s="36"/>
    </row>
    <row r="46" spans="1:28" ht="9.75" customHeight="1">
      <c r="A46" s="74"/>
      <c r="B46" s="74"/>
      <c r="C46" s="74"/>
      <c r="D46" s="74"/>
      <c r="E46" s="37"/>
      <c r="F46" s="37"/>
      <c r="G46" s="36"/>
      <c r="H46" s="36"/>
      <c r="I46" s="36"/>
      <c r="J46" s="36"/>
      <c r="K46" s="37"/>
      <c r="L46" s="37"/>
      <c r="M46" s="36"/>
      <c r="N46" s="36"/>
      <c r="O46" s="36"/>
      <c r="P46" s="36"/>
      <c r="Q46" s="37"/>
      <c r="R46" s="37"/>
      <c r="S46" s="36"/>
      <c r="T46" s="36"/>
      <c r="U46" s="36"/>
      <c r="V46" s="36"/>
      <c r="W46" s="37"/>
      <c r="X46" s="37"/>
      <c r="Y46" s="36"/>
      <c r="Z46" s="36"/>
      <c r="AA46" s="36"/>
      <c r="AB46" s="36"/>
    </row>
    <row r="47" spans="1:28" ht="9.75" customHeight="1">
      <c r="A47" s="74" t="s">
        <v>43</v>
      </c>
      <c r="B47" s="74"/>
      <c r="C47" s="74"/>
      <c r="D47" s="74"/>
      <c r="E47" s="37" t="s">
        <v>72</v>
      </c>
      <c r="F47" s="37"/>
      <c r="G47" s="36" t="str">
        <f>VLOOKUP(E47,'選手一覧'!$D$3:$E$103,2,FALSE)</f>
        <v> </v>
      </c>
      <c r="H47" s="36"/>
      <c r="I47" s="36"/>
      <c r="J47" s="36"/>
      <c r="K47" s="37" t="s">
        <v>72</v>
      </c>
      <c r="L47" s="37"/>
      <c r="M47" s="36" t="str">
        <f>VLOOKUP(K47,'選手一覧'!$D$3:$E$103,2,FALSE)</f>
        <v> </v>
      </c>
      <c r="N47" s="36"/>
      <c r="O47" s="36"/>
      <c r="P47" s="36"/>
      <c r="Q47" s="37" t="s">
        <v>72</v>
      </c>
      <c r="R47" s="37"/>
      <c r="S47" s="36" t="str">
        <f>VLOOKUP(Q47,'選手一覧'!$D$3:$E$103,2,FALSE)</f>
        <v> </v>
      </c>
      <c r="T47" s="36"/>
      <c r="U47" s="36"/>
      <c r="V47" s="36"/>
      <c r="W47" s="37" t="s">
        <v>72</v>
      </c>
      <c r="X47" s="37"/>
      <c r="Y47" s="36" t="str">
        <f>VLOOKUP(W47,'選手一覧'!$D$3:$E$103,2,FALSE)</f>
        <v> </v>
      </c>
      <c r="Z47" s="36"/>
      <c r="AA47" s="36"/>
      <c r="AB47" s="36"/>
    </row>
    <row r="48" spans="1:28" ht="9.75" customHeight="1">
      <c r="A48" s="74"/>
      <c r="B48" s="74"/>
      <c r="C48" s="74"/>
      <c r="D48" s="74"/>
      <c r="E48" s="37"/>
      <c r="F48" s="37"/>
      <c r="G48" s="36"/>
      <c r="H48" s="36"/>
      <c r="I48" s="36"/>
      <c r="J48" s="36"/>
      <c r="K48" s="37"/>
      <c r="L48" s="37"/>
      <c r="M48" s="36"/>
      <c r="N48" s="36"/>
      <c r="O48" s="36"/>
      <c r="P48" s="36"/>
      <c r="Q48" s="37"/>
      <c r="R48" s="37"/>
      <c r="S48" s="36"/>
      <c r="T48" s="36"/>
      <c r="U48" s="36"/>
      <c r="V48" s="36"/>
      <c r="W48" s="37"/>
      <c r="X48" s="37"/>
      <c r="Y48" s="36"/>
      <c r="Z48" s="36"/>
      <c r="AA48" s="36"/>
      <c r="AB48" s="36"/>
    </row>
    <row r="49" spans="1:28" ht="9.75" customHeight="1">
      <c r="A49" s="76" t="s">
        <v>30</v>
      </c>
      <c r="B49" s="76"/>
      <c r="C49" s="76"/>
      <c r="D49" s="76"/>
      <c r="E49" s="37" t="s">
        <v>72</v>
      </c>
      <c r="F49" s="37"/>
      <c r="G49" s="36" t="str">
        <f>VLOOKUP(E49,'選手一覧'!$D$3:$E$103,2,FALSE)</f>
        <v> </v>
      </c>
      <c r="H49" s="36"/>
      <c r="I49" s="36"/>
      <c r="J49" s="36"/>
      <c r="K49" s="37" t="s">
        <v>72</v>
      </c>
      <c r="L49" s="37"/>
      <c r="M49" s="36" t="str">
        <f>VLOOKUP(K49,'選手一覧'!$D$3:$E$103,2,FALSE)</f>
        <v> </v>
      </c>
      <c r="N49" s="36"/>
      <c r="O49" s="36"/>
      <c r="P49" s="36"/>
      <c r="Q49" s="37" t="s">
        <v>72</v>
      </c>
      <c r="R49" s="37"/>
      <c r="S49" s="36" t="str">
        <f>VLOOKUP(Q49,'選手一覧'!$D$3:$E$103,2,FALSE)</f>
        <v> </v>
      </c>
      <c r="T49" s="36"/>
      <c r="U49" s="36"/>
      <c r="V49" s="36"/>
      <c r="W49" s="37" t="s">
        <v>72</v>
      </c>
      <c r="X49" s="37"/>
      <c r="Y49" s="36" t="str">
        <f>VLOOKUP(W49,'選手一覧'!$D$3:$E$103,2,FALSE)</f>
        <v> </v>
      </c>
      <c r="Z49" s="36"/>
      <c r="AA49" s="36"/>
      <c r="AB49" s="36"/>
    </row>
    <row r="50" spans="1:28" ht="9.75" customHeight="1">
      <c r="A50" s="76"/>
      <c r="B50" s="76"/>
      <c r="C50" s="76"/>
      <c r="D50" s="76"/>
      <c r="E50" s="37"/>
      <c r="F50" s="37"/>
      <c r="G50" s="36"/>
      <c r="H50" s="36"/>
      <c r="I50" s="36"/>
      <c r="J50" s="36"/>
      <c r="K50" s="37"/>
      <c r="L50" s="37"/>
      <c r="M50" s="36"/>
      <c r="N50" s="36"/>
      <c r="O50" s="36"/>
      <c r="P50" s="36"/>
      <c r="Q50" s="37"/>
      <c r="R50" s="37"/>
      <c r="S50" s="36"/>
      <c r="T50" s="36"/>
      <c r="U50" s="36"/>
      <c r="V50" s="36"/>
      <c r="W50" s="37"/>
      <c r="X50" s="37"/>
      <c r="Y50" s="36"/>
      <c r="Z50" s="36"/>
      <c r="AA50" s="36"/>
      <c r="AB50" s="36"/>
    </row>
    <row r="51" spans="1:24" ht="9.75" customHeight="1">
      <c r="A51" s="76"/>
      <c r="B51" s="76"/>
      <c r="C51" s="76"/>
      <c r="D51" s="76"/>
      <c r="E51" s="37" t="s">
        <v>72</v>
      </c>
      <c r="F51" s="37"/>
      <c r="G51" s="36" t="str">
        <f>VLOOKUP(E51,'選手一覧'!$D$3:$E$103,2,FALSE)</f>
        <v> </v>
      </c>
      <c r="H51" s="36"/>
      <c r="I51" s="36"/>
      <c r="J51" s="36"/>
      <c r="K51" s="37" t="s">
        <v>72</v>
      </c>
      <c r="L51" s="37"/>
      <c r="M51" s="36" t="str">
        <f>VLOOKUP(K51,'選手一覧'!$D$3:$E$103,2,FALSE)</f>
        <v> </v>
      </c>
      <c r="N51" s="36"/>
      <c r="O51" s="36"/>
      <c r="P51" s="36"/>
      <c r="Q51" s="17"/>
      <c r="R51" s="17"/>
      <c r="W51" s="17"/>
      <c r="X51" s="17"/>
    </row>
    <row r="52" spans="1:24" ht="9.75" customHeight="1">
      <c r="A52" s="76"/>
      <c r="B52" s="76"/>
      <c r="C52" s="76"/>
      <c r="D52" s="76"/>
      <c r="E52" s="37"/>
      <c r="F52" s="37"/>
      <c r="G52" s="36"/>
      <c r="H52" s="36"/>
      <c r="I52" s="36"/>
      <c r="J52" s="36"/>
      <c r="K52" s="37"/>
      <c r="L52" s="37"/>
      <c r="M52" s="36"/>
      <c r="N52" s="36"/>
      <c r="O52" s="36"/>
      <c r="P52" s="36"/>
      <c r="Q52" s="17"/>
      <c r="R52" s="17"/>
      <c r="W52" s="17"/>
      <c r="X52" s="17"/>
    </row>
    <row r="53" spans="1:28" ht="9.75" customHeight="1">
      <c r="A53" s="76" t="s">
        <v>31</v>
      </c>
      <c r="B53" s="76"/>
      <c r="C53" s="76"/>
      <c r="D53" s="76"/>
      <c r="E53" s="37" t="s">
        <v>72</v>
      </c>
      <c r="F53" s="37"/>
      <c r="G53" s="36" t="str">
        <f>VLOOKUP(E53,'選手一覧'!$D$3:$E$103,2,FALSE)</f>
        <v> </v>
      </c>
      <c r="H53" s="36"/>
      <c r="I53" s="36"/>
      <c r="J53" s="36"/>
      <c r="K53" s="37" t="s">
        <v>72</v>
      </c>
      <c r="L53" s="37"/>
      <c r="M53" s="36" t="str">
        <f>VLOOKUP(K53,'選手一覧'!$D$3:$E$103,2,FALSE)</f>
        <v> </v>
      </c>
      <c r="N53" s="36"/>
      <c r="O53" s="36"/>
      <c r="P53" s="36"/>
      <c r="Q53" s="37" t="s">
        <v>72</v>
      </c>
      <c r="R53" s="37"/>
      <c r="S53" s="36" t="str">
        <f>VLOOKUP(Q53,'選手一覧'!$D$3:$E$103,2,FALSE)</f>
        <v> </v>
      </c>
      <c r="T53" s="36"/>
      <c r="U53" s="36"/>
      <c r="V53" s="36"/>
      <c r="W53" s="37" t="s">
        <v>72</v>
      </c>
      <c r="X53" s="37"/>
      <c r="Y53" s="36" t="str">
        <f>VLOOKUP(W53,'選手一覧'!$D$3:$E$103,2,FALSE)</f>
        <v> </v>
      </c>
      <c r="Z53" s="36"/>
      <c r="AA53" s="36"/>
      <c r="AB53" s="36"/>
    </row>
    <row r="54" spans="1:28" ht="9.75" customHeight="1">
      <c r="A54" s="76"/>
      <c r="B54" s="76"/>
      <c r="C54" s="76"/>
      <c r="D54" s="76"/>
      <c r="E54" s="37"/>
      <c r="F54" s="37"/>
      <c r="G54" s="36"/>
      <c r="H54" s="36"/>
      <c r="I54" s="36"/>
      <c r="J54" s="36"/>
      <c r="K54" s="37"/>
      <c r="L54" s="37"/>
      <c r="M54" s="36"/>
      <c r="N54" s="36"/>
      <c r="O54" s="36"/>
      <c r="P54" s="36"/>
      <c r="Q54" s="37"/>
      <c r="R54" s="37"/>
      <c r="S54" s="36"/>
      <c r="T54" s="36"/>
      <c r="U54" s="36"/>
      <c r="V54" s="36"/>
      <c r="W54" s="37"/>
      <c r="X54" s="37"/>
      <c r="Y54" s="36"/>
      <c r="Z54" s="36"/>
      <c r="AA54" s="36"/>
      <c r="AB54" s="36"/>
    </row>
    <row r="55" spans="1:18" ht="9.75" customHeight="1">
      <c r="A55" s="76"/>
      <c r="B55" s="76"/>
      <c r="C55" s="76"/>
      <c r="D55" s="76"/>
      <c r="E55" s="37" t="s">
        <v>72</v>
      </c>
      <c r="F55" s="37"/>
      <c r="G55" s="36" t="str">
        <f>VLOOKUP(E55,'選手一覧'!$D$3:$E$103,2,FALSE)</f>
        <v> </v>
      </c>
      <c r="H55" s="36"/>
      <c r="I55" s="36"/>
      <c r="J55" s="36"/>
      <c r="K55" s="37" t="s">
        <v>72</v>
      </c>
      <c r="L55" s="37"/>
      <c r="M55" s="36" t="str">
        <f>VLOOKUP(K55,'選手一覧'!$D$3:$E$103,2,FALSE)</f>
        <v> </v>
      </c>
      <c r="N55" s="36"/>
      <c r="O55" s="36"/>
      <c r="P55" s="36"/>
      <c r="Q55" s="17"/>
      <c r="R55" s="17"/>
    </row>
    <row r="56" spans="1:18" ht="9.75" customHeight="1">
      <c r="A56" s="77"/>
      <c r="B56" s="77"/>
      <c r="C56" s="77"/>
      <c r="D56" s="77"/>
      <c r="E56" s="37"/>
      <c r="F56" s="37"/>
      <c r="G56" s="36"/>
      <c r="H56" s="36"/>
      <c r="I56" s="36"/>
      <c r="J56" s="36"/>
      <c r="K56" s="37"/>
      <c r="L56" s="37"/>
      <c r="M56" s="36"/>
      <c r="N56" s="36"/>
      <c r="O56" s="36"/>
      <c r="P56" s="36"/>
      <c r="Q56" s="17"/>
      <c r="R56" s="17"/>
    </row>
    <row r="57" spans="1:22" ht="9.75" customHeight="1">
      <c r="A57" s="74" t="s">
        <v>33</v>
      </c>
      <c r="B57" s="74"/>
      <c r="C57" s="74"/>
      <c r="D57" s="74"/>
      <c r="E57" s="37" t="s">
        <v>72</v>
      </c>
      <c r="F57" s="37"/>
      <c r="G57" s="36" t="str">
        <f>VLOOKUP(E57,'選手一覧'!$D$3:$E$103,2,FALSE)</f>
        <v> </v>
      </c>
      <c r="H57" s="36"/>
      <c r="I57" s="36"/>
      <c r="J57" s="36"/>
      <c r="K57" s="37" t="s">
        <v>72</v>
      </c>
      <c r="L57" s="37"/>
      <c r="M57" s="36" t="str">
        <f>VLOOKUP(K57,'選手一覧'!$D$3:$E$103,2,FALSE)</f>
        <v> </v>
      </c>
      <c r="N57" s="36"/>
      <c r="O57" s="36"/>
      <c r="P57" s="36"/>
      <c r="Q57" s="37" t="s">
        <v>72</v>
      </c>
      <c r="R57" s="37"/>
      <c r="S57" s="36" t="str">
        <f>VLOOKUP(Q57,'選手一覧'!$D$3:$E$103,2,FALSE)</f>
        <v> </v>
      </c>
      <c r="T57" s="36"/>
      <c r="U57" s="36"/>
      <c r="V57" s="36"/>
    </row>
    <row r="58" spans="1:22" ht="9.75" customHeight="1">
      <c r="A58" s="74"/>
      <c r="B58" s="74"/>
      <c r="C58" s="74"/>
      <c r="D58" s="74"/>
      <c r="E58" s="37"/>
      <c r="F58" s="37"/>
      <c r="G58" s="36"/>
      <c r="H58" s="36"/>
      <c r="I58" s="36"/>
      <c r="J58" s="36"/>
      <c r="K58" s="37"/>
      <c r="L58" s="37"/>
      <c r="M58" s="36"/>
      <c r="N58" s="36"/>
      <c r="O58" s="36"/>
      <c r="P58" s="36"/>
      <c r="Q58" s="37"/>
      <c r="R58" s="37"/>
      <c r="S58" s="36"/>
      <c r="T58" s="36"/>
      <c r="U58" s="36"/>
      <c r="V58" s="36"/>
    </row>
    <row r="59" spans="1:22" ht="9.75" customHeight="1">
      <c r="A59" s="74" t="s">
        <v>35</v>
      </c>
      <c r="B59" s="74"/>
      <c r="C59" s="74"/>
      <c r="D59" s="74"/>
      <c r="E59" s="37" t="s">
        <v>72</v>
      </c>
      <c r="F59" s="37"/>
      <c r="G59" s="36" t="str">
        <f>VLOOKUP(E59,'選手一覧'!$D$3:$E$103,2,FALSE)</f>
        <v> </v>
      </c>
      <c r="H59" s="36"/>
      <c r="I59" s="36"/>
      <c r="J59" s="36"/>
      <c r="K59" s="37" t="s">
        <v>72</v>
      </c>
      <c r="L59" s="37"/>
      <c r="M59" s="36" t="str">
        <f>VLOOKUP(K59,'選手一覧'!$D$3:$E$103,2,FALSE)</f>
        <v> </v>
      </c>
      <c r="N59" s="36"/>
      <c r="O59" s="36"/>
      <c r="P59" s="36"/>
      <c r="Q59" s="37" t="s">
        <v>72</v>
      </c>
      <c r="R59" s="37"/>
      <c r="S59" s="36" t="str">
        <f>VLOOKUP(Q59,'選手一覧'!$D$3:$E$103,2,FALSE)</f>
        <v> </v>
      </c>
      <c r="T59" s="36"/>
      <c r="U59" s="36"/>
      <c r="V59" s="36"/>
    </row>
    <row r="60" spans="1:22" ht="9.75" customHeight="1">
      <c r="A60" s="74"/>
      <c r="B60" s="74"/>
      <c r="C60" s="74"/>
      <c r="D60" s="74"/>
      <c r="E60" s="37"/>
      <c r="F60" s="37"/>
      <c r="G60" s="36"/>
      <c r="H60" s="36"/>
      <c r="I60" s="36"/>
      <c r="J60" s="36"/>
      <c r="K60" s="37"/>
      <c r="L60" s="37"/>
      <c r="M60" s="36"/>
      <c r="N60" s="36"/>
      <c r="O60" s="36"/>
      <c r="P60" s="36"/>
      <c r="Q60" s="37"/>
      <c r="R60" s="37"/>
      <c r="S60" s="36"/>
      <c r="T60" s="36"/>
      <c r="U60" s="36"/>
      <c r="V60" s="36"/>
    </row>
    <row r="61" spans="1:22" ht="9.75" customHeight="1">
      <c r="A61" s="74" t="s">
        <v>37</v>
      </c>
      <c r="B61" s="74"/>
      <c r="C61" s="74"/>
      <c r="D61" s="74"/>
      <c r="E61" s="37" t="s">
        <v>72</v>
      </c>
      <c r="F61" s="37"/>
      <c r="G61" s="36" t="str">
        <f>VLOOKUP(E61,'選手一覧'!$D$3:$E$103,2,FALSE)</f>
        <v> </v>
      </c>
      <c r="H61" s="36"/>
      <c r="I61" s="36"/>
      <c r="J61" s="36"/>
      <c r="K61" s="37" t="s">
        <v>72</v>
      </c>
      <c r="L61" s="37"/>
      <c r="M61" s="36" t="str">
        <f>VLOOKUP(K61,'選手一覧'!$D$3:$E$103,2,FALSE)</f>
        <v> </v>
      </c>
      <c r="N61" s="36"/>
      <c r="O61" s="36"/>
      <c r="P61" s="36"/>
      <c r="Q61" s="37" t="s">
        <v>72</v>
      </c>
      <c r="R61" s="37"/>
      <c r="S61" s="36" t="str">
        <f>VLOOKUP(Q61,'選手一覧'!$D$3:$E$103,2,FALSE)</f>
        <v> </v>
      </c>
      <c r="T61" s="36"/>
      <c r="U61" s="36"/>
      <c r="V61" s="36"/>
    </row>
    <row r="62" spans="1:22" ht="9.75" customHeight="1">
      <c r="A62" s="74"/>
      <c r="B62" s="74"/>
      <c r="C62" s="74"/>
      <c r="D62" s="74"/>
      <c r="E62" s="37"/>
      <c r="F62" s="37"/>
      <c r="G62" s="36"/>
      <c r="H62" s="36"/>
      <c r="I62" s="36"/>
      <c r="J62" s="36"/>
      <c r="K62" s="37"/>
      <c r="L62" s="37"/>
      <c r="M62" s="36"/>
      <c r="N62" s="36"/>
      <c r="O62" s="36"/>
      <c r="P62" s="36"/>
      <c r="Q62" s="37"/>
      <c r="R62" s="37"/>
      <c r="S62" s="36"/>
      <c r="T62" s="36"/>
      <c r="U62" s="36"/>
      <c r="V62" s="36"/>
    </row>
    <row r="63" spans="1:22" ht="9.75" customHeight="1">
      <c r="A63" s="74" t="s">
        <v>39</v>
      </c>
      <c r="B63" s="74"/>
      <c r="C63" s="74"/>
      <c r="D63" s="74"/>
      <c r="E63" s="37" t="s">
        <v>72</v>
      </c>
      <c r="F63" s="37"/>
      <c r="G63" s="36" t="str">
        <f>VLOOKUP(E63,'選手一覧'!$D$3:$E$103,2,FALSE)</f>
        <v> </v>
      </c>
      <c r="H63" s="36"/>
      <c r="I63" s="36"/>
      <c r="J63" s="36"/>
      <c r="K63" s="37" t="s">
        <v>72</v>
      </c>
      <c r="L63" s="37"/>
      <c r="M63" s="36" t="str">
        <f>VLOOKUP(K63,'選手一覧'!$D$3:$E$103,2,FALSE)</f>
        <v> </v>
      </c>
      <c r="N63" s="36"/>
      <c r="O63" s="36"/>
      <c r="P63" s="36"/>
      <c r="Q63" s="37" t="s">
        <v>72</v>
      </c>
      <c r="R63" s="37"/>
      <c r="S63" s="36" t="str">
        <f>VLOOKUP(Q63,'選手一覧'!$D$3:$E$103,2,FALSE)</f>
        <v> </v>
      </c>
      <c r="T63" s="36"/>
      <c r="U63" s="36"/>
      <c r="V63" s="36"/>
    </row>
    <row r="64" spans="1:22" ht="9.75" customHeight="1">
      <c r="A64" s="74"/>
      <c r="B64" s="74"/>
      <c r="C64" s="74"/>
      <c r="D64" s="74"/>
      <c r="E64" s="37"/>
      <c r="F64" s="37"/>
      <c r="G64" s="36"/>
      <c r="H64" s="36"/>
      <c r="I64" s="36"/>
      <c r="J64" s="36"/>
      <c r="K64" s="37"/>
      <c r="L64" s="37"/>
      <c r="M64" s="36"/>
      <c r="N64" s="36"/>
      <c r="O64" s="36"/>
      <c r="P64" s="36"/>
      <c r="Q64" s="37"/>
      <c r="R64" s="37"/>
      <c r="S64" s="36"/>
      <c r="T64" s="36"/>
      <c r="U64" s="36"/>
      <c r="V64" s="36"/>
    </row>
    <row r="65" ht="10.5" customHeight="1"/>
    <row r="66" spans="1:28" ht="9.75" customHeight="1">
      <c r="A66" s="62" t="s">
        <v>44</v>
      </c>
      <c r="B66" s="43"/>
      <c r="C66" s="43"/>
      <c r="D66" s="57"/>
      <c r="E66" s="3">
        <v>1</v>
      </c>
      <c r="F66" s="39" t="s">
        <v>146</v>
      </c>
      <c r="G66" s="39"/>
      <c r="H66" s="39"/>
      <c r="I66" s="39"/>
      <c r="J66" s="40"/>
      <c r="K66" s="3">
        <v>2</v>
      </c>
      <c r="L66" s="39"/>
      <c r="M66" s="39"/>
      <c r="N66" s="39"/>
      <c r="O66" s="39"/>
      <c r="P66" s="40"/>
      <c r="Q66" s="3">
        <v>3</v>
      </c>
      <c r="R66" s="39"/>
      <c r="S66" s="39"/>
      <c r="T66" s="39"/>
      <c r="U66" s="39"/>
      <c r="V66" s="40"/>
      <c r="X66" s="2"/>
      <c r="Y66" s="2"/>
      <c r="Z66" s="2"/>
      <c r="AA66" s="2"/>
      <c r="AB66" s="2"/>
    </row>
    <row r="67" spans="1:28" ht="9.75" customHeight="1">
      <c r="A67" s="65"/>
      <c r="B67" s="44"/>
      <c r="C67" s="44"/>
      <c r="D67" s="58"/>
      <c r="E67" s="4"/>
      <c r="F67" s="41"/>
      <c r="G67" s="41"/>
      <c r="H67" s="41"/>
      <c r="I67" s="41"/>
      <c r="J67" s="42"/>
      <c r="K67" s="4"/>
      <c r="L67" s="41"/>
      <c r="M67" s="41"/>
      <c r="N67" s="41"/>
      <c r="O67" s="41"/>
      <c r="P67" s="42"/>
      <c r="Q67" s="4"/>
      <c r="R67" s="41"/>
      <c r="S67" s="41"/>
      <c r="T67" s="41"/>
      <c r="U67" s="41"/>
      <c r="V67" s="75"/>
      <c r="X67" s="2"/>
      <c r="Y67" s="2"/>
      <c r="Z67" s="2"/>
      <c r="AA67" s="2"/>
      <c r="AB67" s="2"/>
    </row>
    <row r="68" spans="1:40" ht="10.5" customHeight="1">
      <c r="A68" s="62" t="s">
        <v>45</v>
      </c>
      <c r="B68" s="43"/>
      <c r="C68" s="43"/>
      <c r="D68" s="43"/>
      <c r="E68" s="43" t="s">
        <v>46</v>
      </c>
      <c r="F68" s="43"/>
      <c r="G68" s="39"/>
      <c r="H68" s="39"/>
      <c r="I68" s="43" t="s">
        <v>137</v>
      </c>
      <c r="J68" s="43"/>
      <c r="K68" s="39"/>
      <c r="L68" s="39"/>
      <c r="M68" s="43" t="s">
        <v>47</v>
      </c>
      <c r="N68" s="43"/>
      <c r="O68" s="43" t="s">
        <v>48</v>
      </c>
      <c r="P68" s="43"/>
      <c r="Q68" s="43">
        <f>G68+K68</f>
        <v>0</v>
      </c>
      <c r="R68" s="43"/>
      <c r="S68" s="43" t="s">
        <v>49</v>
      </c>
      <c r="T68" s="43"/>
      <c r="U68" s="57"/>
      <c r="V68" s="62" t="s">
        <v>56</v>
      </c>
      <c r="W68" s="57"/>
      <c r="X68" s="62">
        <f>Q70+Q72</f>
        <v>0</v>
      </c>
      <c r="Y68" s="43"/>
      <c r="Z68" s="43"/>
      <c r="AA68" s="43"/>
      <c r="AB68" s="5"/>
      <c r="AC68" s="6"/>
      <c r="AF68" s="59" t="s">
        <v>76</v>
      </c>
      <c r="AG68" s="59"/>
      <c r="AH68" s="59"/>
      <c r="AI68" s="59"/>
      <c r="AJ68" s="59"/>
      <c r="AK68" s="59"/>
      <c r="AL68" s="59"/>
      <c r="AM68" s="59"/>
      <c r="AN68" s="59"/>
    </row>
    <row r="69" spans="1:40" ht="10.5" customHeight="1">
      <c r="A69" s="65"/>
      <c r="B69" s="44"/>
      <c r="C69" s="44"/>
      <c r="D69" s="44"/>
      <c r="E69" s="44"/>
      <c r="F69" s="44"/>
      <c r="G69" s="41"/>
      <c r="H69" s="41"/>
      <c r="I69" s="44"/>
      <c r="J69" s="44"/>
      <c r="K69" s="41"/>
      <c r="L69" s="41"/>
      <c r="M69" s="44"/>
      <c r="N69" s="44"/>
      <c r="O69" s="44"/>
      <c r="P69" s="44"/>
      <c r="Q69" s="44"/>
      <c r="R69" s="44"/>
      <c r="S69" s="44"/>
      <c r="T69" s="44"/>
      <c r="U69" s="58"/>
      <c r="V69" s="63"/>
      <c r="W69" s="64"/>
      <c r="X69" s="63"/>
      <c r="Y69" s="73"/>
      <c r="Z69" s="73"/>
      <c r="AA69" s="73"/>
      <c r="AB69" s="7"/>
      <c r="AC69" s="8"/>
      <c r="AF69" s="59"/>
      <c r="AG69" s="59"/>
      <c r="AH69" s="59"/>
      <c r="AI69" s="59"/>
      <c r="AJ69" s="59"/>
      <c r="AK69" s="59"/>
      <c r="AL69" s="59"/>
      <c r="AM69" s="59"/>
      <c r="AN69" s="59"/>
    </row>
    <row r="70" spans="1:40" ht="10.5" customHeight="1">
      <c r="A70" s="62" t="s">
        <v>50</v>
      </c>
      <c r="B70" s="43"/>
      <c r="C70" s="57"/>
      <c r="D70" s="62" t="s">
        <v>51</v>
      </c>
      <c r="E70" s="43"/>
      <c r="F70" s="43"/>
      <c r="G70" s="43">
        <v>400</v>
      </c>
      <c r="H70" s="43"/>
      <c r="I70" s="43"/>
      <c r="J70" s="43" t="s">
        <v>53</v>
      </c>
      <c r="K70" s="43" t="s">
        <v>54</v>
      </c>
      <c r="L70" s="43">
        <f>Q68</f>
        <v>0</v>
      </c>
      <c r="M70" s="43"/>
      <c r="N70" s="43" t="s">
        <v>47</v>
      </c>
      <c r="O70" s="43"/>
      <c r="P70" s="43" t="s">
        <v>55</v>
      </c>
      <c r="Q70" s="43">
        <f>G70*L70</f>
        <v>0</v>
      </c>
      <c r="R70" s="43"/>
      <c r="S70" s="43"/>
      <c r="T70" s="43"/>
      <c r="U70" s="57" t="s">
        <v>53</v>
      </c>
      <c r="V70" s="63"/>
      <c r="W70" s="64"/>
      <c r="X70" s="63"/>
      <c r="Y70" s="73"/>
      <c r="Z70" s="73"/>
      <c r="AA70" s="73"/>
      <c r="AB70" s="73" t="s">
        <v>53</v>
      </c>
      <c r="AC70" s="64"/>
      <c r="AF70" s="59"/>
      <c r="AG70" s="59"/>
      <c r="AH70" s="59"/>
      <c r="AI70" s="59"/>
      <c r="AJ70" s="59"/>
      <c r="AK70" s="59"/>
      <c r="AL70" s="59"/>
      <c r="AM70" s="59"/>
      <c r="AN70" s="59"/>
    </row>
    <row r="71" spans="1:40" ht="10.5" customHeight="1">
      <c r="A71" s="63"/>
      <c r="B71" s="73"/>
      <c r="C71" s="64"/>
      <c r="D71" s="65"/>
      <c r="E71" s="44"/>
      <c r="F71" s="44"/>
      <c r="G71" s="44"/>
      <c r="H71" s="44"/>
      <c r="I71" s="44"/>
      <c r="J71" s="44"/>
      <c r="K71" s="44"/>
      <c r="L71" s="44"/>
      <c r="M71" s="44"/>
      <c r="N71" s="44"/>
      <c r="O71" s="44"/>
      <c r="P71" s="44"/>
      <c r="Q71" s="44"/>
      <c r="R71" s="44"/>
      <c r="S71" s="44"/>
      <c r="T71" s="44"/>
      <c r="U71" s="58"/>
      <c r="V71" s="63"/>
      <c r="W71" s="64"/>
      <c r="X71" s="63"/>
      <c r="Y71" s="73"/>
      <c r="Z71" s="73"/>
      <c r="AA71" s="73"/>
      <c r="AB71" s="73"/>
      <c r="AC71" s="64"/>
      <c r="AF71" s="59"/>
      <c r="AG71" s="59"/>
      <c r="AH71" s="59"/>
      <c r="AI71" s="59"/>
      <c r="AJ71" s="59"/>
      <c r="AK71" s="59"/>
      <c r="AL71" s="59"/>
      <c r="AM71" s="59"/>
      <c r="AN71" s="59"/>
    </row>
    <row r="72" spans="1:40" ht="10.5" customHeight="1">
      <c r="A72" s="63"/>
      <c r="B72" s="73"/>
      <c r="C72" s="64"/>
      <c r="D72" s="62" t="s">
        <v>52</v>
      </c>
      <c r="E72" s="43"/>
      <c r="F72" s="43"/>
      <c r="G72" s="43">
        <v>500</v>
      </c>
      <c r="H72" s="43"/>
      <c r="I72" s="43"/>
      <c r="J72" s="43" t="s">
        <v>53</v>
      </c>
      <c r="K72" s="43" t="s">
        <v>54</v>
      </c>
      <c r="L72" s="39"/>
      <c r="M72" s="39"/>
      <c r="N72" s="43" t="s">
        <v>79</v>
      </c>
      <c r="O72" s="43"/>
      <c r="P72" s="43" t="s">
        <v>55</v>
      </c>
      <c r="Q72" s="43">
        <f>G72*L72</f>
        <v>0</v>
      </c>
      <c r="R72" s="43"/>
      <c r="S72" s="43"/>
      <c r="T72" s="43"/>
      <c r="U72" s="57" t="s">
        <v>53</v>
      </c>
      <c r="V72" s="63"/>
      <c r="W72" s="64"/>
      <c r="X72" s="63"/>
      <c r="Y72" s="73"/>
      <c r="Z72" s="73"/>
      <c r="AA72" s="73"/>
      <c r="AB72" s="7"/>
      <c r="AC72" s="8"/>
      <c r="AF72" s="59"/>
      <c r="AG72" s="59"/>
      <c r="AH72" s="59"/>
      <c r="AI72" s="59"/>
      <c r="AJ72" s="59"/>
      <c r="AK72" s="59"/>
      <c r="AL72" s="59"/>
      <c r="AM72" s="59"/>
      <c r="AN72" s="59"/>
    </row>
    <row r="73" spans="1:40" ht="10.5" customHeight="1">
      <c r="A73" s="65"/>
      <c r="B73" s="44"/>
      <c r="C73" s="58"/>
      <c r="D73" s="65"/>
      <c r="E73" s="44"/>
      <c r="F73" s="44"/>
      <c r="G73" s="44"/>
      <c r="H73" s="44"/>
      <c r="I73" s="44"/>
      <c r="J73" s="44"/>
      <c r="K73" s="44"/>
      <c r="L73" s="41"/>
      <c r="M73" s="41"/>
      <c r="N73" s="44"/>
      <c r="O73" s="44"/>
      <c r="P73" s="44"/>
      <c r="Q73" s="44"/>
      <c r="R73" s="44"/>
      <c r="S73" s="44"/>
      <c r="T73" s="44"/>
      <c r="U73" s="58"/>
      <c r="V73" s="65"/>
      <c r="W73" s="58"/>
      <c r="X73" s="65"/>
      <c r="Y73" s="44"/>
      <c r="Z73" s="44"/>
      <c r="AA73" s="44"/>
      <c r="AB73" s="9"/>
      <c r="AC73" s="10"/>
      <c r="AF73" s="59"/>
      <c r="AG73" s="59"/>
      <c r="AH73" s="59"/>
      <c r="AI73" s="59"/>
      <c r="AJ73" s="59"/>
      <c r="AK73" s="59"/>
      <c r="AL73" s="59"/>
      <c r="AM73" s="59"/>
      <c r="AN73" s="59"/>
    </row>
    <row r="74" spans="1:40" ht="10.5" customHeight="1">
      <c r="A74" s="72" t="s">
        <v>57</v>
      </c>
      <c r="B74" s="72"/>
      <c r="C74" s="72"/>
      <c r="D74" s="74" t="s">
        <v>58</v>
      </c>
      <c r="E74" s="74"/>
      <c r="F74" s="74"/>
      <c r="G74" s="62" t="s">
        <v>60</v>
      </c>
      <c r="H74" s="39"/>
      <c r="I74" s="39"/>
      <c r="J74" s="39"/>
      <c r="K74" s="39"/>
      <c r="L74" s="39"/>
      <c r="M74" s="39"/>
      <c r="N74" s="39"/>
      <c r="O74" s="39"/>
      <c r="P74" s="39"/>
      <c r="Q74" s="39"/>
      <c r="R74" s="39"/>
      <c r="S74" s="39"/>
      <c r="T74" s="39"/>
      <c r="U74" s="39"/>
      <c r="V74" s="39"/>
      <c r="W74" s="39"/>
      <c r="X74" s="39"/>
      <c r="Y74" s="39"/>
      <c r="Z74" s="39"/>
      <c r="AA74" s="39"/>
      <c r="AB74" s="39"/>
      <c r="AC74" s="40"/>
      <c r="AF74" s="55" t="s">
        <v>77</v>
      </c>
      <c r="AG74" s="55"/>
      <c r="AH74" s="55"/>
      <c r="AI74" s="55"/>
      <c r="AJ74" s="55"/>
      <c r="AK74" s="55"/>
      <c r="AL74" s="55"/>
      <c r="AM74" s="55"/>
      <c r="AN74" s="55"/>
    </row>
    <row r="75" spans="1:40" ht="10.5" customHeight="1">
      <c r="A75" s="72"/>
      <c r="B75" s="72"/>
      <c r="C75" s="72"/>
      <c r="D75" s="74"/>
      <c r="E75" s="74"/>
      <c r="F75" s="74"/>
      <c r="G75" s="65"/>
      <c r="H75" s="41"/>
      <c r="I75" s="41"/>
      <c r="J75" s="41"/>
      <c r="K75" s="41"/>
      <c r="L75" s="41"/>
      <c r="M75" s="41"/>
      <c r="N75" s="41"/>
      <c r="O75" s="41"/>
      <c r="P75" s="41"/>
      <c r="Q75" s="41"/>
      <c r="R75" s="41"/>
      <c r="S75" s="41"/>
      <c r="T75" s="41"/>
      <c r="U75" s="41"/>
      <c r="V75" s="41"/>
      <c r="W75" s="41"/>
      <c r="X75" s="41"/>
      <c r="Y75" s="41"/>
      <c r="Z75" s="41"/>
      <c r="AA75" s="41"/>
      <c r="AB75" s="41"/>
      <c r="AC75" s="42"/>
      <c r="AF75" s="55"/>
      <c r="AG75" s="55"/>
      <c r="AH75" s="55"/>
      <c r="AI75" s="55"/>
      <c r="AJ75" s="55"/>
      <c r="AK75" s="55"/>
      <c r="AL75" s="55"/>
      <c r="AM75" s="55"/>
      <c r="AN75" s="55"/>
    </row>
    <row r="76" spans="1:40" ht="10.5" customHeight="1">
      <c r="A76" s="72"/>
      <c r="B76" s="72"/>
      <c r="C76" s="72"/>
      <c r="D76" s="74" t="s">
        <v>59</v>
      </c>
      <c r="E76" s="74"/>
      <c r="F76" s="74"/>
      <c r="G76" s="60"/>
      <c r="H76" s="39"/>
      <c r="I76" s="39"/>
      <c r="J76" s="39"/>
      <c r="K76" s="39"/>
      <c r="L76" s="39"/>
      <c r="M76" s="39"/>
      <c r="N76" s="43" t="s">
        <v>61</v>
      </c>
      <c r="O76" s="57"/>
      <c r="P76" s="62" t="s">
        <v>62</v>
      </c>
      <c r="Q76" s="43"/>
      <c r="R76" s="43"/>
      <c r="S76" s="39"/>
      <c r="T76" s="39"/>
      <c r="U76" s="39"/>
      <c r="V76" s="39"/>
      <c r="W76" s="39"/>
      <c r="X76" s="39"/>
      <c r="Y76" s="39"/>
      <c r="Z76" s="39"/>
      <c r="AA76" s="39"/>
      <c r="AB76" s="39"/>
      <c r="AC76" s="40"/>
      <c r="AF76" s="55"/>
      <c r="AG76" s="55"/>
      <c r="AH76" s="55"/>
      <c r="AI76" s="55"/>
      <c r="AJ76" s="55"/>
      <c r="AK76" s="55"/>
      <c r="AL76" s="55"/>
      <c r="AM76" s="55"/>
      <c r="AN76" s="55"/>
    </row>
    <row r="77" spans="1:40" ht="10.5" customHeight="1">
      <c r="A77" s="72"/>
      <c r="B77" s="72"/>
      <c r="C77" s="72"/>
      <c r="D77" s="74"/>
      <c r="E77" s="74"/>
      <c r="F77" s="74"/>
      <c r="G77" s="61"/>
      <c r="H77" s="41"/>
      <c r="I77" s="41"/>
      <c r="J77" s="41"/>
      <c r="K77" s="41"/>
      <c r="L77" s="41"/>
      <c r="M77" s="41"/>
      <c r="N77" s="44"/>
      <c r="O77" s="58"/>
      <c r="P77" s="65"/>
      <c r="Q77" s="44"/>
      <c r="R77" s="44"/>
      <c r="S77" s="41"/>
      <c r="T77" s="41"/>
      <c r="U77" s="41"/>
      <c r="V77" s="41"/>
      <c r="W77" s="41"/>
      <c r="X77" s="41"/>
      <c r="Y77" s="41"/>
      <c r="Z77" s="41"/>
      <c r="AA77" s="41"/>
      <c r="AB77" s="41"/>
      <c r="AC77" s="42"/>
      <c r="AF77" s="55"/>
      <c r="AG77" s="55"/>
      <c r="AH77" s="55"/>
      <c r="AI77" s="55"/>
      <c r="AJ77" s="55"/>
      <c r="AK77" s="55"/>
      <c r="AL77" s="55"/>
      <c r="AM77" s="55"/>
      <c r="AN77" s="55"/>
    </row>
    <row r="78" spans="1:40" ht="10.5" customHeight="1">
      <c r="A78" s="66" t="s">
        <v>63</v>
      </c>
      <c r="B78" s="67"/>
      <c r="C78" s="67"/>
      <c r="D78" s="67"/>
      <c r="E78" s="67"/>
      <c r="F78" s="68"/>
      <c r="G78" s="60" t="s">
        <v>64</v>
      </c>
      <c r="H78" s="39"/>
      <c r="I78" s="39"/>
      <c r="J78" s="39"/>
      <c r="K78" s="39"/>
      <c r="L78" s="39"/>
      <c r="M78" s="39"/>
      <c r="N78" s="39"/>
      <c r="O78" s="39"/>
      <c r="P78" s="43" t="s">
        <v>65</v>
      </c>
      <c r="Q78" s="43"/>
      <c r="R78" s="43"/>
      <c r="S78" s="43"/>
      <c r="T78" s="43"/>
      <c r="U78" s="43"/>
      <c r="V78" s="67" t="s">
        <v>66</v>
      </c>
      <c r="W78" s="67"/>
      <c r="X78" s="67"/>
      <c r="Y78" s="67"/>
      <c r="Z78" s="67"/>
      <c r="AA78" s="67"/>
      <c r="AB78" s="67"/>
      <c r="AC78" s="68"/>
      <c r="AF78" s="55" t="s">
        <v>78</v>
      </c>
      <c r="AG78" s="55"/>
      <c r="AH78" s="55"/>
      <c r="AI78" s="55"/>
      <c r="AJ78" s="55"/>
      <c r="AK78" s="55"/>
      <c r="AL78" s="55"/>
      <c r="AM78" s="55"/>
      <c r="AN78" s="55"/>
    </row>
    <row r="79" spans="1:40" ht="10.5" customHeight="1">
      <c r="A79" s="69"/>
      <c r="B79" s="70"/>
      <c r="C79" s="70"/>
      <c r="D79" s="70"/>
      <c r="E79" s="70"/>
      <c r="F79" s="71"/>
      <c r="G79" s="61"/>
      <c r="H79" s="41"/>
      <c r="I79" s="41"/>
      <c r="J79" s="41"/>
      <c r="K79" s="41"/>
      <c r="L79" s="41"/>
      <c r="M79" s="41"/>
      <c r="N79" s="41"/>
      <c r="O79" s="41"/>
      <c r="P79" s="44"/>
      <c r="Q79" s="44"/>
      <c r="R79" s="44"/>
      <c r="S79" s="44"/>
      <c r="T79" s="44"/>
      <c r="U79" s="44"/>
      <c r="V79" s="70"/>
      <c r="W79" s="70"/>
      <c r="X79" s="70"/>
      <c r="Y79" s="70"/>
      <c r="Z79" s="70"/>
      <c r="AA79" s="70"/>
      <c r="AB79" s="70"/>
      <c r="AC79" s="71"/>
      <c r="AF79" s="55"/>
      <c r="AG79" s="55"/>
      <c r="AH79" s="55"/>
      <c r="AI79" s="55"/>
      <c r="AJ79" s="55"/>
      <c r="AK79" s="55"/>
      <c r="AL79" s="55"/>
      <c r="AM79" s="55"/>
      <c r="AN79" s="55"/>
    </row>
    <row r="80" spans="32:40" ht="10.5" customHeight="1">
      <c r="AF80" s="55"/>
      <c r="AG80" s="55"/>
      <c r="AH80" s="55"/>
      <c r="AI80" s="55"/>
      <c r="AJ80" s="55"/>
      <c r="AK80" s="55"/>
      <c r="AL80" s="55"/>
      <c r="AM80" s="55"/>
      <c r="AN80" s="55"/>
    </row>
    <row r="81" spans="1:40" ht="10.5" customHeight="1">
      <c r="A81" s="38" t="s">
        <v>145</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F81" s="55"/>
      <c r="AG81" s="55"/>
      <c r="AH81" s="55"/>
      <c r="AI81" s="55"/>
      <c r="AJ81" s="55"/>
      <c r="AK81" s="55"/>
      <c r="AL81" s="55"/>
      <c r="AM81" s="55"/>
      <c r="AN81" s="55"/>
    </row>
    <row r="82" spans="1:29" ht="10.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row>
    <row r="83" spans="1:29" ht="10.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row>
    <row r="84" spans="1:29" ht="10.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row>
    <row r="85" spans="1:29" ht="10.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sheetData>
  <sheetProtection sheet="1" formatCells="0" formatColumns="0" formatRows="0"/>
  <mergeCells count="295">
    <mergeCell ref="E7:F7"/>
    <mergeCell ref="G7:J7"/>
    <mergeCell ref="K7:L7"/>
    <mergeCell ref="M7:P7"/>
    <mergeCell ref="Q7:R7"/>
    <mergeCell ref="A1:F2"/>
    <mergeCell ref="X1:AC2"/>
    <mergeCell ref="H1:V2"/>
    <mergeCell ref="H4:K5"/>
    <mergeCell ref="A7:D7"/>
    <mergeCell ref="S7:V7"/>
    <mergeCell ref="W7:X7"/>
    <mergeCell ref="Y7:AB7"/>
    <mergeCell ref="L4:R5"/>
    <mergeCell ref="S4:V5"/>
    <mergeCell ref="W5:AC6"/>
    <mergeCell ref="Y8:AB9"/>
    <mergeCell ref="A10:D11"/>
    <mergeCell ref="E10:F11"/>
    <mergeCell ref="G10:J11"/>
    <mergeCell ref="K10:L11"/>
    <mergeCell ref="M10:P11"/>
    <mergeCell ref="Q10:R11"/>
    <mergeCell ref="S10:V11"/>
    <mergeCell ref="W10:X11"/>
    <mergeCell ref="Y10:AB11"/>
    <mergeCell ref="E8:F9"/>
    <mergeCell ref="G8:J9"/>
    <mergeCell ref="K8:L9"/>
    <mergeCell ref="M8:P9"/>
    <mergeCell ref="Q8:R9"/>
    <mergeCell ref="S8:V9"/>
    <mergeCell ref="W8:X9"/>
    <mergeCell ref="A8:D9"/>
    <mergeCell ref="M20:P21"/>
    <mergeCell ref="Q20:R21"/>
    <mergeCell ref="S12:V13"/>
    <mergeCell ref="W12:X13"/>
    <mergeCell ref="G12:J13"/>
    <mergeCell ref="K12:L13"/>
    <mergeCell ref="M12:P13"/>
    <mergeCell ref="Q12:R13"/>
    <mergeCell ref="Y12:AB13"/>
    <mergeCell ref="A14:D15"/>
    <mergeCell ref="E14:F15"/>
    <mergeCell ref="G14:J15"/>
    <mergeCell ref="K14:L15"/>
    <mergeCell ref="M14:P15"/>
    <mergeCell ref="Q14:R15"/>
    <mergeCell ref="S14:V15"/>
    <mergeCell ref="A12:D13"/>
    <mergeCell ref="E12:F13"/>
    <mergeCell ref="W14:X15"/>
    <mergeCell ref="Y14:AB15"/>
    <mergeCell ref="Y16:AB17"/>
    <mergeCell ref="A18:D19"/>
    <mergeCell ref="E18:F19"/>
    <mergeCell ref="G18:J19"/>
    <mergeCell ref="K18:L19"/>
    <mergeCell ref="M18:P19"/>
    <mergeCell ref="Q18:R19"/>
    <mergeCell ref="S18:V19"/>
    <mergeCell ref="W18:X19"/>
    <mergeCell ref="Y18:AB19"/>
    <mergeCell ref="A16:D17"/>
    <mergeCell ref="E16:F17"/>
    <mergeCell ref="G16:J17"/>
    <mergeCell ref="K16:L17"/>
    <mergeCell ref="M16:P17"/>
    <mergeCell ref="Q16:R17"/>
    <mergeCell ref="S16:V17"/>
    <mergeCell ref="W16:X17"/>
    <mergeCell ref="E26:F27"/>
    <mergeCell ref="G26:J27"/>
    <mergeCell ref="K26:L27"/>
    <mergeCell ref="M26:P27"/>
    <mergeCell ref="A20:D23"/>
    <mergeCell ref="A24:D27"/>
    <mergeCell ref="G24:J25"/>
    <mergeCell ref="K24:L25"/>
    <mergeCell ref="M24:P25"/>
    <mergeCell ref="E22:F23"/>
    <mergeCell ref="Q24:R25"/>
    <mergeCell ref="S24:V25"/>
    <mergeCell ref="W24:X25"/>
    <mergeCell ref="S20:V21"/>
    <mergeCell ref="W20:X21"/>
    <mergeCell ref="Y20:AB21"/>
    <mergeCell ref="Y24:AB25"/>
    <mergeCell ref="G22:J23"/>
    <mergeCell ref="K22:L23"/>
    <mergeCell ref="M22:P23"/>
    <mergeCell ref="E24:F25"/>
    <mergeCell ref="E20:F21"/>
    <mergeCell ref="G20:J21"/>
    <mergeCell ref="K20:L21"/>
    <mergeCell ref="S28:V29"/>
    <mergeCell ref="A30:D31"/>
    <mergeCell ref="E30:F31"/>
    <mergeCell ref="G30:J31"/>
    <mergeCell ref="K30:L31"/>
    <mergeCell ref="M30:P31"/>
    <mergeCell ref="Q30:R31"/>
    <mergeCell ref="S30:V31"/>
    <mergeCell ref="A28:D29"/>
    <mergeCell ref="E28:F29"/>
    <mergeCell ref="G28:J29"/>
    <mergeCell ref="K28:L29"/>
    <mergeCell ref="M28:P29"/>
    <mergeCell ref="Q28:R29"/>
    <mergeCell ref="S36:V37"/>
    <mergeCell ref="A36:D37"/>
    <mergeCell ref="E36:F37"/>
    <mergeCell ref="G36:J37"/>
    <mergeCell ref="K36:L37"/>
    <mergeCell ref="M36:P37"/>
    <mergeCell ref="Q36:R37"/>
    <mergeCell ref="S32:V33"/>
    <mergeCell ref="A34:D35"/>
    <mergeCell ref="E34:F35"/>
    <mergeCell ref="G34:J35"/>
    <mergeCell ref="K34:L35"/>
    <mergeCell ref="M34:P35"/>
    <mergeCell ref="Q34:R35"/>
    <mergeCell ref="S34:V35"/>
    <mergeCell ref="A32:D33"/>
    <mergeCell ref="E32:F33"/>
    <mergeCell ref="G32:J33"/>
    <mergeCell ref="K32:L33"/>
    <mergeCell ref="M32:P33"/>
    <mergeCell ref="Q32:R33"/>
    <mergeCell ref="S38:V38"/>
    <mergeCell ref="E38:F38"/>
    <mergeCell ref="G38:J38"/>
    <mergeCell ref="K38:L38"/>
    <mergeCell ref="M38:P38"/>
    <mergeCell ref="W38:X38"/>
    <mergeCell ref="Y38:AB38"/>
    <mergeCell ref="A39:D40"/>
    <mergeCell ref="E39:F40"/>
    <mergeCell ref="G39:J40"/>
    <mergeCell ref="K39:L40"/>
    <mergeCell ref="M39:P40"/>
    <mergeCell ref="Q39:R40"/>
    <mergeCell ref="S39:V40"/>
    <mergeCell ref="A38:D38"/>
    <mergeCell ref="Q38:R38"/>
    <mergeCell ref="Y41:AB42"/>
    <mergeCell ref="W39:X40"/>
    <mergeCell ref="Y39:AB40"/>
    <mergeCell ref="A41:D42"/>
    <mergeCell ref="E41:F42"/>
    <mergeCell ref="G41:J42"/>
    <mergeCell ref="K41:L42"/>
    <mergeCell ref="M41:P42"/>
    <mergeCell ref="Q41:R42"/>
    <mergeCell ref="S41:V42"/>
    <mergeCell ref="W41:X42"/>
    <mergeCell ref="S43:V44"/>
    <mergeCell ref="W43:X44"/>
    <mergeCell ref="Y43:AB44"/>
    <mergeCell ref="A45:D46"/>
    <mergeCell ref="E45:F46"/>
    <mergeCell ref="G45:J46"/>
    <mergeCell ref="K45:L46"/>
    <mergeCell ref="M45:P46"/>
    <mergeCell ref="A43:D44"/>
    <mergeCell ref="E43:F44"/>
    <mergeCell ref="G43:J44"/>
    <mergeCell ref="K43:L44"/>
    <mergeCell ref="M43:P44"/>
    <mergeCell ref="Q43:R44"/>
    <mergeCell ref="W45:X46"/>
    <mergeCell ref="Y45:AB46"/>
    <mergeCell ref="A47:D48"/>
    <mergeCell ref="E47:F48"/>
    <mergeCell ref="G47:J48"/>
    <mergeCell ref="K47:L48"/>
    <mergeCell ref="M47:P48"/>
    <mergeCell ref="Q47:R48"/>
    <mergeCell ref="Q45:R46"/>
    <mergeCell ref="S45:V46"/>
    <mergeCell ref="A49:D52"/>
    <mergeCell ref="E49:F50"/>
    <mergeCell ref="G49:J50"/>
    <mergeCell ref="K49:L50"/>
    <mergeCell ref="M49:P50"/>
    <mergeCell ref="S47:V48"/>
    <mergeCell ref="E51:F52"/>
    <mergeCell ref="G51:J52"/>
    <mergeCell ref="K51:L52"/>
    <mergeCell ref="M51:P52"/>
    <mergeCell ref="Q57:R58"/>
    <mergeCell ref="A53:D56"/>
    <mergeCell ref="E53:F54"/>
    <mergeCell ref="G53:J54"/>
    <mergeCell ref="K53:L54"/>
    <mergeCell ref="M53:P54"/>
    <mergeCell ref="W53:X54"/>
    <mergeCell ref="E55:F56"/>
    <mergeCell ref="G55:J56"/>
    <mergeCell ref="K55:L56"/>
    <mergeCell ref="M55:P56"/>
    <mergeCell ref="A57:D58"/>
    <mergeCell ref="E57:F58"/>
    <mergeCell ref="G57:J58"/>
    <mergeCell ref="K57:L58"/>
    <mergeCell ref="M57:P58"/>
    <mergeCell ref="A61:D62"/>
    <mergeCell ref="E61:F62"/>
    <mergeCell ref="G61:J62"/>
    <mergeCell ref="K61:L62"/>
    <mergeCell ref="M61:P62"/>
    <mergeCell ref="Q61:R62"/>
    <mergeCell ref="A59:D60"/>
    <mergeCell ref="E59:F60"/>
    <mergeCell ref="G59:J60"/>
    <mergeCell ref="K59:L60"/>
    <mergeCell ref="M59:P60"/>
    <mergeCell ref="Q59:R60"/>
    <mergeCell ref="R66:V67"/>
    <mergeCell ref="A63:D64"/>
    <mergeCell ref="E63:F64"/>
    <mergeCell ref="G63:J64"/>
    <mergeCell ref="K63:L64"/>
    <mergeCell ref="M63:P64"/>
    <mergeCell ref="Q63:R64"/>
    <mergeCell ref="S63:V64"/>
    <mergeCell ref="A68:D69"/>
    <mergeCell ref="E68:F69"/>
    <mergeCell ref="I68:J69"/>
    <mergeCell ref="A66:D67"/>
    <mergeCell ref="F66:J67"/>
    <mergeCell ref="L66:P67"/>
    <mergeCell ref="M68:N69"/>
    <mergeCell ref="G68:H69"/>
    <mergeCell ref="K68:L69"/>
    <mergeCell ref="O68:P69"/>
    <mergeCell ref="A78:F79"/>
    <mergeCell ref="V78:AC79"/>
    <mergeCell ref="A74:C77"/>
    <mergeCell ref="AB70:AC71"/>
    <mergeCell ref="X68:AA73"/>
    <mergeCell ref="D74:F75"/>
    <mergeCell ref="D76:F77"/>
    <mergeCell ref="A70:C73"/>
    <mergeCell ref="D70:F71"/>
    <mergeCell ref="D72:F73"/>
    <mergeCell ref="G70:I71"/>
    <mergeCell ref="G72:I73"/>
    <mergeCell ref="K72:K73"/>
    <mergeCell ref="N70:O71"/>
    <mergeCell ref="G76:M77"/>
    <mergeCell ref="P76:R77"/>
    <mergeCell ref="P70:P71"/>
    <mergeCell ref="P72:P73"/>
    <mergeCell ref="G74:G75"/>
    <mergeCell ref="H74:AC75"/>
    <mergeCell ref="U72:U73"/>
    <mergeCell ref="Q70:T71"/>
    <mergeCell ref="Q72:T73"/>
    <mergeCell ref="J70:J71"/>
    <mergeCell ref="J72:J73"/>
    <mergeCell ref="K70:K71"/>
    <mergeCell ref="N72:O73"/>
    <mergeCell ref="Q68:R69"/>
    <mergeCell ref="S68:U69"/>
    <mergeCell ref="AF68:AN73"/>
    <mergeCell ref="AF74:AN77"/>
    <mergeCell ref="AF78:AN81"/>
    <mergeCell ref="N76:O77"/>
    <mergeCell ref="P78:U79"/>
    <mergeCell ref="G78:O79"/>
    <mergeCell ref="V68:W73"/>
    <mergeCell ref="U70:U71"/>
    <mergeCell ref="Y47:AB48"/>
    <mergeCell ref="Q49:R50"/>
    <mergeCell ref="S49:V50"/>
    <mergeCell ref="Y3:AC4"/>
    <mergeCell ref="AE8:AM14"/>
    <mergeCell ref="AE15:AM24"/>
    <mergeCell ref="AE1:AM7"/>
    <mergeCell ref="W47:X48"/>
    <mergeCell ref="W49:X50"/>
    <mergeCell ref="Y49:AB50"/>
    <mergeCell ref="S61:V62"/>
    <mergeCell ref="Q53:R54"/>
    <mergeCell ref="S53:V54"/>
    <mergeCell ref="A81:AC85"/>
    <mergeCell ref="S59:V60"/>
    <mergeCell ref="S57:V58"/>
    <mergeCell ref="Y53:AB54"/>
    <mergeCell ref="S76:AC77"/>
    <mergeCell ref="L70:M71"/>
    <mergeCell ref="L72:M73"/>
  </mergeCells>
  <conditionalFormatting sqref="G68:H69">
    <cfRule type="containsBlanks" priority="5" dxfId="8">
      <formula>LEN(TRIM(G68))=0</formula>
    </cfRule>
  </conditionalFormatting>
  <conditionalFormatting sqref="K68:L69">
    <cfRule type="containsBlanks" priority="4" dxfId="8">
      <formula>LEN(TRIM(K68))=0</formula>
    </cfRule>
  </conditionalFormatting>
  <conditionalFormatting sqref="L72:M73">
    <cfRule type="containsBlanks" priority="3" dxfId="8">
      <formula>LEN(TRIM(L72))=0</formula>
    </cfRule>
  </conditionalFormatting>
  <conditionalFormatting sqref="H74:AC75">
    <cfRule type="containsBlanks" priority="2" dxfId="0">
      <formula>LEN(TRIM(H74))=0</formula>
    </cfRule>
  </conditionalFormatting>
  <conditionalFormatting sqref="G76:AC79">
    <cfRule type="containsBlanks" priority="1" dxfId="0">
      <formula>LEN(TRIM(G76))=0</formula>
    </cfRule>
  </conditionalFormatting>
  <printOptions/>
  <pageMargins left="0.25" right="0.25" top="0.25" bottom="0.2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U84"/>
  <sheetViews>
    <sheetView zoomScalePageLayoutView="0" workbookViewId="0" topLeftCell="A5">
      <pane ySplit="1" topLeftCell="A55" activePane="bottomLeft" state="frozen"/>
      <selection pane="topLeft" activeCell="A5" sqref="A5"/>
      <selection pane="bottomLeft" activeCell="K34" sqref="K34:K77"/>
    </sheetView>
  </sheetViews>
  <sheetFormatPr defaultColWidth="10.75390625" defaultRowHeight="15.75"/>
  <cols>
    <col min="1" max="1" width="14.50390625" style="15" customWidth="1"/>
    <col min="2" max="7" width="10.75390625" style="15" hidden="1" customWidth="1"/>
    <col min="8" max="8" width="0" style="15" hidden="1" customWidth="1"/>
    <col min="9" max="10" width="10.75390625" style="15" hidden="1" customWidth="1"/>
    <col min="11" max="11" width="10.75390625" style="15" customWidth="1"/>
    <col min="12" max="14" width="10.75390625" style="15" hidden="1" customWidth="1"/>
    <col min="15" max="16384" width="10.75390625" style="15" customWidth="1"/>
  </cols>
  <sheetData>
    <row r="1" spans="3:11" s="13" customFormat="1" ht="13.5" hidden="1">
      <c r="C1" s="13" t="s">
        <v>102</v>
      </c>
      <c r="E1" s="14"/>
      <c r="G1" s="13" t="s">
        <v>102</v>
      </c>
      <c r="K1" s="13" t="s">
        <v>103</v>
      </c>
    </row>
    <row r="2" spans="3:15" s="13" customFormat="1" ht="13.5" hidden="1">
      <c r="C2" s="13" t="s">
        <v>104</v>
      </c>
      <c r="E2" s="14" t="s">
        <v>104</v>
      </c>
      <c r="F2" s="13" t="s">
        <v>104</v>
      </c>
      <c r="G2" s="13" t="s">
        <v>104</v>
      </c>
      <c r="H2" s="13" t="s">
        <v>104</v>
      </c>
      <c r="K2" s="13" t="s">
        <v>105</v>
      </c>
      <c r="O2" s="13" t="s">
        <v>104</v>
      </c>
    </row>
    <row r="3" spans="2:15" s="13" customFormat="1" ht="13.5" hidden="1">
      <c r="B3" s="13" t="s">
        <v>106</v>
      </c>
      <c r="C3" s="13" t="s">
        <v>107</v>
      </c>
      <c r="D3" s="13" t="s">
        <v>106</v>
      </c>
      <c r="E3" s="14" t="s">
        <v>106</v>
      </c>
      <c r="F3" s="13" t="s">
        <v>107</v>
      </c>
      <c r="G3" s="13" t="s">
        <v>107</v>
      </c>
      <c r="H3" s="13" t="s">
        <v>107</v>
      </c>
      <c r="I3" s="13" t="s">
        <v>107</v>
      </c>
      <c r="J3" s="13" t="s">
        <v>107</v>
      </c>
      <c r="K3" s="13" t="s">
        <v>107</v>
      </c>
      <c r="L3" s="13" t="s">
        <v>106</v>
      </c>
      <c r="M3" s="13" t="s">
        <v>106</v>
      </c>
      <c r="N3" s="13" t="s">
        <v>106</v>
      </c>
      <c r="O3" s="13" t="s">
        <v>107</v>
      </c>
    </row>
    <row r="4" spans="2:15" s="13" customFormat="1" ht="13.5" hidden="1">
      <c r="B4" s="13">
        <v>1</v>
      </c>
      <c r="C4" s="13">
        <v>2</v>
      </c>
      <c r="D4" s="13">
        <v>3</v>
      </c>
      <c r="E4" s="14">
        <v>4</v>
      </c>
      <c r="F4" s="13">
        <v>7</v>
      </c>
      <c r="G4" s="13">
        <v>2</v>
      </c>
      <c r="H4" s="13">
        <v>12</v>
      </c>
      <c r="I4" s="13">
        <v>5</v>
      </c>
      <c r="J4" s="13">
        <v>6</v>
      </c>
      <c r="K4" s="13">
        <v>8</v>
      </c>
      <c r="L4" s="13">
        <v>9</v>
      </c>
      <c r="M4" s="13">
        <v>10</v>
      </c>
      <c r="N4" s="13">
        <v>11</v>
      </c>
      <c r="O4" s="13">
        <v>13</v>
      </c>
    </row>
    <row r="5" spans="1:15" s="13" customFormat="1" ht="14.25" thickBot="1">
      <c r="A5" s="30" t="s">
        <v>3</v>
      </c>
      <c r="B5" s="31" t="s">
        <v>108</v>
      </c>
      <c r="C5" s="31" t="s">
        <v>109</v>
      </c>
      <c r="D5" s="31" t="s">
        <v>110</v>
      </c>
      <c r="E5" s="32" t="s">
        <v>111</v>
      </c>
      <c r="F5" s="31" t="s">
        <v>112</v>
      </c>
      <c r="G5" s="31" t="s">
        <v>109</v>
      </c>
      <c r="H5" s="31" t="s">
        <v>113</v>
      </c>
      <c r="I5" s="31" t="s">
        <v>114</v>
      </c>
      <c r="J5" s="31" t="s">
        <v>115</v>
      </c>
      <c r="K5" s="30" t="s">
        <v>147</v>
      </c>
      <c r="L5" s="30" t="s">
        <v>116</v>
      </c>
      <c r="M5" s="30" t="s">
        <v>117</v>
      </c>
      <c r="N5" s="30" t="s">
        <v>118</v>
      </c>
      <c r="O5" s="30" t="s">
        <v>119</v>
      </c>
    </row>
    <row r="6" spans="1:21" ht="14.25" thickTop="1">
      <c r="A6" s="33" t="s">
        <v>6</v>
      </c>
      <c r="B6" s="33">
        <v>1000121</v>
      </c>
      <c r="C6" s="33">
        <v>0</v>
      </c>
      <c r="D6" s="33">
        <v>0</v>
      </c>
      <c r="E6" s="34">
        <v>1</v>
      </c>
      <c r="F6" s="34">
        <f>'選手一覧'!B1</f>
        <v>0</v>
      </c>
      <c r="G6" s="33">
        <v>0</v>
      </c>
      <c r="H6" s="35" t="str">
        <f>'申込一覧表'!E8</f>
        <v> </v>
      </c>
      <c r="I6" s="33"/>
      <c r="J6" s="33"/>
      <c r="K6" s="20"/>
      <c r="L6" s="33"/>
      <c r="M6" s="33"/>
      <c r="N6" s="33"/>
      <c r="O6" s="33" t="e">
        <f>VLOOKUP(H6,'選手一覧'!$A$3:$B$102,2,FALSE)</f>
        <v>#N/A</v>
      </c>
      <c r="Q6" s="93" t="s">
        <v>138</v>
      </c>
      <c r="R6" s="94"/>
      <c r="S6" s="94"/>
      <c r="T6" s="94"/>
      <c r="U6" s="95"/>
    </row>
    <row r="7" spans="1:21" ht="13.5">
      <c r="A7" s="33" t="s">
        <v>6</v>
      </c>
      <c r="B7" s="33">
        <v>1000121</v>
      </c>
      <c r="C7" s="33">
        <v>0</v>
      </c>
      <c r="D7" s="33">
        <v>0</v>
      </c>
      <c r="E7" s="34">
        <v>1</v>
      </c>
      <c r="F7" s="34">
        <f>$F$6</f>
        <v>0</v>
      </c>
      <c r="G7" s="33">
        <v>0</v>
      </c>
      <c r="H7" s="35" t="str">
        <f>'申込一覧表'!K8</f>
        <v> </v>
      </c>
      <c r="I7" s="33"/>
      <c r="J7" s="33"/>
      <c r="K7" s="20"/>
      <c r="L7" s="33"/>
      <c r="M7" s="33"/>
      <c r="N7" s="33"/>
      <c r="O7" s="33" t="e">
        <f>VLOOKUP(H7,'選手一覧'!$A$3:$B$102,2,FALSE)</f>
        <v>#N/A</v>
      </c>
      <c r="Q7" s="96"/>
      <c r="R7" s="97"/>
      <c r="S7" s="97"/>
      <c r="T7" s="97"/>
      <c r="U7" s="98"/>
    </row>
    <row r="8" spans="1:21" ht="13.5">
      <c r="A8" s="33" t="s">
        <v>6</v>
      </c>
      <c r="B8" s="33">
        <v>1000121</v>
      </c>
      <c r="C8" s="33">
        <v>0</v>
      </c>
      <c r="D8" s="33">
        <v>0</v>
      </c>
      <c r="E8" s="34">
        <v>1</v>
      </c>
      <c r="F8" s="34">
        <f aca="true" t="shared" si="0" ref="F8:F71">$F$6</f>
        <v>0</v>
      </c>
      <c r="G8" s="33">
        <v>0</v>
      </c>
      <c r="H8" s="35" t="str">
        <f>'申込一覧表'!Q8</f>
        <v> </v>
      </c>
      <c r="I8" s="33"/>
      <c r="J8" s="33"/>
      <c r="K8" s="20"/>
      <c r="L8" s="33"/>
      <c r="M8" s="33"/>
      <c r="N8" s="33"/>
      <c r="O8" s="33" t="e">
        <f>VLOOKUP(H8,'選手一覧'!$A$3:$B$102,2,FALSE)</f>
        <v>#N/A</v>
      </c>
      <c r="Q8" s="96"/>
      <c r="R8" s="97"/>
      <c r="S8" s="97"/>
      <c r="T8" s="97"/>
      <c r="U8" s="98"/>
    </row>
    <row r="9" spans="1:21" ht="13.5">
      <c r="A9" s="33" t="s">
        <v>6</v>
      </c>
      <c r="B9" s="33">
        <v>1000121</v>
      </c>
      <c r="C9" s="33">
        <v>0</v>
      </c>
      <c r="D9" s="33">
        <v>0</v>
      </c>
      <c r="E9" s="34">
        <v>1</v>
      </c>
      <c r="F9" s="34">
        <f t="shared" si="0"/>
        <v>0</v>
      </c>
      <c r="G9" s="33">
        <v>0</v>
      </c>
      <c r="H9" s="35" t="str">
        <f>'申込一覧表'!W8</f>
        <v> </v>
      </c>
      <c r="I9" s="33"/>
      <c r="J9" s="33"/>
      <c r="K9" s="20"/>
      <c r="L9" s="33"/>
      <c r="M9" s="33"/>
      <c r="N9" s="33"/>
      <c r="O9" s="33" t="e">
        <f>VLOOKUP(H9,'選手一覧'!$A$3:$B$102,2,FALSE)</f>
        <v>#N/A</v>
      </c>
      <c r="Q9" s="96"/>
      <c r="R9" s="97"/>
      <c r="S9" s="97"/>
      <c r="T9" s="97"/>
      <c r="U9" s="98"/>
    </row>
    <row r="10" spans="1:21" ht="13.5">
      <c r="A10" s="33" t="s">
        <v>7</v>
      </c>
      <c r="B10" s="33">
        <v>1000121</v>
      </c>
      <c r="C10" s="33">
        <v>0</v>
      </c>
      <c r="D10" s="33">
        <v>0</v>
      </c>
      <c r="E10" s="34">
        <v>2</v>
      </c>
      <c r="F10" s="34">
        <f t="shared" si="0"/>
        <v>0</v>
      </c>
      <c r="G10" s="33">
        <v>0</v>
      </c>
      <c r="H10" s="35" t="str">
        <f>'申込一覧表'!E10</f>
        <v> </v>
      </c>
      <c r="I10" s="33"/>
      <c r="J10" s="33"/>
      <c r="K10" s="20"/>
      <c r="L10" s="33"/>
      <c r="M10" s="33"/>
      <c r="N10" s="33"/>
      <c r="O10" s="33" t="e">
        <f>VLOOKUP(H10,'選手一覧'!$A$3:$B$102,2,FALSE)</f>
        <v>#N/A</v>
      </c>
      <c r="Q10" s="96"/>
      <c r="R10" s="97"/>
      <c r="S10" s="97"/>
      <c r="T10" s="97"/>
      <c r="U10" s="98"/>
    </row>
    <row r="11" spans="1:21" ht="13.5">
      <c r="A11" s="33" t="s">
        <v>7</v>
      </c>
      <c r="B11" s="33">
        <v>1000121</v>
      </c>
      <c r="C11" s="33">
        <v>0</v>
      </c>
      <c r="D11" s="33">
        <v>0</v>
      </c>
      <c r="E11" s="34">
        <v>2</v>
      </c>
      <c r="F11" s="34">
        <f t="shared" si="0"/>
        <v>0</v>
      </c>
      <c r="G11" s="33">
        <v>0</v>
      </c>
      <c r="H11" s="35" t="str">
        <f>'申込一覧表'!K10</f>
        <v> </v>
      </c>
      <c r="I11" s="33"/>
      <c r="J11" s="33"/>
      <c r="K11" s="20"/>
      <c r="L11" s="33"/>
      <c r="M11" s="33"/>
      <c r="N11" s="33"/>
      <c r="O11" s="33" t="e">
        <f>VLOOKUP(H11,'選手一覧'!$A$3:$B$102,2,FALSE)</f>
        <v>#N/A</v>
      </c>
      <c r="Q11" s="96"/>
      <c r="R11" s="97"/>
      <c r="S11" s="97"/>
      <c r="T11" s="97"/>
      <c r="U11" s="98"/>
    </row>
    <row r="12" spans="1:21" ht="13.5">
      <c r="A12" s="33" t="s">
        <v>7</v>
      </c>
      <c r="B12" s="33">
        <v>1000121</v>
      </c>
      <c r="C12" s="33">
        <v>0</v>
      </c>
      <c r="D12" s="33">
        <v>0</v>
      </c>
      <c r="E12" s="34">
        <v>2</v>
      </c>
      <c r="F12" s="34">
        <f t="shared" si="0"/>
        <v>0</v>
      </c>
      <c r="G12" s="33">
        <v>0</v>
      </c>
      <c r="H12" s="35" t="str">
        <f>'申込一覧表'!Q10</f>
        <v> </v>
      </c>
      <c r="I12" s="33"/>
      <c r="J12" s="33"/>
      <c r="K12" s="20"/>
      <c r="L12" s="33"/>
      <c r="M12" s="33"/>
      <c r="N12" s="33"/>
      <c r="O12" s="33" t="e">
        <f>VLOOKUP(H12,'選手一覧'!$A$3:$B$102,2,FALSE)</f>
        <v>#N/A</v>
      </c>
      <c r="Q12" s="96"/>
      <c r="R12" s="97"/>
      <c r="S12" s="97"/>
      <c r="T12" s="97"/>
      <c r="U12" s="98"/>
    </row>
    <row r="13" spans="1:21" ht="13.5">
      <c r="A13" s="33" t="s">
        <v>7</v>
      </c>
      <c r="B13" s="33">
        <v>1000121</v>
      </c>
      <c r="C13" s="33">
        <v>0</v>
      </c>
      <c r="D13" s="33">
        <v>0</v>
      </c>
      <c r="E13" s="34">
        <v>2</v>
      </c>
      <c r="F13" s="34">
        <f t="shared" si="0"/>
        <v>0</v>
      </c>
      <c r="G13" s="33">
        <v>0</v>
      </c>
      <c r="H13" s="35" t="str">
        <f>'申込一覧表'!W10</f>
        <v> </v>
      </c>
      <c r="I13" s="33"/>
      <c r="J13" s="33"/>
      <c r="K13" s="20"/>
      <c r="L13" s="33"/>
      <c r="M13" s="33"/>
      <c r="N13" s="33"/>
      <c r="O13" s="33" t="e">
        <f>VLOOKUP(H13,'選手一覧'!$A$3:$B$102,2,FALSE)</f>
        <v>#N/A</v>
      </c>
      <c r="Q13" s="96"/>
      <c r="R13" s="97"/>
      <c r="S13" s="97"/>
      <c r="T13" s="97"/>
      <c r="U13" s="98"/>
    </row>
    <row r="14" spans="1:21" ht="13.5">
      <c r="A14" s="33" t="s">
        <v>9</v>
      </c>
      <c r="B14" s="33">
        <v>1000121</v>
      </c>
      <c r="C14" s="33">
        <v>0</v>
      </c>
      <c r="D14" s="33">
        <v>0</v>
      </c>
      <c r="E14" s="34">
        <v>4</v>
      </c>
      <c r="F14" s="34">
        <f t="shared" si="0"/>
        <v>0</v>
      </c>
      <c r="G14" s="33">
        <v>0</v>
      </c>
      <c r="H14" s="35" t="str">
        <f>'申込一覧表'!E12</f>
        <v> </v>
      </c>
      <c r="I14" s="33"/>
      <c r="J14" s="33"/>
      <c r="K14" s="20"/>
      <c r="L14" s="33"/>
      <c r="M14" s="33"/>
      <c r="N14" s="33"/>
      <c r="O14" s="33" t="e">
        <f>VLOOKUP(H14,'選手一覧'!$A$3:$B$102,2,FALSE)</f>
        <v>#N/A</v>
      </c>
      <c r="Q14" s="96"/>
      <c r="R14" s="97"/>
      <c r="S14" s="97"/>
      <c r="T14" s="97"/>
      <c r="U14" s="98"/>
    </row>
    <row r="15" spans="1:21" ht="13.5">
      <c r="A15" s="33" t="s">
        <v>8</v>
      </c>
      <c r="B15" s="33">
        <v>1000121</v>
      </c>
      <c r="C15" s="33">
        <v>0</v>
      </c>
      <c r="D15" s="33">
        <v>0</v>
      </c>
      <c r="E15" s="34">
        <v>4</v>
      </c>
      <c r="F15" s="34">
        <f t="shared" si="0"/>
        <v>0</v>
      </c>
      <c r="G15" s="33">
        <v>0</v>
      </c>
      <c r="H15" s="35" t="str">
        <f>'申込一覧表'!K12</f>
        <v> </v>
      </c>
      <c r="I15" s="33"/>
      <c r="J15" s="33"/>
      <c r="K15" s="20"/>
      <c r="L15" s="33"/>
      <c r="M15" s="33"/>
      <c r="N15" s="33"/>
      <c r="O15" s="33" t="e">
        <f>VLOOKUP(H15,'選手一覧'!$A$3:$B$102,2,FALSE)</f>
        <v>#N/A</v>
      </c>
      <c r="Q15" s="96"/>
      <c r="R15" s="97"/>
      <c r="S15" s="97"/>
      <c r="T15" s="97"/>
      <c r="U15" s="98"/>
    </row>
    <row r="16" spans="1:21" ht="14.25" thickBot="1">
      <c r="A16" s="33" t="s">
        <v>8</v>
      </c>
      <c r="B16" s="33">
        <v>1000121</v>
      </c>
      <c r="C16" s="33">
        <v>0</v>
      </c>
      <c r="D16" s="33">
        <v>0</v>
      </c>
      <c r="E16" s="34">
        <v>4</v>
      </c>
      <c r="F16" s="34">
        <f t="shared" si="0"/>
        <v>0</v>
      </c>
      <c r="G16" s="33">
        <v>0</v>
      </c>
      <c r="H16" s="35" t="str">
        <f>'申込一覧表'!Q12</f>
        <v> </v>
      </c>
      <c r="I16" s="33"/>
      <c r="J16" s="33"/>
      <c r="K16" s="20"/>
      <c r="L16" s="33"/>
      <c r="M16" s="33"/>
      <c r="N16" s="33"/>
      <c r="O16" s="33" t="e">
        <f>VLOOKUP(H16,'選手一覧'!$A$3:$B$102,2,FALSE)</f>
        <v>#N/A</v>
      </c>
      <c r="Q16" s="99"/>
      <c r="R16" s="100"/>
      <c r="S16" s="100"/>
      <c r="T16" s="100"/>
      <c r="U16" s="101"/>
    </row>
    <row r="17" spans="1:15" ht="14.25" thickTop="1">
      <c r="A17" s="33" t="s">
        <v>8</v>
      </c>
      <c r="B17" s="33">
        <v>1000121</v>
      </c>
      <c r="C17" s="33">
        <v>0</v>
      </c>
      <c r="D17" s="33">
        <v>0</v>
      </c>
      <c r="E17" s="34">
        <v>4</v>
      </c>
      <c r="F17" s="34">
        <f t="shared" si="0"/>
        <v>0</v>
      </c>
      <c r="G17" s="33">
        <v>0</v>
      </c>
      <c r="H17" s="35" t="str">
        <f>'申込一覧表'!W12</f>
        <v> </v>
      </c>
      <c r="I17" s="33"/>
      <c r="J17" s="33"/>
      <c r="K17" s="20"/>
      <c r="L17" s="33"/>
      <c r="M17" s="33"/>
      <c r="N17" s="33"/>
      <c r="O17" s="33" t="e">
        <f>VLOOKUP(H17,'選手一覧'!$A$3:$B$102,2,FALSE)</f>
        <v>#N/A</v>
      </c>
    </row>
    <row r="18" spans="1:15" ht="13.5">
      <c r="A18" s="33" t="s">
        <v>94</v>
      </c>
      <c r="B18" s="33">
        <v>1000121</v>
      </c>
      <c r="C18" s="33">
        <v>0</v>
      </c>
      <c r="D18" s="33">
        <v>0</v>
      </c>
      <c r="E18" s="34">
        <v>8</v>
      </c>
      <c r="F18" s="34">
        <f t="shared" si="0"/>
        <v>0</v>
      </c>
      <c r="G18" s="33">
        <v>0</v>
      </c>
      <c r="H18" s="35" t="str">
        <f>'申込一覧表'!E14</f>
        <v> </v>
      </c>
      <c r="I18" s="33"/>
      <c r="J18" s="33"/>
      <c r="K18" s="20"/>
      <c r="L18" s="33"/>
      <c r="M18" s="33"/>
      <c r="N18" s="33"/>
      <c r="O18" s="33" t="e">
        <f>VLOOKUP(H18,'選手一覧'!$A$3:$B$102,2,FALSE)</f>
        <v>#N/A</v>
      </c>
    </row>
    <row r="19" spans="1:15" ht="13.5">
      <c r="A19" s="33" t="s">
        <v>93</v>
      </c>
      <c r="B19" s="33">
        <v>1000121</v>
      </c>
      <c r="C19" s="33">
        <v>0</v>
      </c>
      <c r="D19" s="33">
        <v>0</v>
      </c>
      <c r="E19" s="34">
        <v>8</v>
      </c>
      <c r="F19" s="34">
        <f t="shared" si="0"/>
        <v>0</v>
      </c>
      <c r="G19" s="33">
        <v>0</v>
      </c>
      <c r="H19" s="35" t="str">
        <f>'申込一覧表'!K14</f>
        <v> </v>
      </c>
      <c r="I19" s="33"/>
      <c r="J19" s="33"/>
      <c r="K19" s="20"/>
      <c r="L19" s="33"/>
      <c r="M19" s="33"/>
      <c r="N19" s="33"/>
      <c r="O19" s="33" t="e">
        <f>VLOOKUP(H19,'選手一覧'!$A$3:$B$102,2,FALSE)</f>
        <v>#N/A</v>
      </c>
    </row>
    <row r="20" spans="1:15" ht="13.5">
      <c r="A20" s="33" t="s">
        <v>93</v>
      </c>
      <c r="B20" s="33">
        <v>1000121</v>
      </c>
      <c r="C20" s="33">
        <v>0</v>
      </c>
      <c r="D20" s="33">
        <v>0</v>
      </c>
      <c r="E20" s="34">
        <v>8</v>
      </c>
      <c r="F20" s="34">
        <f t="shared" si="0"/>
        <v>0</v>
      </c>
      <c r="G20" s="33">
        <v>0</v>
      </c>
      <c r="H20" s="35" t="str">
        <f>'申込一覧表'!Q14</f>
        <v> </v>
      </c>
      <c r="I20" s="33"/>
      <c r="J20" s="33"/>
      <c r="K20" s="20"/>
      <c r="L20" s="33"/>
      <c r="M20" s="33"/>
      <c r="N20" s="33"/>
      <c r="O20" s="33" t="e">
        <f>VLOOKUP(H20,'選手一覧'!$A$3:$B$102,2,FALSE)</f>
        <v>#N/A</v>
      </c>
    </row>
    <row r="21" spans="1:15" ht="13.5">
      <c r="A21" s="33" t="s">
        <v>93</v>
      </c>
      <c r="B21" s="33">
        <v>1000121</v>
      </c>
      <c r="C21" s="33">
        <v>0</v>
      </c>
      <c r="D21" s="33">
        <v>0</v>
      </c>
      <c r="E21" s="34">
        <v>8</v>
      </c>
      <c r="F21" s="34">
        <f t="shared" si="0"/>
        <v>0</v>
      </c>
      <c r="G21" s="33">
        <v>0</v>
      </c>
      <c r="H21" s="35" t="str">
        <f>'申込一覧表'!W14</f>
        <v> </v>
      </c>
      <c r="I21" s="33"/>
      <c r="J21" s="33"/>
      <c r="K21" s="20"/>
      <c r="L21" s="33"/>
      <c r="M21" s="33"/>
      <c r="N21" s="33"/>
      <c r="O21" s="33" t="e">
        <f>VLOOKUP(H21,'選手一覧'!$A$3:$B$102,2,FALSE)</f>
        <v>#N/A</v>
      </c>
    </row>
    <row r="22" spans="1:15" ht="13.5">
      <c r="A22" s="33" t="s">
        <v>12</v>
      </c>
      <c r="B22" s="33">
        <v>1000121</v>
      </c>
      <c r="C22" s="33">
        <v>0</v>
      </c>
      <c r="D22" s="33">
        <v>0</v>
      </c>
      <c r="E22" s="34">
        <v>30</v>
      </c>
      <c r="F22" s="34">
        <f t="shared" si="0"/>
        <v>0</v>
      </c>
      <c r="G22" s="33">
        <v>0</v>
      </c>
      <c r="H22" s="35" t="str">
        <f>'申込一覧表'!E16</f>
        <v> </v>
      </c>
      <c r="I22" s="33"/>
      <c r="J22" s="33"/>
      <c r="K22" s="20"/>
      <c r="L22" s="33"/>
      <c r="M22" s="33"/>
      <c r="N22" s="33"/>
      <c r="O22" s="33" t="e">
        <f>VLOOKUP(H22,'選手一覧'!$A$3:$B$102,2,FALSE)</f>
        <v>#N/A</v>
      </c>
    </row>
    <row r="23" spans="1:15" ht="13.5">
      <c r="A23" s="33" t="s">
        <v>11</v>
      </c>
      <c r="B23" s="33">
        <v>1000121</v>
      </c>
      <c r="C23" s="33">
        <v>0</v>
      </c>
      <c r="D23" s="33">
        <v>0</v>
      </c>
      <c r="E23" s="34">
        <v>30</v>
      </c>
      <c r="F23" s="34">
        <f t="shared" si="0"/>
        <v>0</v>
      </c>
      <c r="G23" s="33">
        <v>0</v>
      </c>
      <c r="H23" s="35" t="str">
        <f>'申込一覧表'!K16</f>
        <v> </v>
      </c>
      <c r="I23" s="33"/>
      <c r="J23" s="33"/>
      <c r="K23" s="20"/>
      <c r="L23" s="33"/>
      <c r="M23" s="33"/>
      <c r="N23" s="33"/>
      <c r="O23" s="33" t="e">
        <f>VLOOKUP(H23,'選手一覧'!$A$3:$B$102,2,FALSE)</f>
        <v>#N/A</v>
      </c>
    </row>
    <row r="24" spans="1:15" ht="13.5">
      <c r="A24" s="33" t="s">
        <v>11</v>
      </c>
      <c r="B24" s="33">
        <v>1000121</v>
      </c>
      <c r="C24" s="33">
        <v>0</v>
      </c>
      <c r="D24" s="33">
        <v>0</v>
      </c>
      <c r="E24" s="34">
        <v>30</v>
      </c>
      <c r="F24" s="34">
        <f t="shared" si="0"/>
        <v>0</v>
      </c>
      <c r="G24" s="33">
        <v>0</v>
      </c>
      <c r="H24" s="35" t="str">
        <f>'申込一覧表'!Q16</f>
        <v> </v>
      </c>
      <c r="I24" s="33"/>
      <c r="J24" s="33"/>
      <c r="K24" s="20"/>
      <c r="L24" s="33"/>
      <c r="M24" s="33"/>
      <c r="N24" s="33"/>
      <c r="O24" s="33" t="e">
        <f>VLOOKUP(H24,'選手一覧'!$A$3:$B$102,2,FALSE)</f>
        <v>#N/A</v>
      </c>
    </row>
    <row r="25" spans="1:15" ht="13.5">
      <c r="A25" s="33" t="s">
        <v>11</v>
      </c>
      <c r="B25" s="33">
        <v>1000121</v>
      </c>
      <c r="C25" s="33">
        <v>0</v>
      </c>
      <c r="D25" s="33">
        <v>0</v>
      </c>
      <c r="E25" s="34">
        <v>30</v>
      </c>
      <c r="F25" s="34">
        <f t="shared" si="0"/>
        <v>0</v>
      </c>
      <c r="G25" s="33">
        <v>0</v>
      </c>
      <c r="H25" s="35" t="str">
        <f>'申込一覧表'!W16</f>
        <v> </v>
      </c>
      <c r="I25" s="33"/>
      <c r="J25" s="33"/>
      <c r="K25" s="20"/>
      <c r="L25" s="33"/>
      <c r="M25" s="33"/>
      <c r="N25" s="33"/>
      <c r="O25" s="33" t="e">
        <f>VLOOKUP(H25,'選手一覧'!$A$3:$B$102,2,FALSE)</f>
        <v>#N/A</v>
      </c>
    </row>
    <row r="26" spans="1:15" ht="13.5">
      <c r="A26" s="33" t="s">
        <v>14</v>
      </c>
      <c r="B26" s="33">
        <v>1000121</v>
      </c>
      <c r="C26" s="33">
        <v>0</v>
      </c>
      <c r="D26" s="33">
        <v>0</v>
      </c>
      <c r="E26" s="34">
        <v>111</v>
      </c>
      <c r="F26" s="34">
        <f t="shared" si="0"/>
        <v>0</v>
      </c>
      <c r="G26" s="33">
        <v>0</v>
      </c>
      <c r="H26" s="35" t="str">
        <f>'申込一覧表'!E18</f>
        <v> </v>
      </c>
      <c r="I26" s="33"/>
      <c r="J26" s="33"/>
      <c r="K26" s="20"/>
      <c r="L26" s="33"/>
      <c r="M26" s="33"/>
      <c r="N26" s="33"/>
      <c r="O26" s="33" t="e">
        <f>VLOOKUP(H26,'選手一覧'!$A$3:$B$102,2,FALSE)</f>
        <v>#N/A</v>
      </c>
    </row>
    <row r="27" spans="1:15" ht="13.5">
      <c r="A27" s="33" t="s">
        <v>13</v>
      </c>
      <c r="B27" s="33">
        <v>1000121</v>
      </c>
      <c r="C27" s="33">
        <v>0</v>
      </c>
      <c r="D27" s="33">
        <v>0</v>
      </c>
      <c r="E27" s="34">
        <v>111</v>
      </c>
      <c r="F27" s="34">
        <f t="shared" si="0"/>
        <v>0</v>
      </c>
      <c r="G27" s="33">
        <v>0</v>
      </c>
      <c r="H27" s="35" t="str">
        <f>'申込一覧表'!K18</f>
        <v> </v>
      </c>
      <c r="I27" s="33"/>
      <c r="J27" s="33"/>
      <c r="K27" s="20"/>
      <c r="L27" s="33"/>
      <c r="M27" s="33"/>
      <c r="N27" s="33"/>
      <c r="O27" s="33" t="e">
        <f>VLOOKUP(H27,'選手一覧'!$A$3:$B$102,2,FALSE)</f>
        <v>#N/A</v>
      </c>
    </row>
    <row r="28" spans="1:15" ht="13.5">
      <c r="A28" s="33" t="s">
        <v>13</v>
      </c>
      <c r="B28" s="33">
        <v>1000121</v>
      </c>
      <c r="C28" s="33">
        <v>0</v>
      </c>
      <c r="D28" s="33">
        <v>0</v>
      </c>
      <c r="E28" s="34">
        <v>111</v>
      </c>
      <c r="F28" s="34">
        <f t="shared" si="0"/>
        <v>0</v>
      </c>
      <c r="G28" s="33">
        <v>0</v>
      </c>
      <c r="H28" s="35" t="str">
        <f>'申込一覧表'!Q18</f>
        <v> </v>
      </c>
      <c r="I28" s="33"/>
      <c r="J28" s="33"/>
      <c r="K28" s="20"/>
      <c r="L28" s="33"/>
      <c r="M28" s="33"/>
      <c r="N28" s="33"/>
      <c r="O28" s="33" t="e">
        <f>VLOOKUP(H28,'選手一覧'!$A$3:$B$102,2,FALSE)</f>
        <v>#N/A</v>
      </c>
    </row>
    <row r="29" spans="1:15" ht="13.5">
      <c r="A29" s="33" t="s">
        <v>13</v>
      </c>
      <c r="B29" s="33">
        <v>1000121</v>
      </c>
      <c r="C29" s="33">
        <v>0</v>
      </c>
      <c r="D29" s="33">
        <v>0</v>
      </c>
      <c r="E29" s="34">
        <v>111</v>
      </c>
      <c r="F29" s="34">
        <f t="shared" si="0"/>
        <v>0</v>
      </c>
      <c r="G29" s="33">
        <v>0</v>
      </c>
      <c r="H29" s="35" t="str">
        <f>'申込一覧表'!W18</f>
        <v> </v>
      </c>
      <c r="I29" s="33"/>
      <c r="J29" s="33"/>
      <c r="K29" s="20"/>
      <c r="L29" s="33"/>
      <c r="M29" s="33"/>
      <c r="N29" s="33"/>
      <c r="O29" s="33" t="e">
        <f>VLOOKUP(H29,'選手一覧'!$A$3:$B$102,2,FALSE)</f>
        <v>#N/A</v>
      </c>
    </row>
    <row r="30" spans="1:15" ht="13.5">
      <c r="A30" s="33" t="s">
        <v>95</v>
      </c>
      <c r="B30" s="33">
        <v>1000121</v>
      </c>
      <c r="C30" s="33">
        <v>0</v>
      </c>
      <c r="D30" s="33">
        <v>0</v>
      </c>
      <c r="E30" s="34">
        <v>510</v>
      </c>
      <c r="F30" s="34">
        <f t="shared" si="0"/>
        <v>0</v>
      </c>
      <c r="G30" s="33">
        <v>0</v>
      </c>
      <c r="H30" s="35" t="str">
        <f>'申込一覧表'!E28</f>
        <v> </v>
      </c>
      <c r="I30" s="33"/>
      <c r="J30" s="33"/>
      <c r="K30" s="20"/>
      <c r="L30" s="33"/>
      <c r="M30" s="33"/>
      <c r="N30" s="33"/>
      <c r="O30" s="33" t="e">
        <f>VLOOKUP(H30,'選手一覧'!$A$3:$B$102,2,FALSE)</f>
        <v>#N/A</v>
      </c>
    </row>
    <row r="31" spans="1:15" ht="13.5">
      <c r="A31" s="33" t="s">
        <v>17</v>
      </c>
      <c r="B31" s="33">
        <v>1000121</v>
      </c>
      <c r="C31" s="33">
        <v>0</v>
      </c>
      <c r="D31" s="33">
        <v>0</v>
      </c>
      <c r="E31" s="34">
        <v>510</v>
      </c>
      <c r="F31" s="34">
        <f t="shared" si="0"/>
        <v>0</v>
      </c>
      <c r="G31" s="33">
        <v>0</v>
      </c>
      <c r="H31" s="35" t="str">
        <f>'申込一覧表'!K28</f>
        <v> </v>
      </c>
      <c r="I31" s="33"/>
      <c r="J31" s="33"/>
      <c r="K31" s="20"/>
      <c r="L31" s="33"/>
      <c r="M31" s="33"/>
      <c r="N31" s="33"/>
      <c r="O31" s="33" t="e">
        <f>VLOOKUP(H31,'選手一覧'!$A$3:$B$102,2,FALSE)</f>
        <v>#N/A</v>
      </c>
    </row>
    <row r="32" spans="1:15" ht="13.5">
      <c r="A32" s="33" t="s">
        <v>17</v>
      </c>
      <c r="B32" s="33">
        <v>1000121</v>
      </c>
      <c r="C32" s="33">
        <v>0</v>
      </c>
      <c r="D32" s="33">
        <v>0</v>
      </c>
      <c r="E32" s="34">
        <v>510</v>
      </c>
      <c r="F32" s="34">
        <f t="shared" si="0"/>
        <v>0</v>
      </c>
      <c r="G32" s="33">
        <v>0</v>
      </c>
      <c r="H32" s="35" t="str">
        <f>'申込一覧表'!Q28</f>
        <v> </v>
      </c>
      <c r="I32" s="33"/>
      <c r="J32" s="33"/>
      <c r="K32" s="20"/>
      <c r="L32" s="33"/>
      <c r="M32" s="33"/>
      <c r="N32" s="33"/>
      <c r="O32" s="33" t="e">
        <f>VLOOKUP(H32,'選手一覧'!$A$3:$B$102,2,FALSE)</f>
        <v>#N/A</v>
      </c>
    </row>
    <row r="33" spans="1:15" ht="13.5">
      <c r="A33" s="33" t="s">
        <v>96</v>
      </c>
      <c r="B33" s="33">
        <v>1000121</v>
      </c>
      <c r="C33" s="33">
        <v>0</v>
      </c>
      <c r="D33" s="33">
        <v>0</v>
      </c>
      <c r="E33" s="34">
        <v>520</v>
      </c>
      <c r="F33" s="34">
        <f t="shared" si="0"/>
        <v>0</v>
      </c>
      <c r="G33" s="33">
        <v>0</v>
      </c>
      <c r="H33" s="35" t="str">
        <f>'申込一覧表'!E30</f>
        <v> </v>
      </c>
      <c r="I33" s="33"/>
      <c r="J33" s="33"/>
      <c r="K33" s="20"/>
      <c r="L33" s="33"/>
      <c r="M33" s="33"/>
      <c r="N33" s="33"/>
      <c r="O33" s="33" t="e">
        <f>VLOOKUP(H33,'選手一覧'!$A$3:$B$102,2,FALSE)</f>
        <v>#N/A</v>
      </c>
    </row>
    <row r="34" spans="1:15" ht="13.5">
      <c r="A34" s="33" t="s">
        <v>19</v>
      </c>
      <c r="B34" s="33">
        <v>1000121</v>
      </c>
      <c r="C34" s="33">
        <v>0</v>
      </c>
      <c r="D34" s="33">
        <v>0</v>
      </c>
      <c r="E34" s="34">
        <v>520</v>
      </c>
      <c r="F34" s="34">
        <f t="shared" si="0"/>
        <v>0</v>
      </c>
      <c r="G34" s="33">
        <v>0</v>
      </c>
      <c r="H34" s="35" t="str">
        <f>'申込一覧表'!K30</f>
        <v> </v>
      </c>
      <c r="I34" s="33"/>
      <c r="J34" s="33"/>
      <c r="K34" s="20"/>
      <c r="L34" s="33"/>
      <c r="M34" s="33"/>
      <c r="N34" s="33"/>
      <c r="O34" s="33" t="e">
        <f>VLOOKUP(H34,'選手一覧'!$A$3:$B$102,2,FALSE)</f>
        <v>#N/A</v>
      </c>
    </row>
    <row r="35" spans="1:15" ht="13.5">
      <c r="A35" s="33" t="s">
        <v>19</v>
      </c>
      <c r="B35" s="33">
        <v>1000121</v>
      </c>
      <c r="C35" s="33">
        <v>0</v>
      </c>
      <c r="D35" s="33">
        <v>0</v>
      </c>
      <c r="E35" s="34">
        <v>520</v>
      </c>
      <c r="F35" s="34">
        <f t="shared" si="0"/>
        <v>0</v>
      </c>
      <c r="G35" s="33">
        <v>0</v>
      </c>
      <c r="H35" s="35" t="str">
        <f>'申込一覧表'!Q30</f>
        <v> </v>
      </c>
      <c r="I35" s="33"/>
      <c r="J35" s="33"/>
      <c r="K35" s="20"/>
      <c r="L35" s="33"/>
      <c r="M35" s="33"/>
      <c r="N35" s="33"/>
      <c r="O35" s="33" t="e">
        <f>VLOOKUP(H35,'選手一覧'!$A$3:$B$102,2,FALSE)</f>
        <v>#N/A</v>
      </c>
    </row>
    <row r="36" spans="1:15" ht="13.5">
      <c r="A36" s="33" t="s">
        <v>97</v>
      </c>
      <c r="B36" s="33">
        <v>1000121</v>
      </c>
      <c r="C36" s="33">
        <v>0</v>
      </c>
      <c r="D36" s="33">
        <v>0</v>
      </c>
      <c r="E36" s="34">
        <v>530</v>
      </c>
      <c r="F36" s="34">
        <f t="shared" si="0"/>
        <v>0</v>
      </c>
      <c r="G36" s="33">
        <v>0</v>
      </c>
      <c r="H36" s="35" t="str">
        <f>'申込一覧表'!E32</f>
        <v> </v>
      </c>
      <c r="I36" s="33"/>
      <c r="J36" s="33"/>
      <c r="K36" s="20"/>
      <c r="L36" s="33"/>
      <c r="M36" s="33"/>
      <c r="N36" s="33"/>
      <c r="O36" s="33" t="e">
        <f>VLOOKUP(H36,'選手一覧'!$A$3:$B$102,2,FALSE)</f>
        <v>#N/A</v>
      </c>
    </row>
    <row r="37" spans="1:15" ht="13.5">
      <c r="A37" s="33" t="s">
        <v>21</v>
      </c>
      <c r="B37" s="33">
        <v>1000121</v>
      </c>
      <c r="C37" s="33">
        <v>0</v>
      </c>
      <c r="D37" s="33">
        <v>0</v>
      </c>
      <c r="E37" s="34">
        <v>530</v>
      </c>
      <c r="F37" s="34">
        <f t="shared" si="0"/>
        <v>0</v>
      </c>
      <c r="G37" s="33">
        <v>0</v>
      </c>
      <c r="H37" s="35" t="str">
        <f>'申込一覧表'!K32</f>
        <v> </v>
      </c>
      <c r="I37" s="33"/>
      <c r="J37" s="33"/>
      <c r="K37" s="20"/>
      <c r="L37" s="33"/>
      <c r="M37" s="33"/>
      <c r="N37" s="33"/>
      <c r="O37" s="33" t="e">
        <f>VLOOKUP(H37,'選手一覧'!$A$3:$B$102,2,FALSE)</f>
        <v>#N/A</v>
      </c>
    </row>
    <row r="38" spans="1:15" ht="13.5">
      <c r="A38" s="33" t="s">
        <v>21</v>
      </c>
      <c r="B38" s="33">
        <v>1000121</v>
      </c>
      <c r="C38" s="33">
        <v>0</v>
      </c>
      <c r="D38" s="33">
        <v>0</v>
      </c>
      <c r="E38" s="34">
        <v>530</v>
      </c>
      <c r="F38" s="34">
        <f t="shared" si="0"/>
        <v>0</v>
      </c>
      <c r="G38" s="33">
        <v>0</v>
      </c>
      <c r="H38" s="35" t="str">
        <f>'申込一覧表'!Q32</f>
        <v> </v>
      </c>
      <c r="I38" s="33"/>
      <c r="J38" s="33"/>
      <c r="K38" s="20"/>
      <c r="L38" s="33"/>
      <c r="M38" s="33"/>
      <c r="N38" s="33"/>
      <c r="O38" s="33" t="e">
        <f>VLOOKUP(H38,'選手一覧'!$A$3:$B$102,2,FALSE)</f>
        <v>#N/A</v>
      </c>
    </row>
    <row r="39" spans="1:15" ht="13.5">
      <c r="A39" s="33" t="s">
        <v>98</v>
      </c>
      <c r="B39" s="33">
        <v>1000121</v>
      </c>
      <c r="C39" s="33">
        <v>0</v>
      </c>
      <c r="D39" s="33">
        <v>0</v>
      </c>
      <c r="E39" s="34">
        <v>562</v>
      </c>
      <c r="F39" s="34">
        <f t="shared" si="0"/>
        <v>0</v>
      </c>
      <c r="G39" s="33">
        <v>0</v>
      </c>
      <c r="H39" s="35" t="str">
        <f>'申込一覧表'!E34</f>
        <v> </v>
      </c>
      <c r="I39" s="33"/>
      <c r="J39" s="33"/>
      <c r="K39" s="20"/>
      <c r="L39" s="33"/>
      <c r="M39" s="33"/>
      <c r="N39" s="33"/>
      <c r="O39" s="33" t="e">
        <f>VLOOKUP(H39,'選手一覧'!$A$3:$B$102,2,FALSE)</f>
        <v>#N/A</v>
      </c>
    </row>
    <row r="40" spans="1:15" ht="13.5">
      <c r="A40" s="33" t="s">
        <v>23</v>
      </c>
      <c r="B40" s="33">
        <v>1000121</v>
      </c>
      <c r="C40" s="33">
        <v>0</v>
      </c>
      <c r="D40" s="33">
        <v>0</v>
      </c>
      <c r="E40" s="34">
        <v>562</v>
      </c>
      <c r="F40" s="34">
        <f t="shared" si="0"/>
        <v>0</v>
      </c>
      <c r="G40" s="33">
        <v>0</v>
      </c>
      <c r="H40" s="35" t="str">
        <f>'申込一覧表'!K34</f>
        <v> </v>
      </c>
      <c r="I40" s="33"/>
      <c r="J40" s="33"/>
      <c r="K40" s="20"/>
      <c r="L40" s="33"/>
      <c r="M40" s="33"/>
      <c r="N40" s="33"/>
      <c r="O40" s="33" t="e">
        <f>VLOOKUP(H40,'選手一覧'!$A$3:$B$102,2,FALSE)</f>
        <v>#N/A</v>
      </c>
    </row>
    <row r="41" spans="1:15" ht="13.5">
      <c r="A41" s="33" t="s">
        <v>23</v>
      </c>
      <c r="B41" s="33">
        <v>1000121</v>
      </c>
      <c r="C41" s="33">
        <v>0</v>
      </c>
      <c r="D41" s="33">
        <v>0</v>
      </c>
      <c r="E41" s="34">
        <v>562</v>
      </c>
      <c r="F41" s="34">
        <f t="shared" si="0"/>
        <v>0</v>
      </c>
      <c r="G41" s="33">
        <v>0</v>
      </c>
      <c r="H41" s="35" t="str">
        <f>'申込一覧表'!Q34</f>
        <v> </v>
      </c>
      <c r="I41" s="33"/>
      <c r="J41" s="33"/>
      <c r="K41" s="20"/>
      <c r="L41" s="33"/>
      <c r="M41" s="33"/>
      <c r="N41" s="33"/>
      <c r="O41" s="33" t="e">
        <f>VLOOKUP(H41,'選手一覧'!$A$3:$B$102,2,FALSE)</f>
        <v>#N/A</v>
      </c>
    </row>
    <row r="42" spans="1:15" ht="13.5">
      <c r="A42" s="33" t="s">
        <v>99</v>
      </c>
      <c r="B42" s="33">
        <v>1000121</v>
      </c>
      <c r="C42" s="33">
        <v>0</v>
      </c>
      <c r="D42" s="33">
        <v>0</v>
      </c>
      <c r="E42" s="34">
        <v>551</v>
      </c>
      <c r="F42" s="34">
        <f t="shared" si="0"/>
        <v>0</v>
      </c>
      <c r="G42" s="33">
        <v>0</v>
      </c>
      <c r="H42" s="35" t="str">
        <f>'申込一覧表'!E36</f>
        <v> </v>
      </c>
      <c r="I42" s="33"/>
      <c r="J42" s="33"/>
      <c r="K42" s="20"/>
      <c r="L42" s="33"/>
      <c r="M42" s="33"/>
      <c r="N42" s="33"/>
      <c r="O42" s="33" t="e">
        <f>VLOOKUP(H42,'選手一覧'!$A$3:$B$102,2,FALSE)</f>
        <v>#N/A</v>
      </c>
    </row>
    <row r="43" spans="1:15" ht="13.5">
      <c r="A43" s="33" t="s">
        <v>25</v>
      </c>
      <c r="B43" s="33">
        <v>1000121</v>
      </c>
      <c r="C43" s="33">
        <v>0</v>
      </c>
      <c r="D43" s="33">
        <v>0</v>
      </c>
      <c r="E43" s="34">
        <v>551</v>
      </c>
      <c r="F43" s="34">
        <f t="shared" si="0"/>
        <v>0</v>
      </c>
      <c r="G43" s="33">
        <v>0</v>
      </c>
      <c r="H43" s="35" t="str">
        <f>'申込一覧表'!K36</f>
        <v> </v>
      </c>
      <c r="I43" s="33"/>
      <c r="J43" s="33"/>
      <c r="K43" s="20"/>
      <c r="L43" s="33"/>
      <c r="M43" s="33"/>
      <c r="N43" s="33"/>
      <c r="O43" s="33" t="e">
        <f>VLOOKUP(H43,'選手一覧'!$A$3:$B$102,2,FALSE)</f>
        <v>#N/A</v>
      </c>
    </row>
    <row r="44" spans="1:15" ht="13.5">
      <c r="A44" s="33" t="s">
        <v>25</v>
      </c>
      <c r="B44" s="33">
        <v>1000121</v>
      </c>
      <c r="C44" s="33">
        <v>0</v>
      </c>
      <c r="D44" s="33">
        <v>0</v>
      </c>
      <c r="E44" s="34">
        <v>551</v>
      </c>
      <c r="F44" s="34">
        <f t="shared" si="0"/>
        <v>0</v>
      </c>
      <c r="G44" s="33">
        <v>0</v>
      </c>
      <c r="H44" s="35" t="str">
        <f>'申込一覧表'!Q36</f>
        <v> </v>
      </c>
      <c r="I44" s="33"/>
      <c r="J44" s="33"/>
      <c r="K44" s="20"/>
      <c r="L44" s="33"/>
      <c r="M44" s="33"/>
      <c r="N44" s="33"/>
      <c r="O44" s="33" t="e">
        <f>VLOOKUP(H44,'選手一覧'!$A$3:$B$102,2,FALSE)</f>
        <v>#N/A</v>
      </c>
    </row>
    <row r="45" spans="1:15" ht="13.5">
      <c r="A45" s="33"/>
      <c r="B45" s="33"/>
      <c r="C45" s="33"/>
      <c r="D45" s="33">
        <v>0</v>
      </c>
      <c r="E45" s="34"/>
      <c r="F45" s="34"/>
      <c r="G45" s="33"/>
      <c r="H45" s="35"/>
      <c r="I45" s="33"/>
      <c r="J45" s="33"/>
      <c r="K45" s="20"/>
      <c r="L45" s="33"/>
      <c r="M45" s="33"/>
      <c r="N45" s="33"/>
      <c r="O45" s="33"/>
    </row>
    <row r="46" spans="1:15" ht="13.5">
      <c r="A46" s="33" t="s">
        <v>27</v>
      </c>
      <c r="B46" s="33">
        <v>1000121</v>
      </c>
      <c r="C46" s="33">
        <v>1</v>
      </c>
      <c r="D46" s="33">
        <v>0</v>
      </c>
      <c r="E46" s="34">
        <v>1</v>
      </c>
      <c r="F46" s="34">
        <f t="shared" si="0"/>
        <v>0</v>
      </c>
      <c r="G46" s="33">
        <v>1</v>
      </c>
      <c r="H46" s="35" t="str">
        <f>'申込一覧表'!E39</f>
        <v> </v>
      </c>
      <c r="I46" s="33"/>
      <c r="J46" s="33"/>
      <c r="K46" s="20"/>
      <c r="L46" s="33"/>
      <c r="M46" s="33"/>
      <c r="N46" s="33"/>
      <c r="O46" s="33" t="e">
        <f>VLOOKUP(H46,'選手一覧'!$D$3:$E$102,2,FALSE)</f>
        <v>#N/A</v>
      </c>
    </row>
    <row r="47" spans="1:15" ht="13.5">
      <c r="A47" s="33" t="s">
        <v>27</v>
      </c>
      <c r="B47" s="33">
        <v>1000121</v>
      </c>
      <c r="C47" s="33">
        <v>1</v>
      </c>
      <c r="D47" s="33">
        <v>0</v>
      </c>
      <c r="E47" s="34">
        <v>1</v>
      </c>
      <c r="F47" s="34">
        <f t="shared" si="0"/>
        <v>0</v>
      </c>
      <c r="G47" s="33">
        <v>1</v>
      </c>
      <c r="H47" s="35" t="str">
        <f>'申込一覧表'!K39</f>
        <v> </v>
      </c>
      <c r="I47" s="33"/>
      <c r="J47" s="33"/>
      <c r="K47" s="20"/>
      <c r="L47" s="33"/>
      <c r="M47" s="33"/>
      <c r="N47" s="33"/>
      <c r="O47" s="33" t="e">
        <f>VLOOKUP(H47,'選手一覧'!$D$3:$E$102,2,FALSE)</f>
        <v>#N/A</v>
      </c>
    </row>
    <row r="48" spans="1:15" ht="13.5">
      <c r="A48" s="33" t="s">
        <v>27</v>
      </c>
      <c r="B48" s="33">
        <v>1000121</v>
      </c>
      <c r="C48" s="33">
        <v>1</v>
      </c>
      <c r="D48" s="33">
        <v>0</v>
      </c>
      <c r="E48" s="34">
        <v>1</v>
      </c>
      <c r="F48" s="34">
        <f t="shared" si="0"/>
        <v>0</v>
      </c>
      <c r="G48" s="33">
        <v>1</v>
      </c>
      <c r="H48" s="35" t="str">
        <f>'申込一覧表'!Q39</f>
        <v> </v>
      </c>
      <c r="I48" s="33"/>
      <c r="J48" s="33"/>
      <c r="K48" s="20"/>
      <c r="L48" s="33"/>
      <c r="M48" s="33"/>
      <c r="N48" s="33"/>
      <c r="O48" s="33" t="e">
        <f>VLOOKUP(H48,'選手一覧'!$D$3:$E$102,2,FALSE)</f>
        <v>#N/A</v>
      </c>
    </row>
    <row r="49" spans="1:15" ht="13.5">
      <c r="A49" s="33" t="s">
        <v>27</v>
      </c>
      <c r="B49" s="33">
        <v>1000121</v>
      </c>
      <c r="C49" s="33">
        <v>1</v>
      </c>
      <c r="D49" s="33">
        <v>0</v>
      </c>
      <c r="E49" s="34">
        <v>1</v>
      </c>
      <c r="F49" s="34">
        <f t="shared" si="0"/>
        <v>0</v>
      </c>
      <c r="G49" s="33">
        <v>1</v>
      </c>
      <c r="H49" s="35" t="str">
        <f>'申込一覧表'!W39</f>
        <v> </v>
      </c>
      <c r="I49" s="33"/>
      <c r="J49" s="33"/>
      <c r="K49" s="20"/>
      <c r="L49" s="33"/>
      <c r="M49" s="33"/>
      <c r="N49" s="33"/>
      <c r="O49" s="33" t="e">
        <f>VLOOKUP(H49,'選手一覧'!$D$3:$E$102,2,FALSE)</f>
        <v>#N/A</v>
      </c>
    </row>
    <row r="50" spans="1:15" ht="13.5">
      <c r="A50" s="33" t="s">
        <v>28</v>
      </c>
      <c r="B50" s="33">
        <v>1000121</v>
      </c>
      <c r="C50" s="33">
        <v>1</v>
      </c>
      <c r="D50" s="33">
        <v>0</v>
      </c>
      <c r="E50" s="34">
        <v>2</v>
      </c>
      <c r="F50" s="34">
        <f t="shared" si="0"/>
        <v>0</v>
      </c>
      <c r="G50" s="33">
        <v>1</v>
      </c>
      <c r="H50" s="35" t="str">
        <f>'申込一覧表'!E41</f>
        <v> </v>
      </c>
      <c r="I50" s="33"/>
      <c r="J50" s="33"/>
      <c r="K50" s="20"/>
      <c r="L50" s="33"/>
      <c r="M50" s="33"/>
      <c r="N50" s="33"/>
      <c r="O50" s="33" t="e">
        <f>VLOOKUP(H50,'選手一覧'!$D$3:$E$102,2,FALSE)</f>
        <v>#N/A</v>
      </c>
    </row>
    <row r="51" spans="1:15" ht="13.5">
      <c r="A51" s="33" t="s">
        <v>28</v>
      </c>
      <c r="B51" s="33">
        <v>1000121</v>
      </c>
      <c r="C51" s="33">
        <v>1</v>
      </c>
      <c r="D51" s="33">
        <v>0</v>
      </c>
      <c r="E51" s="34">
        <v>2</v>
      </c>
      <c r="F51" s="34">
        <f t="shared" si="0"/>
        <v>0</v>
      </c>
      <c r="G51" s="33">
        <v>1</v>
      </c>
      <c r="H51" s="35" t="str">
        <f>'申込一覧表'!K41</f>
        <v> </v>
      </c>
      <c r="I51" s="33"/>
      <c r="J51" s="33"/>
      <c r="K51" s="20"/>
      <c r="L51" s="33"/>
      <c r="M51" s="33"/>
      <c r="N51" s="33"/>
      <c r="O51" s="33" t="e">
        <f>VLOOKUP(H51,'選手一覧'!$D$3:$E$102,2,FALSE)</f>
        <v>#N/A</v>
      </c>
    </row>
    <row r="52" spans="1:15" ht="13.5">
      <c r="A52" s="33" t="s">
        <v>28</v>
      </c>
      <c r="B52" s="33">
        <v>1000121</v>
      </c>
      <c r="C52" s="33">
        <v>1</v>
      </c>
      <c r="D52" s="33">
        <v>0</v>
      </c>
      <c r="E52" s="34">
        <v>2</v>
      </c>
      <c r="F52" s="34">
        <f t="shared" si="0"/>
        <v>0</v>
      </c>
      <c r="G52" s="33">
        <v>1</v>
      </c>
      <c r="H52" s="35" t="str">
        <f>'申込一覧表'!Q41</f>
        <v> </v>
      </c>
      <c r="I52" s="33"/>
      <c r="J52" s="33"/>
      <c r="K52" s="20"/>
      <c r="L52" s="33"/>
      <c r="M52" s="33"/>
      <c r="N52" s="33"/>
      <c r="O52" s="33" t="e">
        <f>VLOOKUP(H52,'選手一覧'!$D$3:$E$102,2,FALSE)</f>
        <v>#N/A</v>
      </c>
    </row>
    <row r="53" spans="1:15" ht="13.5">
      <c r="A53" s="33" t="s">
        <v>28</v>
      </c>
      <c r="B53" s="33">
        <v>1000121</v>
      </c>
      <c r="C53" s="33">
        <v>1</v>
      </c>
      <c r="D53" s="33">
        <v>0</v>
      </c>
      <c r="E53" s="34">
        <v>2</v>
      </c>
      <c r="F53" s="34">
        <f t="shared" si="0"/>
        <v>0</v>
      </c>
      <c r="G53" s="33">
        <v>1</v>
      </c>
      <c r="H53" s="35" t="str">
        <f>'申込一覧表'!W41</f>
        <v> </v>
      </c>
      <c r="I53" s="33"/>
      <c r="J53" s="33"/>
      <c r="K53" s="20"/>
      <c r="L53" s="33"/>
      <c r="M53" s="33"/>
      <c r="N53" s="33"/>
      <c r="O53" s="33" t="e">
        <f>VLOOKUP(H53,'選手一覧'!$D$3:$E$102,2,FALSE)</f>
        <v>#N/A</v>
      </c>
    </row>
    <row r="54" spans="1:15" ht="13.5">
      <c r="A54" s="33" t="s">
        <v>101</v>
      </c>
      <c r="B54" s="33">
        <v>1000121</v>
      </c>
      <c r="C54" s="33">
        <v>1</v>
      </c>
      <c r="D54" s="33">
        <v>0</v>
      </c>
      <c r="E54" s="34">
        <v>8</v>
      </c>
      <c r="F54" s="34">
        <f t="shared" si="0"/>
        <v>0</v>
      </c>
      <c r="G54" s="33">
        <v>1</v>
      </c>
      <c r="H54" s="35" t="str">
        <f>'申込一覧表'!E43</f>
        <v> </v>
      </c>
      <c r="I54" s="33"/>
      <c r="J54" s="33"/>
      <c r="K54" s="20"/>
      <c r="L54" s="33"/>
      <c r="M54" s="33"/>
      <c r="N54" s="33"/>
      <c r="O54" s="33" t="e">
        <f>VLOOKUP(H54,'選手一覧'!$D$3:$E$102,2,FALSE)</f>
        <v>#N/A</v>
      </c>
    </row>
    <row r="55" spans="1:15" ht="13.5">
      <c r="A55" s="33" t="s">
        <v>100</v>
      </c>
      <c r="B55" s="33">
        <v>1000121</v>
      </c>
      <c r="C55" s="33">
        <v>1</v>
      </c>
      <c r="D55" s="33">
        <v>0</v>
      </c>
      <c r="E55" s="34">
        <v>8</v>
      </c>
      <c r="F55" s="34">
        <f t="shared" si="0"/>
        <v>0</v>
      </c>
      <c r="G55" s="33">
        <v>1</v>
      </c>
      <c r="H55" s="35" t="str">
        <f>'申込一覧表'!K43</f>
        <v> </v>
      </c>
      <c r="I55" s="33"/>
      <c r="J55" s="33"/>
      <c r="K55" s="20"/>
      <c r="L55" s="33"/>
      <c r="M55" s="33"/>
      <c r="N55" s="33"/>
      <c r="O55" s="33" t="e">
        <f>VLOOKUP(H55,'選手一覧'!$D$3:$E$102,2,FALSE)</f>
        <v>#N/A</v>
      </c>
    </row>
    <row r="56" spans="1:15" ht="13.5">
      <c r="A56" s="33" t="s">
        <v>100</v>
      </c>
      <c r="B56" s="33">
        <v>1000121</v>
      </c>
      <c r="C56" s="33">
        <v>1</v>
      </c>
      <c r="D56" s="33">
        <v>0</v>
      </c>
      <c r="E56" s="34">
        <v>8</v>
      </c>
      <c r="F56" s="34">
        <f t="shared" si="0"/>
        <v>0</v>
      </c>
      <c r="G56" s="33">
        <v>1</v>
      </c>
      <c r="H56" s="35" t="str">
        <f>'申込一覧表'!Q43</f>
        <v> </v>
      </c>
      <c r="I56" s="33"/>
      <c r="J56" s="33"/>
      <c r="K56" s="20"/>
      <c r="L56" s="33"/>
      <c r="M56" s="33"/>
      <c r="N56" s="33"/>
      <c r="O56" s="33" t="e">
        <f>VLOOKUP(H56,'選手一覧'!$D$3:$E$102,2,FALSE)</f>
        <v>#N/A</v>
      </c>
    </row>
    <row r="57" spans="1:15" ht="13.5">
      <c r="A57" s="33" t="s">
        <v>100</v>
      </c>
      <c r="B57" s="33">
        <v>1000121</v>
      </c>
      <c r="C57" s="33">
        <v>1</v>
      </c>
      <c r="D57" s="33">
        <v>0</v>
      </c>
      <c r="E57" s="34">
        <v>8</v>
      </c>
      <c r="F57" s="34">
        <f t="shared" si="0"/>
        <v>0</v>
      </c>
      <c r="G57" s="33">
        <v>1</v>
      </c>
      <c r="H57" s="35" t="str">
        <f>'申込一覧表'!W43</f>
        <v> </v>
      </c>
      <c r="I57" s="33"/>
      <c r="J57" s="33"/>
      <c r="K57" s="20"/>
      <c r="L57" s="33"/>
      <c r="M57" s="33"/>
      <c r="N57" s="33"/>
      <c r="O57" s="33" t="e">
        <f>VLOOKUP(H57,'選手一覧'!$D$3:$E$102,2,FALSE)</f>
        <v>#N/A</v>
      </c>
    </row>
    <row r="58" spans="1:15" ht="13.5">
      <c r="A58" s="33" t="s">
        <v>41</v>
      </c>
      <c r="B58" s="33">
        <v>1000121</v>
      </c>
      <c r="C58" s="33">
        <v>1</v>
      </c>
      <c r="D58" s="33">
        <v>0</v>
      </c>
      <c r="E58" s="34">
        <v>15</v>
      </c>
      <c r="F58" s="34">
        <f t="shared" si="0"/>
        <v>0</v>
      </c>
      <c r="G58" s="33">
        <v>1</v>
      </c>
      <c r="H58" s="35" t="str">
        <f>'申込一覧表'!E45</f>
        <v> </v>
      </c>
      <c r="I58" s="33"/>
      <c r="J58" s="33"/>
      <c r="K58" s="20"/>
      <c r="L58" s="33"/>
      <c r="M58" s="33"/>
      <c r="N58" s="33"/>
      <c r="O58" s="33" t="e">
        <f>VLOOKUP(H58,'選手一覧'!$D$3:$E$102,2,FALSE)</f>
        <v>#N/A</v>
      </c>
    </row>
    <row r="59" spans="1:15" ht="13.5">
      <c r="A59" s="33" t="s">
        <v>40</v>
      </c>
      <c r="B59" s="33">
        <v>1000121</v>
      </c>
      <c r="C59" s="33">
        <v>1</v>
      </c>
      <c r="D59" s="33">
        <v>0</v>
      </c>
      <c r="E59" s="34">
        <v>15</v>
      </c>
      <c r="F59" s="34">
        <f t="shared" si="0"/>
        <v>0</v>
      </c>
      <c r="G59" s="33">
        <v>1</v>
      </c>
      <c r="H59" s="35" t="str">
        <f>'申込一覧表'!K45</f>
        <v> </v>
      </c>
      <c r="I59" s="33"/>
      <c r="J59" s="33"/>
      <c r="K59" s="20"/>
      <c r="L59" s="33"/>
      <c r="M59" s="33"/>
      <c r="N59" s="33"/>
      <c r="O59" s="33" t="e">
        <f>VLOOKUP(H59,'選手一覧'!$D$3:$E$102,2,FALSE)</f>
        <v>#N/A</v>
      </c>
    </row>
    <row r="60" spans="1:15" ht="13.5">
      <c r="A60" s="33" t="s">
        <v>40</v>
      </c>
      <c r="B60" s="33">
        <v>1000121</v>
      </c>
      <c r="C60" s="33">
        <v>1</v>
      </c>
      <c r="D60" s="33">
        <v>0</v>
      </c>
      <c r="E60" s="34">
        <v>15</v>
      </c>
      <c r="F60" s="34">
        <f t="shared" si="0"/>
        <v>0</v>
      </c>
      <c r="G60" s="33">
        <v>1</v>
      </c>
      <c r="H60" s="35" t="str">
        <f>'申込一覧表'!Q45</f>
        <v> </v>
      </c>
      <c r="I60" s="33"/>
      <c r="J60" s="33"/>
      <c r="K60" s="20"/>
      <c r="L60" s="33"/>
      <c r="M60" s="33"/>
      <c r="N60" s="33"/>
      <c r="O60" s="33" t="e">
        <f>VLOOKUP(H60,'選手一覧'!$D$3:$E$102,2,FALSE)</f>
        <v>#N/A</v>
      </c>
    </row>
    <row r="61" spans="1:15" ht="13.5">
      <c r="A61" s="33" t="s">
        <v>40</v>
      </c>
      <c r="B61" s="33">
        <v>1000121</v>
      </c>
      <c r="C61" s="33">
        <v>1</v>
      </c>
      <c r="D61" s="33">
        <v>0</v>
      </c>
      <c r="E61" s="34">
        <v>15</v>
      </c>
      <c r="F61" s="34">
        <f t="shared" si="0"/>
        <v>0</v>
      </c>
      <c r="G61" s="33">
        <v>1</v>
      </c>
      <c r="H61" s="35" t="str">
        <f>'申込一覧表'!W45</f>
        <v> </v>
      </c>
      <c r="I61" s="33"/>
      <c r="J61" s="33"/>
      <c r="K61" s="20"/>
      <c r="L61" s="33"/>
      <c r="M61" s="33"/>
      <c r="N61" s="33"/>
      <c r="O61" s="33" t="e">
        <f>VLOOKUP(H61,'選手一覧'!$D$3:$E$102,2,FALSE)</f>
        <v>#N/A</v>
      </c>
    </row>
    <row r="62" spans="1:15" ht="13.5">
      <c r="A62" s="33" t="s">
        <v>43</v>
      </c>
      <c r="B62" s="33">
        <v>1000121</v>
      </c>
      <c r="C62" s="33">
        <v>1</v>
      </c>
      <c r="D62" s="33">
        <v>0</v>
      </c>
      <c r="E62" s="34">
        <v>110</v>
      </c>
      <c r="F62" s="34">
        <f t="shared" si="0"/>
        <v>0</v>
      </c>
      <c r="G62" s="33">
        <v>1</v>
      </c>
      <c r="H62" s="35" t="str">
        <f>'申込一覧表'!E47</f>
        <v> </v>
      </c>
      <c r="I62" s="33"/>
      <c r="J62" s="33"/>
      <c r="K62" s="20"/>
      <c r="L62" s="33"/>
      <c r="M62" s="33"/>
      <c r="N62" s="33"/>
      <c r="O62" s="33" t="e">
        <f>VLOOKUP(H62,'選手一覧'!$D$3:$E$102,2,FALSE)</f>
        <v>#N/A</v>
      </c>
    </row>
    <row r="63" spans="1:15" ht="13.5">
      <c r="A63" s="33" t="s">
        <v>42</v>
      </c>
      <c r="B63" s="33">
        <v>1000121</v>
      </c>
      <c r="C63" s="33">
        <v>1</v>
      </c>
      <c r="D63" s="33">
        <v>0</v>
      </c>
      <c r="E63" s="34">
        <v>110</v>
      </c>
      <c r="F63" s="34">
        <f t="shared" si="0"/>
        <v>0</v>
      </c>
      <c r="G63" s="33">
        <v>1</v>
      </c>
      <c r="H63" s="35" t="str">
        <f>'申込一覧表'!K47</f>
        <v> </v>
      </c>
      <c r="I63" s="33"/>
      <c r="J63" s="33"/>
      <c r="K63" s="20"/>
      <c r="L63" s="33"/>
      <c r="M63" s="33"/>
      <c r="N63" s="33"/>
      <c r="O63" s="33" t="e">
        <f>VLOOKUP(H63,'選手一覧'!$D$3:$E$102,2,FALSE)</f>
        <v>#N/A</v>
      </c>
    </row>
    <row r="64" spans="1:15" ht="13.5">
      <c r="A64" s="33" t="s">
        <v>42</v>
      </c>
      <c r="B64" s="33">
        <v>1000121</v>
      </c>
      <c r="C64" s="33">
        <v>1</v>
      </c>
      <c r="D64" s="33">
        <v>0</v>
      </c>
      <c r="E64" s="34">
        <v>110</v>
      </c>
      <c r="F64" s="34">
        <f t="shared" si="0"/>
        <v>0</v>
      </c>
      <c r="G64" s="33">
        <v>1</v>
      </c>
      <c r="H64" s="35" t="str">
        <f>'申込一覧表'!Q47</f>
        <v> </v>
      </c>
      <c r="I64" s="33"/>
      <c r="J64" s="33"/>
      <c r="K64" s="20"/>
      <c r="L64" s="33"/>
      <c r="M64" s="33"/>
      <c r="N64" s="33"/>
      <c r="O64" s="33" t="e">
        <f>VLOOKUP(H64,'選手一覧'!$D$3:$E$102,2,FALSE)</f>
        <v>#N/A</v>
      </c>
    </row>
    <row r="65" spans="1:15" ht="13.5">
      <c r="A65" s="33" t="s">
        <v>42</v>
      </c>
      <c r="B65" s="33">
        <v>1000121</v>
      </c>
      <c r="C65" s="33">
        <v>1</v>
      </c>
      <c r="D65" s="33">
        <v>0</v>
      </c>
      <c r="E65" s="34">
        <v>110</v>
      </c>
      <c r="F65" s="34">
        <f t="shared" si="0"/>
        <v>0</v>
      </c>
      <c r="G65" s="33">
        <v>1</v>
      </c>
      <c r="H65" s="35" t="str">
        <f>'申込一覧表'!W47</f>
        <v> </v>
      </c>
      <c r="I65" s="33"/>
      <c r="J65" s="33"/>
      <c r="K65" s="20"/>
      <c r="L65" s="33"/>
      <c r="M65" s="33"/>
      <c r="N65" s="33"/>
      <c r="O65" s="33" t="e">
        <f>VLOOKUP(H65,'選手一覧'!$D$3:$E$102,2,FALSE)</f>
        <v>#N/A</v>
      </c>
    </row>
    <row r="66" spans="1:15" ht="13.5">
      <c r="A66" s="33" t="s">
        <v>33</v>
      </c>
      <c r="B66" s="33">
        <v>1000121</v>
      </c>
      <c r="C66" s="33">
        <v>1</v>
      </c>
      <c r="D66" s="33">
        <v>0</v>
      </c>
      <c r="E66" s="34">
        <v>510</v>
      </c>
      <c r="F66" s="34">
        <f t="shared" si="0"/>
        <v>0</v>
      </c>
      <c r="G66" s="33">
        <v>1</v>
      </c>
      <c r="H66" s="35" t="str">
        <f>'申込一覧表'!E57</f>
        <v> </v>
      </c>
      <c r="I66" s="33"/>
      <c r="J66" s="33"/>
      <c r="K66" s="20"/>
      <c r="L66" s="33"/>
      <c r="M66" s="33"/>
      <c r="N66" s="33"/>
      <c r="O66" s="33" t="e">
        <f>VLOOKUP(H66,'選手一覧'!$D$3:$E$102,2,FALSE)</f>
        <v>#N/A</v>
      </c>
    </row>
    <row r="67" spans="1:15" ht="13.5">
      <c r="A67" s="33" t="s">
        <v>32</v>
      </c>
      <c r="B67" s="33">
        <v>1000121</v>
      </c>
      <c r="C67" s="33">
        <v>1</v>
      </c>
      <c r="D67" s="33">
        <v>0</v>
      </c>
      <c r="E67" s="34">
        <v>510</v>
      </c>
      <c r="F67" s="34">
        <f t="shared" si="0"/>
        <v>0</v>
      </c>
      <c r="G67" s="33">
        <v>1</v>
      </c>
      <c r="H67" s="35" t="str">
        <f>'申込一覧表'!K57</f>
        <v> </v>
      </c>
      <c r="I67" s="33"/>
      <c r="J67" s="33"/>
      <c r="K67" s="20"/>
      <c r="L67" s="33"/>
      <c r="M67" s="33"/>
      <c r="N67" s="33"/>
      <c r="O67" s="33" t="e">
        <f>VLOOKUP(H67,'選手一覧'!$D$3:$E$102,2,FALSE)</f>
        <v>#N/A</v>
      </c>
    </row>
    <row r="68" spans="1:15" ht="13.5">
      <c r="A68" s="33" t="s">
        <v>32</v>
      </c>
      <c r="B68" s="33">
        <v>1000121</v>
      </c>
      <c r="C68" s="33">
        <v>1</v>
      </c>
      <c r="D68" s="33">
        <v>0</v>
      </c>
      <c r="E68" s="34">
        <v>510</v>
      </c>
      <c r="F68" s="34">
        <f t="shared" si="0"/>
        <v>0</v>
      </c>
      <c r="G68" s="33">
        <v>1</v>
      </c>
      <c r="H68" s="35" t="str">
        <f>'申込一覧表'!Q57</f>
        <v> </v>
      </c>
      <c r="I68" s="33"/>
      <c r="J68" s="33"/>
      <c r="K68" s="20"/>
      <c r="L68" s="33"/>
      <c r="M68" s="33"/>
      <c r="N68" s="33"/>
      <c r="O68" s="33" t="e">
        <f>VLOOKUP(H68,'選手一覧'!$D$3:$E$102,2,FALSE)</f>
        <v>#N/A</v>
      </c>
    </row>
    <row r="69" spans="1:15" ht="13.5">
      <c r="A69" s="33" t="s">
        <v>35</v>
      </c>
      <c r="B69" s="33">
        <v>1000121</v>
      </c>
      <c r="C69" s="33">
        <v>1</v>
      </c>
      <c r="D69" s="33">
        <v>0</v>
      </c>
      <c r="E69" s="34">
        <v>530</v>
      </c>
      <c r="F69" s="34">
        <f t="shared" si="0"/>
        <v>0</v>
      </c>
      <c r="G69" s="33">
        <v>1</v>
      </c>
      <c r="H69" s="35" t="str">
        <f>'申込一覧表'!E59</f>
        <v> </v>
      </c>
      <c r="I69" s="33"/>
      <c r="J69" s="33"/>
      <c r="K69" s="20"/>
      <c r="L69" s="33"/>
      <c r="M69" s="33"/>
      <c r="N69" s="33"/>
      <c r="O69" s="33" t="e">
        <f>VLOOKUP(H69,'選手一覧'!$D$3:$E$102,2,FALSE)</f>
        <v>#N/A</v>
      </c>
    </row>
    <row r="70" spans="1:15" ht="13.5">
      <c r="A70" s="33" t="s">
        <v>34</v>
      </c>
      <c r="B70" s="33">
        <v>1000121</v>
      </c>
      <c r="C70" s="33">
        <v>1</v>
      </c>
      <c r="D70" s="33">
        <v>0</v>
      </c>
      <c r="E70" s="34">
        <v>530</v>
      </c>
      <c r="F70" s="34">
        <f t="shared" si="0"/>
        <v>0</v>
      </c>
      <c r="G70" s="33">
        <v>1</v>
      </c>
      <c r="H70" s="35" t="str">
        <f>'申込一覧表'!K59</f>
        <v> </v>
      </c>
      <c r="I70" s="33"/>
      <c r="J70" s="33"/>
      <c r="K70" s="20"/>
      <c r="L70" s="33"/>
      <c r="M70" s="33"/>
      <c r="N70" s="33"/>
      <c r="O70" s="33" t="e">
        <f>VLOOKUP(H70,'選手一覧'!$D$3:$E$102,2,FALSE)</f>
        <v>#N/A</v>
      </c>
    </row>
    <row r="71" spans="1:15" ht="13.5">
      <c r="A71" s="33" t="s">
        <v>34</v>
      </c>
      <c r="B71" s="33">
        <v>1000121</v>
      </c>
      <c r="C71" s="33">
        <v>1</v>
      </c>
      <c r="D71" s="33">
        <v>0</v>
      </c>
      <c r="E71" s="34">
        <v>530</v>
      </c>
      <c r="F71" s="34">
        <f t="shared" si="0"/>
        <v>0</v>
      </c>
      <c r="G71" s="33">
        <v>1</v>
      </c>
      <c r="H71" s="35" t="str">
        <f>'申込一覧表'!Q59</f>
        <v> </v>
      </c>
      <c r="I71" s="33"/>
      <c r="J71" s="33"/>
      <c r="K71" s="20"/>
      <c r="L71" s="33"/>
      <c r="M71" s="33"/>
      <c r="N71" s="33"/>
      <c r="O71" s="33" t="e">
        <f>VLOOKUP(H71,'選手一覧'!$D$3:$E$102,2,FALSE)</f>
        <v>#N/A</v>
      </c>
    </row>
    <row r="72" spans="1:15" ht="13.5">
      <c r="A72" s="33" t="s">
        <v>37</v>
      </c>
      <c r="B72" s="33">
        <v>1000121</v>
      </c>
      <c r="C72" s="33">
        <v>1</v>
      </c>
      <c r="D72" s="33">
        <v>0</v>
      </c>
      <c r="E72" s="34">
        <v>560</v>
      </c>
      <c r="F72" s="34">
        <f aca="true" t="shared" si="1" ref="F72:F77">$F$6</f>
        <v>0</v>
      </c>
      <c r="G72" s="33">
        <v>1</v>
      </c>
      <c r="H72" s="35" t="str">
        <f>'申込一覧表'!E61</f>
        <v> </v>
      </c>
      <c r="I72" s="33"/>
      <c r="J72" s="33"/>
      <c r="K72" s="20"/>
      <c r="L72" s="33"/>
      <c r="M72" s="33"/>
      <c r="N72" s="33"/>
      <c r="O72" s="33" t="e">
        <f>VLOOKUP(H72,'選手一覧'!$D$3:$E$102,2,FALSE)</f>
        <v>#N/A</v>
      </c>
    </row>
    <row r="73" spans="1:15" ht="13.5">
      <c r="A73" s="33" t="s">
        <v>36</v>
      </c>
      <c r="B73" s="33">
        <v>1000121</v>
      </c>
      <c r="C73" s="33">
        <v>1</v>
      </c>
      <c r="D73" s="33">
        <v>0</v>
      </c>
      <c r="E73" s="34">
        <v>560</v>
      </c>
      <c r="F73" s="34">
        <f t="shared" si="1"/>
        <v>0</v>
      </c>
      <c r="G73" s="33">
        <v>1</v>
      </c>
      <c r="H73" s="35" t="str">
        <f>'申込一覧表'!K61</f>
        <v> </v>
      </c>
      <c r="I73" s="33"/>
      <c r="J73" s="33"/>
      <c r="K73" s="20"/>
      <c r="L73" s="33"/>
      <c r="M73" s="33"/>
      <c r="N73" s="33"/>
      <c r="O73" s="33" t="e">
        <f>VLOOKUP(H73,'選手一覧'!$D$3:$E$102,2,FALSE)</f>
        <v>#N/A</v>
      </c>
    </row>
    <row r="74" spans="1:15" ht="13.5">
      <c r="A74" s="33" t="s">
        <v>36</v>
      </c>
      <c r="B74" s="33">
        <v>1000121</v>
      </c>
      <c r="C74" s="33">
        <v>1</v>
      </c>
      <c r="D74" s="33">
        <v>0</v>
      </c>
      <c r="E74" s="34">
        <v>560</v>
      </c>
      <c r="F74" s="34">
        <f t="shared" si="1"/>
        <v>0</v>
      </c>
      <c r="G74" s="33">
        <v>1</v>
      </c>
      <c r="H74" s="35" t="str">
        <f>'申込一覧表'!Q61</f>
        <v> </v>
      </c>
      <c r="I74" s="33"/>
      <c r="J74" s="33"/>
      <c r="K74" s="20"/>
      <c r="L74" s="33"/>
      <c r="M74" s="33"/>
      <c r="N74" s="33"/>
      <c r="O74" s="33" t="e">
        <f>VLOOKUP(H74,'選手一覧'!$D$3:$E$102,2,FALSE)</f>
        <v>#N/A</v>
      </c>
    </row>
    <row r="75" spans="1:15" ht="13.5">
      <c r="A75" s="33" t="s">
        <v>39</v>
      </c>
      <c r="B75" s="33">
        <v>1000121</v>
      </c>
      <c r="C75" s="33">
        <v>1</v>
      </c>
      <c r="D75" s="33">
        <v>0</v>
      </c>
      <c r="E75" s="34">
        <v>550</v>
      </c>
      <c r="F75" s="34">
        <f t="shared" si="1"/>
        <v>0</v>
      </c>
      <c r="G75" s="33">
        <v>1</v>
      </c>
      <c r="H75" s="35" t="str">
        <f>'申込一覧表'!E63</f>
        <v> </v>
      </c>
      <c r="I75" s="33"/>
      <c r="J75" s="33"/>
      <c r="K75" s="20"/>
      <c r="L75" s="33"/>
      <c r="M75" s="33"/>
      <c r="N75" s="33"/>
      <c r="O75" s="33" t="e">
        <f>VLOOKUP(H75,'選手一覧'!$D$3:$E$102,2,FALSE)</f>
        <v>#N/A</v>
      </c>
    </row>
    <row r="76" spans="1:15" ht="13.5">
      <c r="A76" s="33" t="s">
        <v>38</v>
      </c>
      <c r="B76" s="33">
        <v>1000121</v>
      </c>
      <c r="C76" s="33">
        <v>1</v>
      </c>
      <c r="D76" s="33">
        <v>0</v>
      </c>
      <c r="E76" s="34">
        <v>550</v>
      </c>
      <c r="F76" s="34">
        <f t="shared" si="1"/>
        <v>0</v>
      </c>
      <c r="G76" s="33">
        <v>1</v>
      </c>
      <c r="H76" s="35" t="str">
        <f>'申込一覧表'!K63</f>
        <v> </v>
      </c>
      <c r="I76" s="33"/>
      <c r="J76" s="33"/>
      <c r="K76" s="20"/>
      <c r="L76" s="33"/>
      <c r="M76" s="33"/>
      <c r="N76" s="33"/>
      <c r="O76" s="33" t="e">
        <f>VLOOKUP(H76,'選手一覧'!$D$3:$E$102,2,FALSE)</f>
        <v>#N/A</v>
      </c>
    </row>
    <row r="77" spans="1:15" ht="13.5">
      <c r="A77" s="33" t="s">
        <v>38</v>
      </c>
      <c r="B77" s="33">
        <v>1000121</v>
      </c>
      <c r="C77" s="33">
        <v>1</v>
      </c>
      <c r="D77" s="33">
        <v>0</v>
      </c>
      <c r="E77" s="34">
        <v>550</v>
      </c>
      <c r="F77" s="34">
        <f t="shared" si="1"/>
        <v>0</v>
      </c>
      <c r="G77" s="33">
        <v>1</v>
      </c>
      <c r="H77" s="35" t="str">
        <f>'申込一覧表'!Q63</f>
        <v> </v>
      </c>
      <c r="I77" s="33"/>
      <c r="J77" s="33"/>
      <c r="K77" s="20"/>
      <c r="L77" s="33"/>
      <c r="M77" s="33"/>
      <c r="N77" s="33"/>
      <c r="O77" s="33" t="e">
        <f>VLOOKUP(H77,'選手一覧'!$D$3:$E$102,2,FALSE)</f>
        <v>#N/A</v>
      </c>
    </row>
    <row r="78" ht="13.5">
      <c r="E78" s="16"/>
    </row>
    <row r="79" ht="13.5">
      <c r="E79" s="16"/>
    </row>
    <row r="80" ht="13.5">
      <c r="E80" s="16"/>
    </row>
    <row r="81" ht="13.5">
      <c r="E81" s="16"/>
    </row>
    <row r="82" ht="13.5">
      <c r="E82" s="16"/>
    </row>
    <row r="83" ht="13.5">
      <c r="E83" s="16"/>
    </row>
    <row r="84" ht="13.5">
      <c r="E84" s="16"/>
    </row>
  </sheetData>
  <sheetProtection sheet="1"/>
  <mergeCells count="1">
    <mergeCell ref="Q6:U16"/>
  </mergeCells>
  <conditionalFormatting sqref="K6:K77">
    <cfRule type="containsBlanks" priority="1" dxfId="0">
      <formula>LEN(TRIM(K6))=0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C6"/>
  <sheetViews>
    <sheetView zoomScalePageLayoutView="0" workbookViewId="0" topLeftCell="A1">
      <selection activeCell="S9" sqref="S9"/>
    </sheetView>
  </sheetViews>
  <sheetFormatPr defaultColWidth="11.125" defaultRowHeight="15.75"/>
  <cols>
    <col min="1" max="1" width="10.75390625" style="0" customWidth="1"/>
    <col min="2" max="7" width="10.75390625" style="0" hidden="1" customWidth="1"/>
    <col min="8" max="9" width="11.125" style="0" customWidth="1"/>
    <col min="10" max="12" width="0" style="0" hidden="1" customWidth="1"/>
    <col min="13" max="13" width="11.125" style="0" customWidth="1"/>
    <col min="14" max="15" width="0" style="0" hidden="1" customWidth="1"/>
    <col min="16" max="16" width="11.125" style="0" customWidth="1"/>
    <col min="17" max="18" width="0" style="0" hidden="1" customWidth="1"/>
    <col min="19" max="19" width="11.125" style="0" customWidth="1"/>
    <col min="20" max="21" width="0" style="0" hidden="1" customWidth="1"/>
    <col min="22" max="22" width="11.125" style="0" customWidth="1"/>
    <col min="23" max="24" width="0" style="0" hidden="1" customWidth="1"/>
    <col min="25" max="25" width="11.125" style="0" customWidth="1"/>
    <col min="26" max="27" width="0" style="0" hidden="1" customWidth="1"/>
    <col min="28" max="28" width="11.125" style="0" customWidth="1"/>
    <col min="29" max="29" width="0" style="0" hidden="1" customWidth="1"/>
  </cols>
  <sheetData>
    <row r="2" spans="1:29" ht="19.5">
      <c r="A2" s="12"/>
      <c r="B2" s="12" t="s">
        <v>120</v>
      </c>
      <c r="C2" s="12" t="s">
        <v>121</v>
      </c>
      <c r="D2" s="12" t="s">
        <v>122</v>
      </c>
      <c r="E2" s="12" t="s">
        <v>123</v>
      </c>
      <c r="F2" s="12" t="s">
        <v>124</v>
      </c>
      <c r="G2" s="12" t="s">
        <v>115</v>
      </c>
      <c r="H2" s="12" t="s">
        <v>125</v>
      </c>
      <c r="I2" s="12" t="s">
        <v>136</v>
      </c>
      <c r="J2" s="12" t="s">
        <v>126</v>
      </c>
      <c r="K2" s="12" t="s">
        <v>127</v>
      </c>
      <c r="L2" s="12" t="s">
        <v>128</v>
      </c>
      <c r="M2" s="12" t="s">
        <v>129</v>
      </c>
      <c r="N2" s="12" t="s">
        <v>130</v>
      </c>
      <c r="O2" s="12" t="s">
        <v>131</v>
      </c>
      <c r="P2" s="12" t="s">
        <v>129</v>
      </c>
      <c r="Q2" s="12" t="s">
        <v>130</v>
      </c>
      <c r="R2" s="12" t="s">
        <v>131</v>
      </c>
      <c r="S2" s="12" t="s">
        <v>129</v>
      </c>
      <c r="T2" s="12" t="s">
        <v>130</v>
      </c>
      <c r="U2" s="12" t="s">
        <v>131</v>
      </c>
      <c r="V2" s="12" t="s">
        <v>129</v>
      </c>
      <c r="W2" s="12" t="s">
        <v>130</v>
      </c>
      <c r="X2" s="12" t="s">
        <v>131</v>
      </c>
      <c r="Y2" s="12" t="s">
        <v>129</v>
      </c>
      <c r="Z2" s="12" t="s">
        <v>130</v>
      </c>
      <c r="AA2" s="12" t="s">
        <v>131</v>
      </c>
      <c r="AB2" s="12" t="s">
        <v>129</v>
      </c>
      <c r="AC2" s="12" t="s">
        <v>130</v>
      </c>
    </row>
    <row r="3" spans="1:29" ht="19.5">
      <c r="A3" s="12" t="s">
        <v>132</v>
      </c>
      <c r="B3" s="12">
        <v>1000121</v>
      </c>
      <c r="C3" s="12">
        <v>0</v>
      </c>
      <c r="D3" s="12">
        <v>0</v>
      </c>
      <c r="E3" s="12">
        <v>410</v>
      </c>
      <c r="F3" s="12"/>
      <c r="G3" s="12"/>
      <c r="H3" s="12">
        <f>'選手一覧'!B1</f>
        <v>0</v>
      </c>
      <c r="I3" s="18"/>
      <c r="J3" s="12"/>
      <c r="K3" s="12"/>
      <c r="L3" s="12"/>
      <c r="M3" s="12" t="str">
        <f>'申込一覧表'!E20</f>
        <v> </v>
      </c>
      <c r="N3" s="12"/>
      <c r="O3" s="12"/>
      <c r="P3" s="12" t="str">
        <f>'申込一覧表'!K20</f>
        <v> </v>
      </c>
      <c r="Q3" s="12"/>
      <c r="R3" s="12"/>
      <c r="S3" s="12" t="str">
        <f>'申込一覧表'!Q20</f>
        <v> </v>
      </c>
      <c r="T3" s="12"/>
      <c r="U3" s="12"/>
      <c r="V3" s="12" t="str">
        <f>'申込一覧表'!W20</f>
        <v> </v>
      </c>
      <c r="W3" s="12"/>
      <c r="X3" s="12"/>
      <c r="Y3" s="12" t="str">
        <f>'申込一覧表'!E22</f>
        <v> </v>
      </c>
      <c r="Z3" s="12"/>
      <c r="AA3" s="12"/>
      <c r="AB3" s="12" t="str">
        <f>'申込一覧表'!K22</f>
        <v> </v>
      </c>
      <c r="AC3" s="12"/>
    </row>
    <row r="4" spans="1:29" ht="19.5">
      <c r="A4" s="12" t="s">
        <v>133</v>
      </c>
      <c r="B4" s="12">
        <v>1000121</v>
      </c>
      <c r="C4" s="12">
        <v>0</v>
      </c>
      <c r="D4" s="12">
        <v>0</v>
      </c>
      <c r="E4" s="12">
        <v>410</v>
      </c>
      <c r="F4" s="12"/>
      <c r="G4" s="12"/>
      <c r="H4" s="12">
        <f>H3</f>
        <v>0</v>
      </c>
      <c r="I4" s="18"/>
      <c r="J4" s="12"/>
      <c r="K4" s="12"/>
      <c r="L4" s="12"/>
      <c r="M4" s="12" t="str">
        <f>'申込一覧表'!E24</f>
        <v> </v>
      </c>
      <c r="N4" s="12"/>
      <c r="O4" s="12"/>
      <c r="P4" s="12" t="str">
        <f>'申込一覧表'!K24</f>
        <v> </v>
      </c>
      <c r="Q4" s="12"/>
      <c r="R4" s="12"/>
      <c r="S4" s="12" t="str">
        <f>'申込一覧表'!Q24</f>
        <v> </v>
      </c>
      <c r="T4" s="12"/>
      <c r="U4" s="12"/>
      <c r="V4" s="12" t="str">
        <f>'申込一覧表'!W24</f>
        <v> </v>
      </c>
      <c r="W4" s="12"/>
      <c r="X4" s="12"/>
      <c r="Y4" s="12" t="str">
        <f>'申込一覧表'!E26</f>
        <v> </v>
      </c>
      <c r="Z4" s="12"/>
      <c r="AA4" s="12"/>
      <c r="AB4" s="12" t="str">
        <f>'申込一覧表'!K26</f>
        <v> </v>
      </c>
      <c r="AC4" s="12"/>
    </row>
    <row r="5" spans="1:29" ht="19.5">
      <c r="A5" s="12" t="s">
        <v>134</v>
      </c>
      <c r="B5" s="12">
        <v>1000121</v>
      </c>
      <c r="C5" s="12">
        <v>1</v>
      </c>
      <c r="D5" s="12">
        <v>0</v>
      </c>
      <c r="E5" s="12">
        <v>410</v>
      </c>
      <c r="F5" s="12"/>
      <c r="G5" s="12"/>
      <c r="H5" s="12">
        <f>H3</f>
        <v>0</v>
      </c>
      <c r="I5" s="18"/>
      <c r="J5" s="12"/>
      <c r="K5" s="12"/>
      <c r="L5" s="12"/>
      <c r="M5" s="12" t="str">
        <f>'申込一覧表'!E49</f>
        <v> </v>
      </c>
      <c r="N5" s="12"/>
      <c r="O5" s="12"/>
      <c r="P5" s="12" t="str">
        <f>'申込一覧表'!K49</f>
        <v> </v>
      </c>
      <c r="Q5" s="12"/>
      <c r="R5" s="12"/>
      <c r="S5" s="12" t="str">
        <f>'申込一覧表'!Q49</f>
        <v> </v>
      </c>
      <c r="T5" s="12"/>
      <c r="U5" s="12"/>
      <c r="V5" s="12" t="str">
        <f>'申込一覧表'!W49</f>
        <v> </v>
      </c>
      <c r="W5" s="12"/>
      <c r="X5" s="12"/>
      <c r="Y5" s="12" t="str">
        <f>'申込一覧表'!E51</f>
        <v> </v>
      </c>
      <c r="Z5" s="12"/>
      <c r="AA5" s="12"/>
      <c r="AB5" s="12" t="str">
        <f>'申込一覧表'!K51</f>
        <v> </v>
      </c>
      <c r="AC5" s="12"/>
    </row>
    <row r="6" spans="1:29" ht="19.5">
      <c r="A6" s="12" t="s">
        <v>135</v>
      </c>
      <c r="B6" s="12">
        <v>1000121</v>
      </c>
      <c r="C6" s="12">
        <v>1</v>
      </c>
      <c r="D6" s="12">
        <v>0</v>
      </c>
      <c r="E6" s="12">
        <v>410</v>
      </c>
      <c r="F6" s="12"/>
      <c r="G6" s="12"/>
      <c r="H6" s="12">
        <f>H3</f>
        <v>0</v>
      </c>
      <c r="I6" s="18"/>
      <c r="J6" s="12"/>
      <c r="K6" s="12"/>
      <c r="L6" s="12"/>
      <c r="M6" s="12" t="str">
        <f>'申込一覧表'!E53</f>
        <v> </v>
      </c>
      <c r="N6" s="12"/>
      <c r="O6" s="12"/>
      <c r="P6" s="12" t="str">
        <f>'申込一覧表'!K53</f>
        <v> </v>
      </c>
      <c r="Q6" s="12"/>
      <c r="R6" s="12"/>
      <c r="S6" s="12" t="str">
        <f>'申込一覧表'!Q53</f>
        <v> </v>
      </c>
      <c r="T6" s="12"/>
      <c r="U6" s="12"/>
      <c r="V6" s="12" t="str">
        <f>'申込一覧表'!W53</f>
        <v> </v>
      </c>
      <c r="W6" s="12"/>
      <c r="X6" s="12"/>
      <c r="Y6" s="12" t="str">
        <f>'申込一覧表'!E55</f>
        <v> </v>
      </c>
      <c r="Z6" s="12"/>
      <c r="AA6" s="12"/>
      <c r="AB6" s="12" t="str">
        <f>'申込一覧表'!K55</f>
        <v> </v>
      </c>
      <c r="AC6" s="12"/>
    </row>
  </sheetData>
  <sheetProtection sheet="1"/>
  <conditionalFormatting sqref="I3:I6">
    <cfRule type="containsBlanks" priority="1" dxfId="0">
      <formula>LEN(TRIM(I3))=0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03"/>
  <sheetViews>
    <sheetView zoomScalePageLayoutView="0" workbookViewId="0" topLeftCell="A1">
      <selection activeCell="G9" sqref="G9"/>
    </sheetView>
  </sheetViews>
  <sheetFormatPr defaultColWidth="11.125" defaultRowHeight="15.75"/>
  <cols>
    <col min="1" max="10" width="11.125" style="0" customWidth="1"/>
    <col min="11" max="13" width="0" style="0" hidden="1" customWidth="1"/>
  </cols>
  <sheetData>
    <row r="1" spans="1:3" ht="20.25" thickBot="1">
      <c r="A1" t="s">
        <v>68</v>
      </c>
      <c r="B1" s="19"/>
      <c r="C1" t="s">
        <v>69</v>
      </c>
    </row>
    <row r="2" spans="1:13" ht="19.5">
      <c r="A2" t="s">
        <v>46</v>
      </c>
      <c r="B2" t="s">
        <v>5</v>
      </c>
      <c r="D2" t="s">
        <v>70</v>
      </c>
      <c r="F2" s="110" t="s">
        <v>71</v>
      </c>
      <c r="G2" s="110"/>
      <c r="H2" s="110"/>
      <c r="I2" s="110"/>
      <c r="L2" t="s">
        <v>68</v>
      </c>
      <c r="M2" t="s">
        <v>80</v>
      </c>
    </row>
    <row r="3" spans="1:5" ht="19.5">
      <c r="A3" s="11">
        <v>0</v>
      </c>
      <c r="B3" s="18"/>
      <c r="D3" s="11">
        <v>0</v>
      </c>
      <c r="E3" s="18"/>
    </row>
    <row r="4" spans="1:13" ht="19.5">
      <c r="A4" s="11">
        <v>1</v>
      </c>
      <c r="B4" s="18"/>
      <c r="D4" s="11">
        <v>1</v>
      </c>
      <c r="E4" s="18"/>
      <c r="L4">
        <v>102</v>
      </c>
      <c r="M4" t="s">
        <v>89</v>
      </c>
    </row>
    <row r="5" spans="1:12" ht="19.5">
      <c r="A5" s="11">
        <v>2</v>
      </c>
      <c r="B5" s="18"/>
      <c r="D5" s="11">
        <v>2</v>
      </c>
      <c r="E5" s="18"/>
      <c r="L5">
        <v>103</v>
      </c>
    </row>
    <row r="6" spans="1:12" ht="19.5">
      <c r="A6" s="11">
        <v>3</v>
      </c>
      <c r="B6" s="18"/>
      <c r="D6" s="11">
        <v>3</v>
      </c>
      <c r="E6" s="18"/>
      <c r="L6">
        <v>104</v>
      </c>
    </row>
    <row r="7" spans="1:12" ht="19.5">
      <c r="A7" s="11">
        <v>4</v>
      </c>
      <c r="B7" s="18"/>
      <c r="D7" s="11">
        <v>4</v>
      </c>
      <c r="E7" s="18"/>
      <c r="L7">
        <v>105</v>
      </c>
    </row>
    <row r="8" spans="1:12" ht="19.5">
      <c r="A8" s="11">
        <v>5</v>
      </c>
      <c r="B8" s="18"/>
      <c r="D8" s="11">
        <v>5</v>
      </c>
      <c r="E8" s="18"/>
      <c r="L8">
        <v>106</v>
      </c>
    </row>
    <row r="9" spans="1:12" ht="19.5">
      <c r="A9" s="11">
        <v>6</v>
      </c>
      <c r="B9" s="18"/>
      <c r="D9" s="11">
        <v>6</v>
      </c>
      <c r="E9" s="18"/>
      <c r="L9">
        <v>107</v>
      </c>
    </row>
    <row r="10" spans="1:13" ht="19.5">
      <c r="A10" s="11">
        <v>7</v>
      </c>
      <c r="B10" s="18"/>
      <c r="D10" s="11">
        <v>7</v>
      </c>
      <c r="E10" s="18"/>
      <c r="L10">
        <v>108</v>
      </c>
      <c r="M10" t="s">
        <v>81</v>
      </c>
    </row>
    <row r="11" spans="1:13" ht="19.5">
      <c r="A11" s="11">
        <v>8</v>
      </c>
      <c r="B11" s="18"/>
      <c r="D11" s="11">
        <v>8</v>
      </c>
      <c r="E11" s="18"/>
      <c r="L11">
        <v>109</v>
      </c>
      <c r="M11" t="s">
        <v>90</v>
      </c>
    </row>
    <row r="12" spans="1:12" ht="19.5">
      <c r="A12" s="11">
        <v>9</v>
      </c>
      <c r="B12" s="18"/>
      <c r="D12" s="11">
        <v>9</v>
      </c>
      <c r="E12" s="18"/>
      <c r="L12">
        <v>110</v>
      </c>
    </row>
    <row r="13" spans="1:13" ht="19.5">
      <c r="A13" s="11">
        <v>10</v>
      </c>
      <c r="B13" s="18"/>
      <c r="D13" s="11">
        <v>10</v>
      </c>
      <c r="E13" s="18"/>
      <c r="L13">
        <v>111</v>
      </c>
      <c r="M13" t="s">
        <v>82</v>
      </c>
    </row>
    <row r="14" spans="1:12" ht="19.5">
      <c r="A14" s="11">
        <v>11</v>
      </c>
      <c r="B14" s="18"/>
      <c r="D14" s="11">
        <v>11</v>
      </c>
      <c r="E14" s="18"/>
      <c r="L14">
        <v>112</v>
      </c>
    </row>
    <row r="15" spans="1:13" ht="19.5">
      <c r="A15" s="11">
        <v>12</v>
      </c>
      <c r="B15" s="18"/>
      <c r="D15" s="11">
        <v>12</v>
      </c>
      <c r="E15" s="18"/>
      <c r="L15">
        <v>113</v>
      </c>
      <c r="M15" t="s">
        <v>87</v>
      </c>
    </row>
    <row r="16" spans="1:13" ht="19.5">
      <c r="A16" s="11">
        <v>13</v>
      </c>
      <c r="B16" s="18"/>
      <c r="D16" s="11">
        <v>13</v>
      </c>
      <c r="E16" s="18"/>
      <c r="L16">
        <v>114</v>
      </c>
      <c r="M16" t="s">
        <v>91</v>
      </c>
    </row>
    <row r="17" spans="1:13" ht="19.5">
      <c r="A17" s="11">
        <v>14</v>
      </c>
      <c r="B17" s="18"/>
      <c r="D17" s="11">
        <v>14</v>
      </c>
      <c r="E17" s="18"/>
      <c r="L17">
        <v>115</v>
      </c>
      <c r="M17" t="s">
        <v>88</v>
      </c>
    </row>
    <row r="18" spans="1:12" ht="19.5">
      <c r="A18" s="11">
        <v>15</v>
      </c>
      <c r="B18" s="18"/>
      <c r="D18" s="11">
        <v>15</v>
      </c>
      <c r="E18" s="18"/>
      <c r="L18">
        <v>116</v>
      </c>
    </row>
    <row r="19" spans="1:12" ht="19.5">
      <c r="A19" s="11">
        <v>16</v>
      </c>
      <c r="B19" s="18"/>
      <c r="D19" s="11">
        <v>16</v>
      </c>
      <c r="E19" s="18"/>
      <c r="L19">
        <v>117</v>
      </c>
    </row>
    <row r="20" spans="1:13" ht="19.5">
      <c r="A20" s="11">
        <v>17</v>
      </c>
      <c r="B20" s="18"/>
      <c r="D20" s="11">
        <v>17</v>
      </c>
      <c r="E20" s="18"/>
      <c r="L20">
        <v>118</v>
      </c>
      <c r="M20" t="s">
        <v>83</v>
      </c>
    </row>
    <row r="21" spans="1:12" ht="19.5">
      <c r="A21" s="11">
        <v>18</v>
      </c>
      <c r="B21" s="18"/>
      <c r="D21" s="11">
        <v>18</v>
      </c>
      <c r="E21" s="18"/>
      <c r="L21">
        <v>119</v>
      </c>
    </row>
    <row r="22" spans="1:12" ht="19.5">
      <c r="A22" s="11">
        <v>19</v>
      </c>
      <c r="B22" s="18"/>
      <c r="D22" s="11">
        <v>19</v>
      </c>
      <c r="E22" s="18"/>
      <c r="L22">
        <v>120</v>
      </c>
    </row>
    <row r="23" spans="1:13" ht="19.5">
      <c r="A23" s="11">
        <v>20</v>
      </c>
      <c r="B23" s="18"/>
      <c r="D23" s="11">
        <v>20</v>
      </c>
      <c r="E23" s="18"/>
      <c r="L23">
        <v>121</v>
      </c>
      <c r="M23" t="s">
        <v>86</v>
      </c>
    </row>
    <row r="24" spans="1:13" ht="19.5">
      <c r="A24" s="11">
        <v>21</v>
      </c>
      <c r="B24" s="18"/>
      <c r="D24" s="11">
        <v>21</v>
      </c>
      <c r="E24" s="18"/>
      <c r="L24">
        <v>122</v>
      </c>
      <c r="M24" t="s">
        <v>84</v>
      </c>
    </row>
    <row r="25" spans="1:13" ht="19.5">
      <c r="A25" s="11">
        <v>22</v>
      </c>
      <c r="B25" s="18"/>
      <c r="D25" s="11">
        <v>22</v>
      </c>
      <c r="E25" s="18"/>
      <c r="L25">
        <v>123</v>
      </c>
      <c r="M25" t="s">
        <v>85</v>
      </c>
    </row>
    <row r="26" spans="1:12" ht="19.5">
      <c r="A26" s="11">
        <v>23</v>
      </c>
      <c r="B26" s="18"/>
      <c r="D26" s="11">
        <v>23</v>
      </c>
      <c r="E26" s="18"/>
      <c r="L26">
        <v>124</v>
      </c>
    </row>
    <row r="27" spans="1:12" ht="19.5">
      <c r="A27" s="11">
        <v>24</v>
      </c>
      <c r="B27" s="18"/>
      <c r="D27" s="11">
        <v>24</v>
      </c>
      <c r="E27" s="18"/>
      <c r="L27">
        <v>125</v>
      </c>
    </row>
    <row r="28" spans="1:5" ht="19.5">
      <c r="A28" s="11">
        <v>25</v>
      </c>
      <c r="B28" s="18"/>
      <c r="D28" s="11">
        <v>25</v>
      </c>
      <c r="E28" s="18"/>
    </row>
    <row r="29" spans="1:5" ht="19.5">
      <c r="A29" s="11">
        <v>26</v>
      </c>
      <c r="B29" s="18"/>
      <c r="D29" s="11">
        <v>26</v>
      </c>
      <c r="E29" s="18"/>
    </row>
    <row r="30" spans="1:5" ht="19.5">
      <c r="A30" s="11">
        <v>27</v>
      </c>
      <c r="B30" s="18"/>
      <c r="D30" s="11">
        <v>27</v>
      </c>
      <c r="E30" s="18"/>
    </row>
    <row r="31" spans="1:5" ht="19.5">
      <c r="A31" s="11">
        <v>28</v>
      </c>
      <c r="B31" s="18"/>
      <c r="D31" s="11">
        <v>28</v>
      </c>
      <c r="E31" s="18"/>
    </row>
    <row r="32" spans="1:5" ht="19.5">
      <c r="A32" s="11">
        <v>29</v>
      </c>
      <c r="B32" s="18"/>
      <c r="D32" s="11">
        <v>29</v>
      </c>
      <c r="E32" s="18"/>
    </row>
    <row r="33" spans="1:5" ht="19.5">
      <c r="A33" s="11">
        <v>30</v>
      </c>
      <c r="B33" s="18"/>
      <c r="D33" s="11">
        <v>30</v>
      </c>
      <c r="E33" s="18"/>
    </row>
    <row r="34" spans="1:5" ht="19.5">
      <c r="A34" s="11">
        <v>31</v>
      </c>
      <c r="B34" s="18"/>
      <c r="D34" s="11">
        <v>31</v>
      </c>
      <c r="E34" s="18"/>
    </row>
    <row r="35" spans="1:5" ht="19.5">
      <c r="A35" s="11">
        <v>32</v>
      </c>
      <c r="B35" s="18"/>
      <c r="D35" s="11">
        <v>32</v>
      </c>
      <c r="E35" s="18"/>
    </row>
    <row r="36" spans="1:5" ht="19.5">
      <c r="A36" s="11">
        <v>33</v>
      </c>
      <c r="B36" s="18"/>
      <c r="D36" s="11">
        <v>33</v>
      </c>
      <c r="E36" s="18"/>
    </row>
    <row r="37" spans="1:5" ht="19.5">
      <c r="A37" s="11">
        <v>34</v>
      </c>
      <c r="B37" s="18"/>
      <c r="D37" s="11">
        <v>34</v>
      </c>
      <c r="E37" s="18"/>
    </row>
    <row r="38" spans="1:5" ht="19.5">
      <c r="A38" s="11">
        <v>35</v>
      </c>
      <c r="B38" s="18"/>
      <c r="D38" s="11">
        <v>35</v>
      </c>
      <c r="E38" s="18"/>
    </row>
    <row r="39" spans="1:5" ht="19.5">
      <c r="A39" s="11">
        <v>36</v>
      </c>
      <c r="B39" s="18"/>
      <c r="D39" s="11">
        <v>36</v>
      </c>
      <c r="E39" s="18"/>
    </row>
    <row r="40" spans="1:5" ht="19.5">
      <c r="A40" s="11">
        <v>37</v>
      </c>
      <c r="B40" s="18"/>
      <c r="D40" s="11">
        <v>37</v>
      </c>
      <c r="E40" s="18"/>
    </row>
    <row r="41" spans="1:5" ht="19.5">
      <c r="A41" s="11">
        <v>38</v>
      </c>
      <c r="B41" s="18"/>
      <c r="D41" s="11">
        <v>38</v>
      </c>
      <c r="E41" s="18"/>
    </row>
    <row r="42" spans="1:5" ht="19.5">
      <c r="A42" s="11">
        <v>39</v>
      </c>
      <c r="B42" s="18"/>
      <c r="D42" s="11">
        <v>39</v>
      </c>
      <c r="E42" s="18"/>
    </row>
    <row r="43" spans="1:5" ht="19.5">
      <c r="A43" s="11">
        <v>40</v>
      </c>
      <c r="B43" s="18"/>
      <c r="D43" s="11">
        <v>40</v>
      </c>
      <c r="E43" s="18"/>
    </row>
    <row r="44" spans="1:5" ht="19.5">
      <c r="A44" s="11">
        <v>41</v>
      </c>
      <c r="B44" s="18"/>
      <c r="D44" s="11">
        <v>41</v>
      </c>
      <c r="E44" s="18"/>
    </row>
    <row r="45" spans="1:5" ht="19.5">
      <c r="A45" s="11">
        <v>42</v>
      </c>
      <c r="B45" s="18"/>
      <c r="D45" s="11">
        <v>42</v>
      </c>
      <c r="E45" s="18"/>
    </row>
    <row r="46" spans="1:5" ht="19.5">
      <c r="A46" s="11">
        <v>43</v>
      </c>
      <c r="B46" s="18"/>
      <c r="D46" s="11">
        <v>43</v>
      </c>
      <c r="E46" s="18"/>
    </row>
    <row r="47" spans="1:5" ht="19.5">
      <c r="A47" s="11">
        <v>44</v>
      </c>
      <c r="B47" s="18"/>
      <c r="D47" s="11">
        <v>44</v>
      </c>
      <c r="E47" s="18"/>
    </row>
    <row r="48" spans="1:5" ht="19.5">
      <c r="A48" s="11">
        <v>45</v>
      </c>
      <c r="B48" s="18"/>
      <c r="D48" s="11">
        <v>45</v>
      </c>
      <c r="E48" s="18"/>
    </row>
    <row r="49" spans="1:5" ht="19.5">
      <c r="A49" s="11">
        <v>46</v>
      </c>
      <c r="B49" s="18"/>
      <c r="D49" s="11">
        <v>46</v>
      </c>
      <c r="E49" s="18"/>
    </row>
    <row r="50" spans="1:5" ht="19.5">
      <c r="A50" s="11">
        <v>47</v>
      </c>
      <c r="B50" s="18"/>
      <c r="D50" s="11">
        <v>47</v>
      </c>
      <c r="E50" s="18"/>
    </row>
    <row r="51" spans="1:5" ht="19.5">
      <c r="A51" s="11">
        <v>48</v>
      </c>
      <c r="B51" s="18"/>
      <c r="D51" s="11">
        <v>48</v>
      </c>
      <c r="E51" s="18"/>
    </row>
    <row r="52" spans="1:5" ht="19.5">
      <c r="A52" s="11">
        <v>49</v>
      </c>
      <c r="B52" s="18"/>
      <c r="D52" s="11">
        <v>49</v>
      </c>
      <c r="E52" s="18"/>
    </row>
    <row r="53" spans="1:5" ht="19.5">
      <c r="A53" s="11">
        <v>50</v>
      </c>
      <c r="B53" s="18"/>
      <c r="D53" s="11">
        <v>50</v>
      </c>
      <c r="E53" s="18"/>
    </row>
    <row r="54" spans="1:5" ht="19.5">
      <c r="A54" s="11">
        <v>51</v>
      </c>
      <c r="B54" s="18"/>
      <c r="D54" s="11">
        <v>51</v>
      </c>
      <c r="E54" s="18"/>
    </row>
    <row r="55" spans="1:5" ht="19.5">
      <c r="A55" s="11">
        <v>52</v>
      </c>
      <c r="B55" s="18"/>
      <c r="D55" s="11">
        <v>52</v>
      </c>
      <c r="E55" s="18"/>
    </row>
    <row r="56" spans="1:5" ht="19.5">
      <c r="A56" s="11">
        <v>53</v>
      </c>
      <c r="B56" s="18"/>
      <c r="D56" s="11">
        <v>53</v>
      </c>
      <c r="E56" s="18"/>
    </row>
    <row r="57" spans="1:5" ht="19.5">
      <c r="A57" s="11">
        <v>54</v>
      </c>
      <c r="B57" s="18"/>
      <c r="D57" s="11">
        <v>54</v>
      </c>
      <c r="E57" s="18"/>
    </row>
    <row r="58" spans="1:5" ht="19.5">
      <c r="A58" s="11">
        <v>55</v>
      </c>
      <c r="B58" s="18"/>
      <c r="D58" s="11">
        <v>55</v>
      </c>
      <c r="E58" s="18"/>
    </row>
    <row r="59" spans="1:5" ht="19.5">
      <c r="A59" s="11">
        <v>56</v>
      </c>
      <c r="B59" s="18"/>
      <c r="D59" s="11">
        <v>56</v>
      </c>
      <c r="E59" s="18"/>
    </row>
    <row r="60" spans="1:5" ht="19.5">
      <c r="A60" s="11">
        <v>57</v>
      </c>
      <c r="B60" s="18"/>
      <c r="D60" s="11">
        <v>57</v>
      </c>
      <c r="E60" s="18"/>
    </row>
    <row r="61" spans="1:5" ht="19.5">
      <c r="A61" s="11">
        <v>58</v>
      </c>
      <c r="B61" s="18"/>
      <c r="D61" s="11">
        <v>58</v>
      </c>
      <c r="E61" s="18"/>
    </row>
    <row r="62" spans="1:5" ht="19.5">
      <c r="A62" s="11">
        <v>59</v>
      </c>
      <c r="B62" s="18"/>
      <c r="D62" s="11">
        <v>59</v>
      </c>
      <c r="E62" s="18"/>
    </row>
    <row r="63" spans="1:5" ht="19.5">
      <c r="A63" s="11">
        <v>60</v>
      </c>
      <c r="B63" s="18"/>
      <c r="D63" s="11">
        <v>60</v>
      </c>
      <c r="E63" s="18"/>
    </row>
    <row r="64" spans="1:5" ht="19.5">
      <c r="A64" s="11">
        <v>61</v>
      </c>
      <c r="B64" s="18"/>
      <c r="D64" s="11">
        <v>61</v>
      </c>
      <c r="E64" s="18"/>
    </row>
    <row r="65" spans="1:5" ht="19.5">
      <c r="A65" s="11">
        <v>62</v>
      </c>
      <c r="B65" s="18"/>
      <c r="D65" s="11">
        <v>62</v>
      </c>
      <c r="E65" s="18"/>
    </row>
    <row r="66" spans="1:5" ht="19.5">
      <c r="A66" s="11">
        <v>63</v>
      </c>
      <c r="B66" s="18"/>
      <c r="D66" s="11">
        <v>63</v>
      </c>
      <c r="E66" s="18"/>
    </row>
    <row r="67" spans="1:5" ht="19.5">
      <c r="A67" s="11">
        <v>64</v>
      </c>
      <c r="B67" s="18"/>
      <c r="D67" s="11">
        <v>64</v>
      </c>
      <c r="E67" s="18"/>
    </row>
    <row r="68" spans="1:5" ht="19.5">
      <c r="A68" s="11">
        <v>65</v>
      </c>
      <c r="B68" s="18"/>
      <c r="D68" s="11">
        <v>65</v>
      </c>
      <c r="E68" s="18"/>
    </row>
    <row r="69" spans="1:5" ht="19.5">
      <c r="A69" s="11">
        <v>66</v>
      </c>
      <c r="B69" s="18"/>
      <c r="D69" s="11">
        <v>66</v>
      </c>
      <c r="E69" s="18"/>
    </row>
    <row r="70" spans="1:5" ht="19.5">
      <c r="A70" s="11">
        <v>67</v>
      </c>
      <c r="B70" s="18"/>
      <c r="D70" s="11">
        <v>67</v>
      </c>
      <c r="E70" s="18"/>
    </row>
    <row r="71" spans="1:5" ht="19.5">
      <c r="A71" s="11">
        <v>68</v>
      </c>
      <c r="B71" s="18"/>
      <c r="D71" s="11">
        <v>68</v>
      </c>
      <c r="E71" s="18"/>
    </row>
    <row r="72" spans="1:5" ht="19.5">
      <c r="A72" s="11">
        <v>69</v>
      </c>
      <c r="B72" s="18"/>
      <c r="D72" s="11">
        <v>69</v>
      </c>
      <c r="E72" s="18"/>
    </row>
    <row r="73" spans="1:5" ht="19.5">
      <c r="A73" s="11">
        <v>70</v>
      </c>
      <c r="B73" s="18"/>
      <c r="D73" s="11">
        <v>70</v>
      </c>
      <c r="E73" s="18"/>
    </row>
    <row r="74" spans="1:5" ht="19.5">
      <c r="A74" s="11">
        <v>71</v>
      </c>
      <c r="B74" s="18"/>
      <c r="D74" s="11">
        <v>71</v>
      </c>
      <c r="E74" s="18"/>
    </row>
    <row r="75" spans="1:5" ht="19.5">
      <c r="A75" s="11">
        <v>72</v>
      </c>
      <c r="B75" s="18"/>
      <c r="D75" s="11">
        <v>72</v>
      </c>
      <c r="E75" s="18"/>
    </row>
    <row r="76" spans="1:5" ht="19.5">
      <c r="A76" s="11">
        <v>73</v>
      </c>
      <c r="B76" s="18"/>
      <c r="D76" s="11">
        <v>73</v>
      </c>
      <c r="E76" s="18"/>
    </row>
    <row r="77" spans="1:5" ht="19.5">
      <c r="A77" s="11">
        <v>74</v>
      </c>
      <c r="B77" s="18"/>
      <c r="D77" s="11">
        <v>74</v>
      </c>
      <c r="E77" s="18"/>
    </row>
    <row r="78" spans="1:5" ht="19.5">
      <c r="A78" s="11">
        <v>75</v>
      </c>
      <c r="B78" s="18"/>
      <c r="D78" s="11">
        <v>75</v>
      </c>
      <c r="E78" s="18"/>
    </row>
    <row r="79" spans="1:5" ht="19.5">
      <c r="A79" s="11">
        <v>76</v>
      </c>
      <c r="B79" s="18"/>
      <c r="D79" s="11">
        <v>76</v>
      </c>
      <c r="E79" s="18"/>
    </row>
    <row r="80" spans="1:5" ht="19.5">
      <c r="A80" s="11">
        <v>77</v>
      </c>
      <c r="B80" s="18"/>
      <c r="D80" s="11">
        <v>77</v>
      </c>
      <c r="E80" s="18"/>
    </row>
    <row r="81" spans="1:5" ht="19.5">
      <c r="A81" s="11">
        <v>78</v>
      </c>
      <c r="B81" s="18"/>
      <c r="D81" s="11">
        <v>78</v>
      </c>
      <c r="E81" s="18"/>
    </row>
    <row r="82" spans="1:5" ht="19.5">
      <c r="A82" s="11">
        <v>79</v>
      </c>
      <c r="B82" s="18"/>
      <c r="D82" s="11">
        <v>79</v>
      </c>
      <c r="E82" s="18"/>
    </row>
    <row r="83" spans="1:5" ht="19.5">
      <c r="A83" s="11">
        <v>80</v>
      </c>
      <c r="B83" s="18"/>
      <c r="D83" s="11">
        <v>80</v>
      </c>
      <c r="E83" s="18"/>
    </row>
    <row r="84" spans="1:5" ht="19.5">
      <c r="A84" s="11">
        <v>81</v>
      </c>
      <c r="B84" s="18"/>
      <c r="D84" s="11">
        <v>81</v>
      </c>
      <c r="E84" s="18"/>
    </row>
    <row r="85" spans="1:5" ht="19.5">
      <c r="A85" s="11">
        <v>82</v>
      </c>
      <c r="B85" s="18"/>
      <c r="D85" s="11">
        <v>82</v>
      </c>
      <c r="E85" s="18"/>
    </row>
    <row r="86" spans="1:5" ht="19.5">
      <c r="A86" s="11">
        <v>83</v>
      </c>
      <c r="B86" s="18"/>
      <c r="D86" s="11">
        <v>83</v>
      </c>
      <c r="E86" s="18"/>
    </row>
    <row r="87" spans="1:5" ht="19.5">
      <c r="A87" s="11">
        <v>84</v>
      </c>
      <c r="B87" s="18"/>
      <c r="D87" s="11">
        <v>84</v>
      </c>
      <c r="E87" s="18"/>
    </row>
    <row r="88" spans="1:5" ht="19.5">
      <c r="A88" s="11">
        <v>85</v>
      </c>
      <c r="B88" s="18"/>
      <c r="D88" s="11">
        <v>85</v>
      </c>
      <c r="E88" s="18"/>
    </row>
    <row r="89" spans="1:5" ht="19.5">
      <c r="A89" s="11">
        <v>86</v>
      </c>
      <c r="B89" s="18"/>
      <c r="D89" s="11">
        <v>86</v>
      </c>
      <c r="E89" s="18"/>
    </row>
    <row r="90" spans="1:5" ht="19.5">
      <c r="A90" s="11">
        <v>87</v>
      </c>
      <c r="B90" s="18"/>
      <c r="D90" s="11">
        <v>87</v>
      </c>
      <c r="E90" s="18"/>
    </row>
    <row r="91" spans="1:5" ht="19.5">
      <c r="A91" s="11">
        <v>88</v>
      </c>
      <c r="B91" s="18"/>
      <c r="D91" s="11">
        <v>88</v>
      </c>
      <c r="E91" s="18"/>
    </row>
    <row r="92" spans="1:5" ht="19.5">
      <c r="A92" s="11">
        <v>89</v>
      </c>
      <c r="B92" s="18"/>
      <c r="D92" s="11">
        <v>89</v>
      </c>
      <c r="E92" s="18"/>
    </row>
    <row r="93" spans="1:5" ht="19.5">
      <c r="A93" s="11">
        <v>90</v>
      </c>
      <c r="B93" s="18"/>
      <c r="D93" s="11">
        <v>90</v>
      </c>
      <c r="E93" s="18"/>
    </row>
    <row r="94" spans="1:5" ht="19.5">
      <c r="A94" s="11">
        <v>91</v>
      </c>
      <c r="B94" s="18"/>
      <c r="D94" s="11">
        <v>91</v>
      </c>
      <c r="E94" s="18"/>
    </row>
    <row r="95" spans="1:5" ht="19.5">
      <c r="A95" s="11">
        <v>92</v>
      </c>
      <c r="B95" s="18"/>
      <c r="D95" s="11">
        <v>92</v>
      </c>
      <c r="E95" s="18"/>
    </row>
    <row r="96" spans="1:5" ht="19.5">
      <c r="A96" s="11">
        <v>93</v>
      </c>
      <c r="B96" s="18"/>
      <c r="D96" s="11">
        <v>93</v>
      </c>
      <c r="E96" s="18"/>
    </row>
    <row r="97" spans="1:5" ht="19.5">
      <c r="A97" s="11">
        <v>94</v>
      </c>
      <c r="B97" s="18"/>
      <c r="D97" s="11">
        <v>94</v>
      </c>
      <c r="E97" s="18"/>
    </row>
    <row r="98" spans="1:5" ht="19.5">
      <c r="A98" s="11">
        <v>95</v>
      </c>
      <c r="B98" s="18"/>
      <c r="D98" s="11">
        <v>95</v>
      </c>
      <c r="E98" s="18"/>
    </row>
    <row r="99" spans="1:5" ht="19.5">
      <c r="A99" s="11">
        <v>96</v>
      </c>
      <c r="B99" s="18"/>
      <c r="D99" s="11">
        <v>96</v>
      </c>
      <c r="E99" s="18"/>
    </row>
    <row r="100" spans="1:5" ht="19.5">
      <c r="A100" s="11">
        <v>97</v>
      </c>
      <c r="B100" s="18"/>
      <c r="D100" s="11">
        <v>97</v>
      </c>
      <c r="E100" s="18"/>
    </row>
    <row r="101" spans="1:5" ht="19.5">
      <c r="A101" s="11">
        <v>98</v>
      </c>
      <c r="B101" s="18"/>
      <c r="D101" s="11">
        <v>98</v>
      </c>
      <c r="E101" s="18"/>
    </row>
    <row r="102" spans="1:5" ht="19.5">
      <c r="A102" s="11">
        <v>99</v>
      </c>
      <c r="B102" s="18"/>
      <c r="D102" s="11">
        <v>99</v>
      </c>
      <c r="E102" s="18"/>
    </row>
    <row r="103" spans="1:5" ht="19.5">
      <c r="A103" t="s">
        <v>72</v>
      </c>
      <c r="B103" t="s">
        <v>72</v>
      </c>
      <c r="D103" t="s">
        <v>72</v>
      </c>
      <c r="E103" t="s">
        <v>72</v>
      </c>
    </row>
  </sheetData>
  <sheetProtection password="E9CF" sheet="1" objects="1" scenarios="1"/>
  <mergeCells count="1">
    <mergeCell ref="F2:I2"/>
  </mergeCells>
  <conditionalFormatting sqref="B1">
    <cfRule type="containsBlanks" priority="1" dxfId="0">
      <formula>LEN(TRIM(B1))=0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吉田朋也</dc:creator>
  <cp:keywords/>
  <dc:description/>
  <cp:lastModifiedBy>amagasakiT&amp;F</cp:lastModifiedBy>
  <cp:lastPrinted>2018-03-31T01:30:29Z</cp:lastPrinted>
  <dcterms:created xsi:type="dcterms:W3CDTF">2018-03-11T11:45:35Z</dcterms:created>
  <dcterms:modified xsi:type="dcterms:W3CDTF">2021-04-04T07:28:01Z</dcterms:modified>
  <cp:category/>
  <cp:version/>
  <cp:contentType/>
  <cp:contentStatus/>
</cp:coreProperties>
</file>