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注意事項" sheetId="1" r:id="rId1"/>
    <sheet name="入力見本" sheetId="2" r:id="rId2"/>
    <sheet name="男子申込" sheetId="3" r:id="rId3"/>
    <sheet name="女子申込" sheetId="4" r:id="rId4"/>
    <sheet name="郡市区ｺｰﾄﾞ" sheetId="5" r:id="rId5"/>
    <sheet name="男子DATA" sheetId="6" state="hidden" r:id="rId6"/>
    <sheet name="女子DATA" sheetId="7" state="hidden" r:id="rId7"/>
  </sheets>
  <externalReferences>
    <externalReference r:id="rId10"/>
  </externalReferences>
  <definedNames>
    <definedName name="code">'郡市区ｺｰﾄﾞ'!$A$2:$F$46</definedName>
    <definedName name="gun">'[1]次年度一覧'!$F$6:$H$51</definedName>
    <definedName name="_xlnm.Print_Area" localSheetId="4">'郡市区ｺｰﾄﾞ'!$A$1:$F$46</definedName>
    <definedName name="_xlnm.Print_Area" localSheetId="3">'女子申込'!$A$2:$O$30</definedName>
    <definedName name="_xlnm.Print_Area" localSheetId="2">'男子申込'!$A$2:$O$34</definedName>
    <definedName name="_xlnm.Print_Area" localSheetId="1">'入力見本'!$A$1:$O$18</definedName>
    <definedName name="zk1">'[1]選手'!$A$2:$E$2800</definedName>
    <definedName name="zk2">'[1]中選手'!$A$2:$E$6112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C7" authorId="0">
      <text>
        <r>
          <rPr>
            <b/>
            <sz val="9"/>
            <rFont val="ＭＳ Ｐゴシック"/>
            <family val="3"/>
          </rPr>
          <t>郡市区コード:</t>
        </r>
        <r>
          <rPr>
            <sz val="9"/>
            <rFont val="ＭＳ Ｐゴシック"/>
            <family val="3"/>
          </rPr>
          <t xml:space="preserve">
▼をクリックしてリストから選択してください。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F11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郡市区コード:</t>
        </r>
        <r>
          <rPr>
            <sz val="9"/>
            <rFont val="ＭＳ Ｐゴシック"/>
            <family val="3"/>
          </rPr>
          <t xml:space="preserve">
▼をクリックしてリストから選択してください。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一般は陸連登録団体名のみ
個人登録者は郡市陸協名</t>
        </r>
      </text>
    </comment>
    <comment ref="O19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19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H19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C19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I20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1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C20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31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B20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1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2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3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4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5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6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7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8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9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30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31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32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33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G11" authorId="0">
      <text>
        <r>
          <rPr>
            <b/>
            <sz val="9"/>
            <rFont val="ＭＳ Ｐゴシック"/>
            <family val="3"/>
          </rPr>
          <t>連絡先: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ゴシック"/>
            <family val="3"/>
          </rPr>
          <t xml:space="preserve">***-***-****
</t>
        </r>
        <r>
          <rPr>
            <sz val="11"/>
            <rFont val="ＭＳ ゴシック"/>
            <family val="3"/>
          </rPr>
          <t>の形式で－(ハイフン要)</t>
        </r>
      </text>
    </comment>
    <comment ref="J11" authorId="0">
      <text>
        <r>
          <rPr>
            <b/>
            <sz val="9"/>
            <rFont val="ＭＳ Ｐゴシック"/>
            <family val="3"/>
          </rPr>
          <t xml:space="preserve">連絡先:
</t>
        </r>
        <r>
          <rPr>
            <sz val="14"/>
            <rFont val="ＭＳ ゴシック"/>
            <family val="3"/>
          </rPr>
          <t>***-***-****</t>
        </r>
        <r>
          <rPr>
            <b/>
            <sz val="9"/>
            <rFont val="ＭＳ ゴシック"/>
            <family val="3"/>
          </rPr>
          <t xml:space="preserve">
</t>
        </r>
        <r>
          <rPr>
            <sz val="11"/>
            <rFont val="ＭＳ ゴシック"/>
            <family val="3"/>
          </rPr>
          <t>の形式で－(ハイフン要</t>
        </r>
        <r>
          <rPr>
            <sz val="11"/>
            <rFont val="ＭＳ Ｐゴシック"/>
            <family val="3"/>
          </rPr>
          <t xml:space="preserve">)
</t>
        </r>
      </text>
    </comment>
    <comment ref="M20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1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0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1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2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2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2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3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3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3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4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4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4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5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5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5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6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6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6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7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7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7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8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8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8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9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9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29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30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30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30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31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31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31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32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32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32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33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33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H20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1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2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3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4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5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6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7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8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9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30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31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32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33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</commentList>
</comments>
</file>

<file path=xl/comments4.xml><?xml version="1.0" encoding="utf-8"?>
<comments xmlns="http://schemas.openxmlformats.org/spreadsheetml/2006/main">
  <authors>
    <author>yotuka</author>
  </authors>
  <commentList>
    <comment ref="F11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郡市区コード:</t>
        </r>
        <r>
          <rPr>
            <sz val="9"/>
            <rFont val="ＭＳ Ｐゴシック"/>
            <family val="3"/>
          </rPr>
          <t xml:space="preserve">
女子のコードは男子を入力すると自動的に表示されます。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C19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I19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19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B20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1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2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3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4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C20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1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2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3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4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I20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1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2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3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4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0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1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2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3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4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0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1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2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3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4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B25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6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7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8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9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C25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6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7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8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9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I25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6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7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8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9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5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6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7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8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9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5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6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7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8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9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</commentList>
</comments>
</file>

<file path=xl/sharedStrings.xml><?xml version="1.0" encoding="utf-8"?>
<sst xmlns="http://schemas.openxmlformats.org/spreadsheetml/2006/main" count="534" uniqueCount="259">
  <si>
    <t>郡市区
コード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</si>
  <si>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</si>
  <si>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</si>
  <si>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</si>
  <si>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</si>
  <si>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</si>
  <si>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</si>
  <si>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</si>
  <si>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</si>
  <si>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</si>
  <si>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</si>
  <si>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</si>
  <si>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</si>
  <si>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</si>
  <si>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</si>
  <si>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</si>
  <si>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</si>
  <si>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</si>
  <si>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</si>
  <si>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</si>
  <si>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</si>
  <si>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</si>
  <si>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</si>
  <si>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</si>
  <si>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</si>
  <si>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</si>
  <si>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</si>
  <si>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</si>
  <si>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</si>
  <si>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</si>
  <si>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</si>
  <si>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</si>
  <si>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</si>
  <si>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</si>
  <si>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</si>
  <si>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</si>
  <si>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</si>
  <si>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</si>
  <si>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</si>
  <si>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</si>
  <si>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</si>
  <si>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</si>
  <si>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加東市</t>
  </si>
  <si>
    <t>美方郡</t>
  </si>
  <si>
    <t>たつの市</t>
  </si>
  <si>
    <t>川辺郡</t>
  </si>
  <si>
    <t>多可郡</t>
  </si>
  <si>
    <t>男子部</t>
  </si>
  <si>
    <t>女子部</t>
  </si>
  <si>
    <t>記入しない</t>
  </si>
  <si>
    <t>選手申込一覧表</t>
  </si>
  <si>
    <t>郡市区名</t>
  </si>
  <si>
    <t>監督</t>
  </si>
  <si>
    <t>中学１</t>
  </si>
  <si>
    <t>中学２</t>
  </si>
  <si>
    <t>中学３</t>
  </si>
  <si>
    <t>中学４</t>
  </si>
  <si>
    <t>登録番号</t>
  </si>
  <si>
    <t>氏</t>
  </si>
  <si>
    <t>名</t>
  </si>
  <si>
    <t>部</t>
  </si>
  <si>
    <t>申　込
責任者</t>
  </si>
  <si>
    <t>郡市区
コード</t>
  </si>
  <si>
    <t>住　所</t>
  </si>
  <si>
    <t>監　督</t>
  </si>
  <si>
    <t>ﾏﾈｰｼﾞｬｰ</t>
  </si>
  <si>
    <t>協　力
審判員</t>
  </si>
  <si>
    <t>番　　号</t>
  </si>
  <si>
    <t>緊急連絡先：携帯電話</t>
  </si>
  <si>
    <t>所属</t>
  </si>
  <si>
    <t>(様式１）</t>
  </si>
  <si>
    <t>M1</t>
  </si>
  <si>
    <t>M2</t>
  </si>
  <si>
    <t>M3</t>
  </si>
  <si>
    <t>M4</t>
  </si>
  <si>
    <t>印</t>
  </si>
  <si>
    <t>連絡先電話(自宅・勤務先）</t>
  </si>
  <si>
    <t>ﾏﾈｰｼﾞｬｰ</t>
  </si>
  <si>
    <t>選手申込一覧表作成用ワークシート</t>
  </si>
  <si>
    <t>送付先</t>
  </si>
  <si>
    <t>〒678-0256</t>
  </si>
  <si>
    <t>赤穂市鷆和６１４－３</t>
  </si>
  <si>
    <t>taikai@haaa.jp</t>
  </si>
  <si>
    <t>データ作成注意事項</t>
  </si>
  <si>
    <t>メール件名</t>
  </si>
  <si>
    <t>**は郡市区コード　○○は郡市区名</t>
  </si>
  <si>
    <t>郡市区駅伝申込＊＊○○市</t>
  </si>
  <si>
    <r>
      <t xml:space="preserve">１行目 </t>
    </r>
    <r>
      <rPr>
        <sz val="12"/>
        <rFont val="ＭＳ ゴシック"/>
        <family val="3"/>
      </rPr>
      <t>郡市区名</t>
    </r>
  </si>
  <si>
    <t>年齢</t>
  </si>
  <si>
    <r>
      <t xml:space="preserve">２行目 </t>
    </r>
    <r>
      <rPr>
        <sz val="12"/>
        <rFont val="ＭＳ ゴシック"/>
        <family val="3"/>
      </rPr>
      <t>監督名</t>
    </r>
  </si>
  <si>
    <r>
      <t xml:space="preserve">３行目 </t>
    </r>
    <r>
      <rPr>
        <sz val="12"/>
        <rFont val="ＭＳ ゴシック"/>
        <family val="3"/>
      </rPr>
      <t>ﾏﾈｰｼﾞｬ名</t>
    </r>
  </si>
  <si>
    <r>
      <t xml:space="preserve">４行目 </t>
    </r>
    <r>
      <rPr>
        <sz val="12"/>
        <rFont val="ＭＳ ゴシック"/>
        <family val="3"/>
      </rPr>
      <t>選手名</t>
    </r>
  </si>
  <si>
    <t>郡市区</t>
  </si>
  <si>
    <t>マネ</t>
  </si>
  <si>
    <t>マネ</t>
  </si>
  <si>
    <t>昨年
男子順位</t>
  </si>
  <si>
    <t>昨年
女子順位</t>
  </si>
  <si>
    <t>中学５</t>
  </si>
  <si>
    <t>協力審判は各郡市区で1名
男女参加時も同一1名です。</t>
  </si>
  <si>
    <t>赤色のセルに必要事項を入力または選択してください。
学年以外は赤色部分のないように注意してください。</t>
  </si>
  <si>
    <t>男子総合</t>
  </si>
  <si>
    <t>女子総合</t>
  </si>
  <si>
    <r>
      <t xml:space="preserve">学年
</t>
    </r>
    <r>
      <rPr>
        <sz val="8"/>
        <rFont val="ＭＳ ゴシック"/>
        <family val="3"/>
      </rPr>
      <t>(学生のみ
院生はM)</t>
    </r>
  </si>
  <si>
    <r>
      <t xml:space="preserve">所属(登録団体)
</t>
    </r>
    <r>
      <rPr>
        <sz val="9"/>
        <rFont val="ＭＳ ゴシック"/>
        <family val="3"/>
      </rPr>
      <t>○中・○高・○大とする
他は陸協登録団体名のみ</t>
    </r>
  </si>
  <si>
    <r>
      <t xml:space="preserve">住　　　　　　所
</t>
    </r>
    <r>
      <rPr>
        <sz val="9"/>
        <rFont val="ＭＳ ゴシック"/>
        <family val="3"/>
      </rPr>
      <t>(所属確認の為です</t>
    </r>
    <r>
      <rPr>
        <b/>
        <u val="single"/>
        <sz val="9"/>
        <rFont val="ＭＳ ゴシック"/>
        <family val="3"/>
      </rPr>
      <t xml:space="preserve">参加資格となる
</t>
    </r>
    <r>
      <rPr>
        <sz val="9"/>
        <rFont val="ＭＳ ゴシック"/>
        <family val="3"/>
      </rPr>
      <t>居住地または所属所在地を郡市区より記入すること)</t>
    </r>
  </si>
  <si>
    <t>メールアドレス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</si>
  <si>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</si>
  <si>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</si>
  <si>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</si>
  <si>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</si>
  <si>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</si>
  <si>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</si>
  <si>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</si>
  <si>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</si>
  <si>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</si>
  <si>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</si>
  <si>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</si>
  <si>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</si>
  <si>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山梨</t>
  </si>
  <si>
    <t>新潟</t>
  </si>
  <si>
    <t>富山</t>
  </si>
  <si>
    <t>石川</t>
  </si>
  <si>
    <t>福井</t>
  </si>
  <si>
    <t>長野</t>
  </si>
  <si>
    <t>静岡</t>
  </si>
  <si>
    <t>愛知</t>
  </si>
  <si>
    <t>岐阜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</si>
  <si>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</si>
  <si>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</si>
  <si>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</si>
  <si>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</si>
  <si>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</si>
  <si>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</si>
  <si>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</si>
  <si>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</si>
  <si>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</si>
  <si>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</si>
  <si>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</si>
  <si>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</si>
  <si>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</si>
  <si>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</si>
  <si>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</si>
  <si>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</si>
  <si>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</si>
  <si>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</si>
  <si>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</si>
  <si>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</si>
  <si>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</si>
  <si>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</si>
  <si>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</si>
  <si>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</t>
  </si>
  <si>
    <t>東京</t>
  </si>
  <si>
    <t>広島</t>
  </si>
  <si>
    <t>&lt;ふるさとは以下&gt;</t>
  </si>
  <si>
    <r>
      <t xml:space="preserve">所属郡市
登録府県
</t>
    </r>
    <r>
      <rPr>
        <sz val="8"/>
        <rFont val="ＭＳ ゴシック"/>
        <family val="3"/>
      </rPr>
      <t>(ふるさと)</t>
    </r>
  </si>
  <si>
    <t>太郎</t>
  </si>
  <si>
    <t>山田</t>
  </si>
  <si>
    <t>鈴木</t>
  </si>
  <si>
    <t>一郎</t>
  </si>
  <si>
    <t>田中</t>
  </si>
  <si>
    <t>次郎</t>
  </si>
  <si>
    <t>神戸</t>
  </si>
  <si>
    <t>三郎</t>
  </si>
  <si>
    <t>加古川市野口町水足１－２</t>
  </si>
  <si>
    <t>加古川北高</t>
  </si>
  <si>
    <t>高砂</t>
  </si>
  <si>
    <t>浩</t>
  </si>
  <si>
    <t>西脇工高</t>
  </si>
  <si>
    <t>加古川市加古川町河原２－５</t>
  </si>
  <si>
    <t>稲美</t>
  </si>
  <si>
    <t>幸一</t>
  </si>
  <si>
    <t>M1</t>
  </si>
  <si>
    <t>ふるさと　加古川西高出身</t>
  </si>
  <si>
    <t>山梨学院大</t>
  </si>
  <si>
    <t>1部</t>
  </si>
  <si>
    <t>入力見本</t>
  </si>
  <si>
    <t>明石</t>
  </si>
  <si>
    <t>加古川市陸協</t>
  </si>
  <si>
    <t>加古川市寺家町２－１</t>
  </si>
  <si>
    <t>西区</t>
  </si>
  <si>
    <t>西宮市</t>
  </si>
  <si>
    <t>北区</t>
  </si>
  <si>
    <t>加古川市</t>
  </si>
  <si>
    <t>高砂市</t>
  </si>
  <si>
    <t>西脇市</t>
  </si>
  <si>
    <t>尼崎市</t>
  </si>
  <si>
    <t>神崎郡</t>
  </si>
  <si>
    <t>須磨区</t>
  </si>
  <si>
    <t>たつの市</t>
  </si>
  <si>
    <t>淡路市</t>
  </si>
  <si>
    <t>三田市</t>
  </si>
  <si>
    <t>加西市</t>
  </si>
  <si>
    <t>小野市</t>
  </si>
  <si>
    <t>加古郡</t>
  </si>
  <si>
    <t>豊岡市</t>
  </si>
  <si>
    <t>丹波市</t>
  </si>
  <si>
    <t>東灘区</t>
  </si>
  <si>
    <t>揖保郡</t>
  </si>
  <si>
    <t>灘区</t>
  </si>
  <si>
    <t>宝塚市</t>
  </si>
  <si>
    <t>相生市</t>
  </si>
  <si>
    <t>宍粟市</t>
  </si>
  <si>
    <t>垂水区</t>
  </si>
  <si>
    <t>兵庫区</t>
  </si>
  <si>
    <t>佐用郡</t>
  </si>
  <si>
    <t>中央区</t>
  </si>
  <si>
    <t>芦屋市</t>
  </si>
  <si>
    <t>長田区</t>
  </si>
  <si>
    <t>赤穂郡</t>
  </si>
  <si>
    <t>洲本市</t>
  </si>
  <si>
    <t>朝来市</t>
  </si>
  <si>
    <t>篠山市</t>
  </si>
  <si>
    <t>加東市</t>
  </si>
  <si>
    <t>赤穂市</t>
  </si>
  <si>
    <t>姫路市</t>
  </si>
  <si>
    <t>協力審判</t>
  </si>
  <si>
    <t>ﾌﾘｶﾞﾅ
氏</t>
  </si>
  <si>
    <t>ﾌﾘｶﾞﾅ
名</t>
  </si>
  <si>
    <t>ﾌﾘｶﾞﾅ(氏)</t>
  </si>
  <si>
    <t>ﾌﾘｶﾞﾅ(名)</t>
  </si>
  <si>
    <t>ふるさと
制度</t>
  </si>
  <si>
    <t>F</t>
  </si>
  <si>
    <t>所属(登録団体)
○中・○高・○大とする
他は陸協登録団体名のみ</t>
  </si>
  <si>
    <t>所属郡市
登録府県
(ふるさと)</t>
  </si>
  <si>
    <t>F</t>
  </si>
  <si>
    <t>前年総合結果</t>
  </si>
  <si>
    <t>兵庫陸上競技協会　情報委員会　中川廣信 Tel:090-2012-0995</t>
  </si>
  <si>
    <r>
      <t>①男・女申込の各シートに</t>
    </r>
    <r>
      <rPr>
        <sz val="18"/>
        <color indexed="10"/>
        <rFont val="ＭＳ Ｐゴシック"/>
        <family val="3"/>
      </rPr>
      <t>必要事項入力</t>
    </r>
  </si>
  <si>
    <r>
      <t>②男・女申込の各シートを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、申込責任者の</t>
    </r>
    <r>
      <rPr>
        <sz val="18"/>
        <color indexed="10"/>
        <rFont val="ＭＳ Ｐゴシック"/>
        <family val="3"/>
      </rPr>
      <t>押印</t>
    </r>
  </si>
  <si>
    <r>
      <t>③印刷した選手申込一覧表を兵庫陸協情報委員会に</t>
    </r>
    <r>
      <rPr>
        <sz val="18"/>
        <color indexed="10"/>
        <rFont val="ＭＳ Ｐゴシック"/>
        <family val="3"/>
      </rPr>
      <t>送付</t>
    </r>
  </si>
  <si>
    <r>
      <t>④このファイルを下記メールアドレスに</t>
    </r>
    <r>
      <rPr>
        <sz val="18"/>
        <color indexed="10"/>
        <rFont val="ＭＳ Ｐゴシック"/>
        <family val="3"/>
      </rPr>
      <t>添付し送付</t>
    </r>
  </si>
  <si>
    <r>
      <t>　　　　</t>
    </r>
    <r>
      <rPr>
        <b/>
        <sz val="16"/>
        <rFont val="ＭＳ Ｐゴシック"/>
        <family val="3"/>
      </rPr>
      <t>何度も</t>
    </r>
    <r>
      <rPr>
        <b/>
        <u val="single"/>
        <sz val="16"/>
        <color indexed="10"/>
        <rFont val="ＭＳ Ｐゴシック"/>
        <family val="3"/>
      </rPr>
      <t>訂正でメールを送らない</t>
    </r>
    <r>
      <rPr>
        <b/>
        <sz val="16"/>
        <rFont val="ＭＳ Ｐゴシック"/>
        <family val="3"/>
      </rPr>
      <t>(送付前に再度内容を確認する）</t>
    </r>
    <r>
      <rPr>
        <b/>
        <sz val="16"/>
        <color indexed="10"/>
        <rFont val="ＭＳ Ｐゴシック"/>
        <family val="3"/>
      </rPr>
      <t xml:space="preserve">
　　　　</t>
    </r>
    <r>
      <rPr>
        <b/>
        <sz val="16"/>
        <rFont val="ＭＳ Ｐゴシック"/>
        <family val="3"/>
      </rPr>
      <t>メール本文に申込責任者名・連絡先を明記する。</t>
    </r>
  </si>
  <si>
    <r>
      <rPr>
        <b/>
        <sz val="16"/>
        <rFont val="ＭＳ Ｐゴシック"/>
        <family val="3"/>
      </rPr>
      <t>注意</t>
    </r>
    <r>
      <rPr>
        <b/>
        <sz val="16"/>
        <color indexed="10"/>
        <rFont val="ＭＳ Ｐゴシック"/>
        <family val="3"/>
      </rPr>
      <t>　</t>
    </r>
    <r>
      <rPr>
        <b/>
        <u val="single"/>
        <sz val="16"/>
        <color indexed="10"/>
        <rFont val="ＭＳ Ｐゴシック"/>
        <family val="3"/>
      </rPr>
      <t>男女別にメールを送らない</t>
    </r>
    <r>
      <rPr>
        <b/>
        <sz val="16"/>
        <rFont val="ＭＳ Ｐゴシック"/>
        <family val="3"/>
      </rPr>
      <t>(各郡市区ごとに男女まとめて入力)</t>
    </r>
  </si>
  <si>
    <t>ﾌﾘｶﾞﾅ
名</t>
  </si>
  <si>
    <t>ｶﾝﾍﾞ</t>
  </si>
  <si>
    <t>ｻﾌﾞﾛｳ</t>
  </si>
  <si>
    <t>F</t>
  </si>
  <si>
    <t>ﾀｶｻｺﾞ</t>
  </si>
  <si>
    <t>ﾋﾛｼ</t>
  </si>
  <si>
    <t>ｲﾅﾐ</t>
  </si>
  <si>
    <t>ｺｳｲﾁ</t>
  </si>
  <si>
    <t>ｱｶｼ</t>
  </si>
  <si>
    <t>ｺｳｼﾞ</t>
  </si>
  <si>
    <t>幸二</t>
  </si>
  <si>
    <r>
      <rPr>
        <sz val="20"/>
        <color indexed="40"/>
        <rFont val="ＭＳ Ｐゴシック"/>
        <family val="3"/>
      </rPr>
      <t>入力見本を必ず参考にしてください</t>
    </r>
    <r>
      <rPr>
        <sz val="20"/>
        <rFont val="ＭＳ Ｐゴシック"/>
        <family val="3"/>
      </rPr>
      <t xml:space="preserve">
ふるさと選手・登録陸協・住所等に
例年入力ミスが多数あります。
</t>
    </r>
  </si>
  <si>
    <r>
      <rPr>
        <b/>
        <sz val="16"/>
        <rFont val="ＭＳ Ｐゴシック"/>
        <family val="3"/>
      </rPr>
      <t>※メール受信後に自動応答メールが送信</t>
    </r>
    <r>
      <rPr>
        <sz val="16"/>
        <rFont val="ＭＳ Ｐゴシック"/>
        <family val="3"/>
      </rPr>
      <t>されます。また、後日内容を確認し、</t>
    </r>
    <r>
      <rPr>
        <b/>
        <sz val="16"/>
        <color indexed="10"/>
        <rFont val="ＭＳ Ｐゴシック"/>
        <family val="3"/>
      </rPr>
      <t>受付確認メールを送信</t>
    </r>
    <r>
      <rPr>
        <sz val="16"/>
        <rFont val="ＭＳ Ｐゴシック"/>
        <family val="3"/>
      </rPr>
      <t xml:space="preserve">します。
受付確認メールが届かない場合は、兵庫陸協情報委員会までご連絡ください。
</t>
    </r>
    <r>
      <rPr>
        <sz val="14"/>
        <rFont val="ＭＳ Ｐゴシック"/>
        <family val="3"/>
      </rPr>
      <t>（なお、自動応答メールは送信されないこともあります。）</t>
    </r>
  </si>
  <si>
    <t>○○市</t>
  </si>
  <si>
    <t>平成29年1月18日(水）必着</t>
  </si>
  <si>
    <t>平成29年1月18日(水）17:00必着</t>
  </si>
  <si>
    <t>男子71回・女子32回兵庫県郡市区対抗駅伝競走大会</t>
  </si>
  <si>
    <t>男子　第71回　兵庫県郡市区対抗駅伝競走大会</t>
  </si>
  <si>
    <t>申込締切日　平成29年1月18日(水)必着</t>
  </si>
  <si>
    <t>三木市</t>
  </si>
  <si>
    <t>川西市</t>
  </si>
  <si>
    <t>伊丹市</t>
  </si>
  <si>
    <t>明石市</t>
  </si>
  <si>
    <t>養父市</t>
  </si>
  <si>
    <t>女子　第３２回　兵庫県郡市区対抗駅伝競走大会</t>
  </si>
  <si>
    <t>男子　第７１回　兵庫県郡市区対抗駅伝競走大会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</si>
</sst>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20"/>
      <color indexed="10"/>
      <name val="ＭＳ Ｐゴシック"/>
      <family val="3"/>
    </font>
    <font>
      <sz val="20"/>
      <color indexed="12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color indexed="12"/>
      <name val="ＭＳ ゴシック"/>
      <family val="3"/>
    </font>
    <font>
      <sz val="9"/>
      <name val="ＭＳ ゴシック"/>
      <family val="3"/>
    </font>
    <font>
      <b/>
      <u val="single"/>
      <sz val="9"/>
      <name val="ＭＳ ゴシック"/>
      <family val="3"/>
    </font>
    <font>
      <sz val="26"/>
      <name val="ＭＳ 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10"/>
      <name val="ＭＳ ゴシック"/>
      <family val="3"/>
    </font>
    <font>
      <sz val="36"/>
      <color indexed="10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1"/>
      <color indexed="8"/>
      <name val="ＭＳ ゴシック"/>
      <family val="3"/>
    </font>
    <font>
      <sz val="20"/>
      <color indexed="4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dotted"/>
      <right style="dotted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dotted"/>
      <top style="thin"/>
      <bottom style="hair"/>
    </border>
    <border>
      <left style="thin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33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34" borderId="14" xfId="0" applyFont="1" applyFill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35" borderId="14" xfId="0" applyFont="1" applyFill="1" applyBorder="1" applyAlignment="1" applyProtection="1">
      <alignment horizontal="center"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0" fontId="17" fillId="34" borderId="14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28" fillId="36" borderId="14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37" borderId="14" xfId="0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0" fontId="17" fillId="34" borderId="16" xfId="0" applyFont="1" applyFill="1" applyBorder="1" applyAlignment="1" applyProtection="1">
      <alignment vertical="center"/>
      <protection/>
    </xf>
    <xf numFmtId="0" fontId="17" fillId="34" borderId="16" xfId="0" applyFont="1" applyFill="1" applyBorder="1" applyAlignment="1" applyProtection="1">
      <alignment vertical="center"/>
      <protection/>
    </xf>
    <xf numFmtId="0" fontId="17" fillId="0" borderId="34" xfId="0" applyFont="1" applyBorder="1" applyAlignment="1">
      <alignment vertical="center"/>
    </xf>
    <xf numFmtId="0" fontId="17" fillId="34" borderId="35" xfId="0" applyFont="1" applyFill="1" applyBorder="1" applyAlignment="1" applyProtection="1">
      <alignment vertical="center"/>
      <protection/>
    </xf>
    <xf numFmtId="0" fontId="17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7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7" fillId="0" borderId="39" xfId="0" applyFont="1" applyBorder="1" applyAlignment="1" applyProtection="1">
      <alignment vertical="center"/>
      <protection locked="0"/>
    </xf>
    <xf numFmtId="0" fontId="17" fillId="35" borderId="37" xfId="0" applyFont="1" applyFill="1" applyBorder="1" applyAlignment="1">
      <alignment vertical="center"/>
    </xf>
    <xf numFmtId="0" fontId="17" fillId="37" borderId="39" xfId="0" applyFont="1" applyFill="1" applyBorder="1" applyAlignment="1" applyProtection="1">
      <alignment vertical="center"/>
      <protection locked="0"/>
    </xf>
    <xf numFmtId="0" fontId="17" fillId="35" borderId="40" xfId="0" applyFont="1" applyFill="1" applyBorder="1" applyAlignment="1">
      <alignment vertical="center"/>
    </xf>
    <xf numFmtId="0" fontId="17" fillId="35" borderId="41" xfId="0" applyFont="1" applyFill="1" applyBorder="1" applyAlignment="1" applyProtection="1">
      <alignment horizontal="center" vertical="center"/>
      <protection locked="0"/>
    </xf>
    <xf numFmtId="0" fontId="17" fillId="35" borderId="41" xfId="0" applyFont="1" applyFill="1" applyBorder="1" applyAlignment="1" applyProtection="1">
      <alignment vertical="center"/>
      <protection locked="0"/>
    </xf>
    <xf numFmtId="0" fontId="17" fillId="37" borderId="42" xfId="0" applyFont="1" applyFill="1" applyBorder="1" applyAlignment="1" applyProtection="1">
      <alignment vertical="center"/>
      <protection locked="0"/>
    </xf>
    <xf numFmtId="0" fontId="15" fillId="33" borderId="16" xfId="0" applyFont="1" applyFill="1" applyBorder="1" applyAlignment="1">
      <alignment horizontal="left" vertical="center"/>
    </xf>
    <xf numFmtId="0" fontId="17" fillId="34" borderId="43" xfId="0" applyFont="1" applyFill="1" applyBorder="1" applyAlignment="1" applyProtection="1">
      <alignment vertical="center"/>
      <protection/>
    </xf>
    <xf numFmtId="0" fontId="0" fillId="0" borderId="44" xfId="0" applyBorder="1" applyAlignment="1">
      <alignment vertical="center"/>
    </xf>
    <xf numFmtId="0" fontId="17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7" fillId="0" borderId="47" xfId="0" applyFont="1" applyBorder="1" applyAlignment="1" applyProtection="1">
      <alignment vertical="center"/>
      <protection locked="0"/>
    </xf>
    <xf numFmtId="0" fontId="17" fillId="35" borderId="45" xfId="0" applyFont="1" applyFill="1" applyBorder="1" applyAlignment="1">
      <alignment vertical="center"/>
    </xf>
    <xf numFmtId="0" fontId="17" fillId="35" borderId="48" xfId="0" applyFont="1" applyFill="1" applyBorder="1" applyAlignment="1">
      <alignment vertical="center"/>
    </xf>
    <xf numFmtId="0" fontId="17" fillId="35" borderId="49" xfId="0" applyFont="1" applyFill="1" applyBorder="1" applyAlignment="1" applyProtection="1">
      <alignment horizontal="center" vertical="center"/>
      <protection locked="0"/>
    </xf>
    <xf numFmtId="0" fontId="17" fillId="35" borderId="49" xfId="0" applyFont="1" applyFill="1" applyBorder="1" applyAlignment="1" applyProtection="1">
      <alignment vertical="center"/>
      <protection locked="0"/>
    </xf>
    <xf numFmtId="0" fontId="17" fillId="37" borderId="50" xfId="0" applyFont="1" applyFill="1" applyBorder="1" applyAlignment="1" applyProtection="1">
      <alignment vertical="center"/>
      <protection locked="0"/>
    </xf>
    <xf numFmtId="0" fontId="17" fillId="0" borderId="51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8" xfId="0" applyFont="1" applyFill="1" applyBorder="1" applyAlignment="1" applyProtection="1">
      <alignment vertical="center"/>
      <protection locked="0"/>
    </xf>
    <xf numFmtId="0" fontId="17" fillId="34" borderId="49" xfId="0" applyFont="1" applyFill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3" fillId="12" borderId="21" xfId="0" applyFont="1" applyFill="1" applyBorder="1" applyAlignment="1">
      <alignment horizontal="center" vertical="top" wrapText="1"/>
    </xf>
    <xf numFmtId="0" fontId="3" fillId="12" borderId="21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top"/>
    </xf>
    <xf numFmtId="0" fontId="3" fillId="13" borderId="21" xfId="0" applyFont="1" applyFill="1" applyBorder="1" applyAlignment="1">
      <alignment horizontal="center" vertical="top" wrapText="1"/>
    </xf>
    <xf numFmtId="0" fontId="3" fillId="13" borderId="5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top"/>
    </xf>
    <xf numFmtId="0" fontId="32" fillId="0" borderId="53" xfId="0" applyFont="1" applyBorder="1" applyAlignment="1">
      <alignment horizontal="center" vertical="top" wrapText="1"/>
    </xf>
    <xf numFmtId="0" fontId="32" fillId="0" borderId="54" xfId="0" applyFont="1" applyFill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55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 shrinkToFit="1"/>
      <protection/>
    </xf>
    <xf numFmtId="0" fontId="24" fillId="0" borderId="0" xfId="0" applyFont="1" applyAlignment="1">
      <alignment vertical="center"/>
    </xf>
    <xf numFmtId="0" fontId="4" fillId="36" borderId="56" xfId="0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 horizontal="center" vertical="center" wrapText="1"/>
    </xf>
    <xf numFmtId="0" fontId="4" fillId="36" borderId="58" xfId="0" applyFont="1" applyFill="1" applyBorder="1" applyAlignment="1">
      <alignment horizontal="center" vertical="center" wrapText="1"/>
    </xf>
    <xf numFmtId="0" fontId="4" fillId="36" borderId="59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60" xfId="0" applyFont="1" applyFill="1" applyBorder="1" applyAlignment="1">
      <alignment horizontal="center" vertical="center" wrapText="1"/>
    </xf>
    <xf numFmtId="0" fontId="4" fillId="36" borderId="61" xfId="0" applyFont="1" applyFill="1" applyBorder="1" applyAlignment="1">
      <alignment horizontal="center" vertical="center" wrapText="1"/>
    </xf>
    <xf numFmtId="0" fontId="4" fillId="36" borderId="62" xfId="0" applyFont="1" applyFill="1" applyBorder="1" applyAlignment="1">
      <alignment horizontal="center" vertical="center" wrapText="1"/>
    </xf>
    <xf numFmtId="0" fontId="4" fillId="36" borderId="63" xfId="0" applyFont="1" applyFill="1" applyBorder="1" applyAlignment="1">
      <alignment horizontal="center" vertical="center" wrapText="1"/>
    </xf>
    <xf numFmtId="0" fontId="10" fillId="36" borderId="64" xfId="0" applyFont="1" applyFill="1" applyBorder="1" applyAlignment="1">
      <alignment horizontal="left" vertical="center" wrapText="1"/>
    </xf>
    <xf numFmtId="0" fontId="10" fillId="36" borderId="65" xfId="0" applyFont="1" applyFill="1" applyBorder="1" applyAlignment="1">
      <alignment horizontal="left" vertical="center" wrapText="1"/>
    </xf>
    <xf numFmtId="0" fontId="10" fillId="36" borderId="66" xfId="0" applyFont="1" applyFill="1" applyBorder="1" applyAlignment="1">
      <alignment horizontal="left" vertical="center" wrapText="1"/>
    </xf>
    <xf numFmtId="0" fontId="10" fillId="36" borderId="67" xfId="0" applyFont="1" applyFill="1" applyBorder="1" applyAlignment="1">
      <alignment horizontal="left" vertical="center" wrapText="1"/>
    </xf>
    <xf numFmtId="0" fontId="10" fillId="36" borderId="0" xfId="0" applyFont="1" applyFill="1" applyBorder="1" applyAlignment="1">
      <alignment horizontal="left" vertical="center" wrapText="1"/>
    </xf>
    <xf numFmtId="0" fontId="10" fillId="36" borderId="68" xfId="0" applyFont="1" applyFill="1" applyBorder="1" applyAlignment="1">
      <alignment horizontal="left" vertical="center" wrapText="1"/>
    </xf>
    <xf numFmtId="0" fontId="10" fillId="36" borderId="69" xfId="0" applyFont="1" applyFill="1" applyBorder="1" applyAlignment="1">
      <alignment horizontal="left" vertical="center" wrapText="1"/>
    </xf>
    <xf numFmtId="0" fontId="10" fillId="36" borderId="70" xfId="0" applyFont="1" applyFill="1" applyBorder="1" applyAlignment="1">
      <alignment horizontal="left" vertical="center" wrapText="1"/>
    </xf>
    <xf numFmtId="0" fontId="11" fillId="36" borderId="71" xfId="0" applyFont="1" applyFill="1" applyBorder="1" applyAlignment="1">
      <alignment horizontal="center" vertical="center"/>
    </xf>
    <xf numFmtId="0" fontId="11" fillId="36" borderId="72" xfId="0" applyFont="1" applyFill="1" applyBorder="1" applyAlignment="1">
      <alignment horizontal="center" vertical="center"/>
    </xf>
    <xf numFmtId="0" fontId="11" fillId="36" borderId="73" xfId="0" applyFont="1" applyFill="1" applyBorder="1" applyAlignment="1">
      <alignment horizontal="center" vertical="center"/>
    </xf>
    <xf numFmtId="0" fontId="30" fillId="36" borderId="74" xfId="0" applyFont="1" applyFill="1" applyBorder="1" applyAlignment="1">
      <alignment vertical="center" wrapText="1"/>
    </xf>
    <xf numFmtId="0" fontId="30" fillId="36" borderId="75" xfId="0" applyFont="1" applyFill="1" applyBorder="1" applyAlignment="1">
      <alignment vertical="center" wrapText="1"/>
    </xf>
    <xf numFmtId="0" fontId="30" fillId="36" borderId="76" xfId="0" applyFont="1" applyFill="1" applyBorder="1" applyAlignment="1">
      <alignment vertical="center" wrapText="1"/>
    </xf>
    <xf numFmtId="0" fontId="30" fillId="36" borderId="77" xfId="0" applyFont="1" applyFill="1" applyBorder="1" applyAlignment="1">
      <alignment vertical="center"/>
    </xf>
    <xf numFmtId="0" fontId="30" fillId="36" borderId="78" xfId="0" applyFont="1" applyFill="1" applyBorder="1" applyAlignment="1">
      <alignment vertical="center"/>
    </xf>
    <xf numFmtId="0" fontId="30" fillId="36" borderId="44" xfId="0" applyFont="1" applyFill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5" fillId="0" borderId="8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27" fillId="0" borderId="71" xfId="0" applyFont="1" applyBorder="1" applyAlignment="1" applyProtection="1">
      <alignment horizontal="center" vertical="center"/>
      <protection/>
    </xf>
    <xf numFmtId="0" fontId="27" fillId="0" borderId="72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90" xfId="0" applyFont="1" applyBorder="1" applyAlignment="1" applyProtection="1">
      <alignment horizontal="center" vertical="center"/>
      <protection/>
    </xf>
    <xf numFmtId="0" fontId="5" fillId="0" borderId="91" xfId="0" applyFont="1" applyBorder="1" applyAlignment="1" applyProtection="1">
      <alignment horizontal="center" vertical="center"/>
      <protection/>
    </xf>
    <xf numFmtId="0" fontId="5" fillId="0" borderId="92" xfId="0" applyFont="1" applyBorder="1" applyAlignment="1" applyProtection="1">
      <alignment horizontal="center" vertical="center"/>
      <protection/>
    </xf>
    <xf numFmtId="0" fontId="7" fillId="0" borderId="93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38" borderId="14" xfId="0" applyFont="1" applyFill="1" applyBorder="1" applyAlignment="1" applyProtection="1">
      <alignment vertical="center" wrapText="1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28" fillId="36" borderId="14" xfId="0" applyFont="1" applyFill="1" applyBorder="1" applyAlignment="1" applyProtection="1">
      <alignment vertical="center" wrapText="1"/>
      <protection/>
    </xf>
    <xf numFmtId="0" fontId="28" fillId="36" borderId="14" xfId="0" applyFont="1" applyFill="1" applyBorder="1" applyAlignment="1" applyProtection="1">
      <alignment horizontal="center" vertical="center"/>
      <protection/>
    </xf>
    <xf numFmtId="0" fontId="16" fillId="0" borderId="93" xfId="0" applyFont="1" applyBorder="1" applyAlignment="1" applyProtection="1">
      <alignment horizontal="center" vertical="top" wrapText="1"/>
      <protection/>
    </xf>
    <xf numFmtId="0" fontId="16" fillId="0" borderId="93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9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93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98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0" xfId="0" applyFont="1" applyBorder="1" applyAlignment="1" applyProtection="1">
      <alignment horizontal="center" vertical="center"/>
      <protection locked="0"/>
    </xf>
    <xf numFmtId="0" fontId="16" fillId="0" borderId="93" xfId="0" applyFont="1" applyBorder="1" applyAlignment="1" applyProtection="1">
      <alignment horizontal="center" vertical="center" wrapText="1"/>
      <protection/>
    </xf>
    <xf numFmtId="0" fontId="16" fillId="0" borderId="9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01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7" fillId="0" borderId="103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17" fillId="0" borderId="93" xfId="0" applyFont="1" applyBorder="1" applyAlignment="1" applyProtection="1">
      <alignment horizontal="center" vertical="center" wrapText="1"/>
      <protection/>
    </xf>
    <xf numFmtId="0" fontId="17" fillId="0" borderId="93" xfId="0" applyFont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left" vertical="center" indent="2"/>
      <protection/>
    </xf>
    <xf numFmtId="0" fontId="7" fillId="0" borderId="95" xfId="0" applyFont="1" applyBorder="1" applyAlignment="1" applyProtection="1">
      <alignment horizontal="left" vertical="center" indent="2"/>
      <protection/>
    </xf>
    <xf numFmtId="0" fontId="7" fillId="0" borderId="28" xfId="0" applyFont="1" applyBorder="1" applyAlignment="1" applyProtection="1">
      <alignment horizontal="left" vertical="center" indent="2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16" fillId="33" borderId="10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7</xdr:row>
      <xdr:rowOff>0</xdr:rowOff>
    </xdr:from>
    <xdr:to>
      <xdr:col>14</xdr:col>
      <xdr:colOff>619125</xdr:colOff>
      <xdr:row>12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6505575" y="2133600"/>
          <a:ext cx="3714750" cy="1457325"/>
        </a:xfrm>
        <a:prstGeom prst="wedgeRectCallout">
          <a:avLst>
            <a:gd name="adj1" fmla="val -4069"/>
            <a:gd name="adj2" fmla="val 8100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所属と所属郡市登録府県についてについて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①所属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は学生は学校名・一般選手は兵庫陸上競技協会登録団体もしくは各郡市陸協とする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②所属郡市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は優先される郡市陸協を選択する、勤務先・所属先の団体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の郡市陸協優先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ふるさと選手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他府県登録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の兵庫県出身者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名）は登録先府県名を選択する</a:t>
          </a:r>
        </a:p>
      </xdr:txBody>
    </xdr:sp>
    <xdr:clientData/>
  </xdr:twoCellAnchor>
  <xdr:twoCellAnchor>
    <xdr:from>
      <xdr:col>3</xdr:col>
      <xdr:colOff>323850</xdr:colOff>
      <xdr:row>7</xdr:row>
      <xdr:rowOff>0</xdr:rowOff>
    </xdr:from>
    <xdr:to>
      <xdr:col>8</xdr:col>
      <xdr:colOff>609600</xdr:colOff>
      <xdr:row>11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2381250" y="2133600"/>
          <a:ext cx="3714750" cy="1295400"/>
        </a:xfrm>
        <a:prstGeom prst="wedgeRectCallout">
          <a:avLst>
            <a:gd name="adj1" fmla="val 33620"/>
            <a:gd name="adj2" fmla="val 9513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住所について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１：所属先</a:t>
          </a:r>
          <a:r>
            <a:rPr lang="en-US" cap="none" sz="1200" b="1" i="0" u="sng" baseline="0">
              <a:solidFill>
                <a:srgbClr val="000000"/>
              </a:solidFill>
            </a:rPr>
            <a:t>(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学校・勤務先</a:t>
          </a:r>
          <a:r>
            <a:rPr lang="en-US" cap="none" sz="1200" b="1" i="0" u="sng" baseline="0">
              <a:solidFill>
                <a:srgbClr val="000000"/>
              </a:solidFill>
            </a:rPr>
            <a:t>)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で出場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所属先住所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２：居住地資格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で出場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本人住所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３：ふるさと資格選手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（登録２名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ふるさと　○○高</a:t>
          </a:r>
          <a:r>
            <a:rPr lang="en-US" cap="none" sz="1600" b="1" i="0" u="none" baseline="0">
              <a:solidFill>
                <a:srgbClr val="000000"/>
              </a:solidFill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1600" b="1" i="0" u="none" baseline="0">
              <a:solidFill>
                <a:srgbClr val="000000"/>
              </a:solidFill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457200</xdr:colOff>
      <xdr:row>13</xdr:row>
      <xdr:rowOff>152400</xdr:rowOff>
    </xdr:from>
    <xdr:to>
      <xdr:col>12</xdr:col>
      <xdr:colOff>9525</xdr:colOff>
      <xdr:row>15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6629400" y="4095750"/>
          <a:ext cx="1609725" cy="685800"/>
        </a:xfrm>
        <a:prstGeom prst="wedgeRectCallout">
          <a:avLst>
            <a:gd name="adj1" fmla="val 77171"/>
            <a:gd name="adj2" fmla="val 46282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西脇市から出場しない選手で住居地から出場する場合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409575</xdr:colOff>
      <xdr:row>14</xdr:row>
      <xdr:rowOff>133350</xdr:rowOff>
    </xdr:from>
    <xdr:to>
      <xdr:col>5</xdr:col>
      <xdr:colOff>647700</xdr:colOff>
      <xdr:row>15</xdr:row>
      <xdr:rowOff>400050</xdr:rowOff>
    </xdr:to>
    <xdr:sp>
      <xdr:nvSpPr>
        <xdr:cNvPr id="4" name="四角形吹き出し 4"/>
        <xdr:cNvSpPr>
          <a:spLocks/>
        </xdr:cNvSpPr>
      </xdr:nvSpPr>
      <xdr:spPr>
        <a:xfrm>
          <a:off x="2466975" y="4495800"/>
          <a:ext cx="1609725" cy="685800"/>
        </a:xfrm>
        <a:prstGeom prst="wedgeRectCallout">
          <a:avLst>
            <a:gd name="adj1" fmla="val 78944"/>
            <a:gd name="adj2" fmla="val 50449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他府県登録で郡市内の中高卒業生で出場する場合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ふるさと制度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"/>
      <sheetName val="中選手"/>
      <sheetName val="次年度一覧"/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学校番号"/>
    </sheetNames>
    <sheetDataSet>
      <sheetData sheetId="0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1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2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Q22"/>
  <sheetViews>
    <sheetView showGridLines="0" showRowColHeaders="0" tabSelected="1" zoomScalePageLayoutView="0" workbookViewId="0" topLeftCell="A1">
      <selection activeCell="A2" sqref="A2:I2"/>
    </sheetView>
  </sheetViews>
  <sheetFormatPr defaultColWidth="9.00390625" defaultRowHeight="13.5"/>
  <sheetData>
    <row r="1" ht="3" customHeight="1" thickBot="1"/>
    <row r="2" spans="1:17" ht="25.5" customHeight="1" thickBot="1" thickTop="1">
      <c r="A2" s="143" t="s">
        <v>249</v>
      </c>
      <c r="B2" s="144"/>
      <c r="C2" s="144"/>
      <c r="D2" s="144"/>
      <c r="E2" s="144"/>
      <c r="F2" s="144"/>
      <c r="G2" s="144"/>
      <c r="H2" s="144"/>
      <c r="I2" s="145"/>
      <c r="L2" s="117" t="s">
        <v>244</v>
      </c>
      <c r="M2" s="118"/>
      <c r="N2" s="118"/>
      <c r="O2" s="118"/>
      <c r="P2" s="118"/>
      <c r="Q2" s="119"/>
    </row>
    <row r="3" spans="12:17" ht="3" customHeight="1" thickTop="1">
      <c r="L3" s="120"/>
      <c r="M3" s="121"/>
      <c r="N3" s="121"/>
      <c r="O3" s="121"/>
      <c r="P3" s="121"/>
      <c r="Q3" s="122"/>
    </row>
    <row r="4" spans="12:17" ht="3" customHeight="1" thickBot="1">
      <c r="L4" s="120"/>
      <c r="M4" s="121"/>
      <c r="N4" s="121"/>
      <c r="O4" s="121"/>
      <c r="P4" s="121"/>
      <c r="Q4" s="122"/>
    </row>
    <row r="5" spans="1:17" ht="24.75" thickTop="1">
      <c r="A5" s="146" t="s">
        <v>78</v>
      </c>
      <c r="B5" s="147"/>
      <c r="C5" s="147"/>
      <c r="D5" s="147"/>
      <c r="E5" s="147"/>
      <c r="F5" s="147"/>
      <c r="G5" s="147"/>
      <c r="H5" s="147"/>
      <c r="I5" s="148"/>
      <c r="L5" s="120"/>
      <c r="M5" s="121"/>
      <c r="N5" s="121"/>
      <c r="O5" s="121"/>
      <c r="P5" s="121"/>
      <c r="Q5" s="122"/>
    </row>
    <row r="6" spans="1:17" ht="24.75" thickBot="1">
      <c r="A6" s="149" t="s">
        <v>83</v>
      </c>
      <c r="B6" s="150"/>
      <c r="C6" s="150"/>
      <c r="D6" s="150"/>
      <c r="E6" s="150"/>
      <c r="F6" s="150"/>
      <c r="G6" s="150"/>
      <c r="H6" s="150"/>
      <c r="I6" s="151"/>
      <c r="L6" s="120"/>
      <c r="M6" s="121"/>
      <c r="N6" s="121"/>
      <c r="O6" s="121"/>
      <c r="P6" s="121"/>
      <c r="Q6" s="122"/>
    </row>
    <row r="7" spans="12:17" ht="3" customHeight="1" thickTop="1">
      <c r="L7" s="120"/>
      <c r="M7" s="121"/>
      <c r="N7" s="121"/>
      <c r="O7" s="121"/>
      <c r="P7" s="121"/>
      <c r="Q7" s="122"/>
    </row>
    <row r="8" spans="12:17" ht="3" customHeight="1">
      <c r="L8" s="120"/>
      <c r="M8" s="121"/>
      <c r="N8" s="121"/>
      <c r="O8" s="121"/>
      <c r="P8" s="121"/>
      <c r="Q8" s="122"/>
    </row>
    <row r="9" spans="2:17" ht="21.75" thickBot="1">
      <c r="B9" s="24" t="s">
        <v>227</v>
      </c>
      <c r="L9" s="123"/>
      <c r="M9" s="124"/>
      <c r="N9" s="124"/>
      <c r="O9" s="124"/>
      <c r="P9" s="124"/>
      <c r="Q9" s="125"/>
    </row>
    <row r="10" ht="21.75" thickBot="1">
      <c r="B10" s="24" t="s">
        <v>228</v>
      </c>
    </row>
    <row r="11" spans="2:17" ht="21">
      <c r="B11" s="24" t="s">
        <v>229</v>
      </c>
      <c r="L11" s="126" t="s">
        <v>245</v>
      </c>
      <c r="M11" s="127"/>
      <c r="N11" s="127"/>
      <c r="O11" s="127"/>
      <c r="P11" s="127"/>
      <c r="Q11" s="128"/>
    </row>
    <row r="12" spans="3:17" ht="19.5" customHeight="1">
      <c r="C12" s="23" t="s">
        <v>79</v>
      </c>
      <c r="D12" s="23" t="s">
        <v>80</v>
      </c>
      <c r="F12" s="23" t="s">
        <v>81</v>
      </c>
      <c r="L12" s="129"/>
      <c r="M12" s="130"/>
      <c r="N12" s="130"/>
      <c r="O12" s="130"/>
      <c r="P12" s="130"/>
      <c r="Q12" s="131"/>
    </row>
    <row r="13" spans="12:17" ht="3" customHeight="1">
      <c r="L13" s="129"/>
      <c r="M13" s="130"/>
      <c r="N13" s="130"/>
      <c r="O13" s="130"/>
      <c r="P13" s="130"/>
      <c r="Q13" s="131"/>
    </row>
    <row r="14" spans="4:17" ht="19.5" customHeight="1" thickBot="1">
      <c r="D14" s="23" t="s">
        <v>226</v>
      </c>
      <c r="L14" s="129"/>
      <c r="M14" s="130"/>
      <c r="N14" s="130"/>
      <c r="O14" s="130"/>
      <c r="P14" s="130"/>
      <c r="Q14" s="131"/>
    </row>
    <row r="15" spans="3:17" ht="24.75" thickBot="1">
      <c r="C15" s="134" t="s">
        <v>247</v>
      </c>
      <c r="D15" s="135"/>
      <c r="E15" s="135"/>
      <c r="F15" s="135"/>
      <c r="G15" s="136"/>
      <c r="L15" s="129"/>
      <c r="M15" s="130"/>
      <c r="N15" s="130"/>
      <c r="O15" s="130"/>
      <c r="P15" s="130"/>
      <c r="Q15" s="131"/>
    </row>
    <row r="16" spans="2:17" ht="21.75" thickBot="1">
      <c r="B16" s="24" t="s">
        <v>230</v>
      </c>
      <c r="L16" s="129"/>
      <c r="M16" s="130"/>
      <c r="N16" s="130"/>
      <c r="O16" s="130"/>
      <c r="P16" s="130"/>
      <c r="Q16" s="131"/>
    </row>
    <row r="17" spans="2:17" ht="18.75" customHeight="1" thickBot="1">
      <c r="B17" s="23"/>
      <c r="C17" s="140" t="s">
        <v>232</v>
      </c>
      <c r="D17" s="141"/>
      <c r="E17" s="141"/>
      <c r="F17" s="141"/>
      <c r="G17" s="141"/>
      <c r="H17" s="141"/>
      <c r="I17" s="141"/>
      <c r="J17" s="141"/>
      <c r="K17" s="142"/>
      <c r="L17" s="132"/>
      <c r="M17" s="132"/>
      <c r="N17" s="132"/>
      <c r="O17" s="132"/>
      <c r="P17" s="132"/>
      <c r="Q17" s="133"/>
    </row>
    <row r="18" spans="2:11" ht="39.75" customHeight="1" thickBot="1">
      <c r="B18" s="23"/>
      <c r="C18" s="137" t="s">
        <v>231</v>
      </c>
      <c r="D18" s="138"/>
      <c r="E18" s="138"/>
      <c r="F18" s="138"/>
      <c r="G18" s="138"/>
      <c r="H18" s="138"/>
      <c r="I18" s="138"/>
      <c r="J18" s="138"/>
      <c r="K18" s="139"/>
    </row>
    <row r="19" spans="2:15" ht="24">
      <c r="B19" s="23"/>
      <c r="C19" s="103" t="s">
        <v>84</v>
      </c>
      <c r="E19" s="8" t="s">
        <v>86</v>
      </c>
      <c r="J19" t="s">
        <v>85</v>
      </c>
      <c r="O19" s="116"/>
    </row>
    <row r="20" spans="2:5" ht="3" customHeight="1">
      <c r="B20" s="23"/>
      <c r="C20" s="23"/>
      <c r="E20" s="8"/>
    </row>
    <row r="21" spans="3:5" ht="27.75" customHeight="1" thickBot="1">
      <c r="C21" s="103" t="s">
        <v>105</v>
      </c>
      <c r="E21" s="40" t="s">
        <v>82</v>
      </c>
    </row>
    <row r="22" spans="3:8" ht="24.75" thickBot="1">
      <c r="C22" s="134" t="s">
        <v>248</v>
      </c>
      <c r="D22" s="135"/>
      <c r="E22" s="135"/>
      <c r="F22" s="135"/>
      <c r="G22" s="135"/>
      <c r="H22" s="136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 sheet="1" objects="1" scenarios="1" selectLockedCells="1"/>
  <mergeCells count="9">
    <mergeCell ref="L2:Q9"/>
    <mergeCell ref="L11:Q17"/>
    <mergeCell ref="C22:H22"/>
    <mergeCell ref="C18:K18"/>
    <mergeCell ref="C17:K17"/>
    <mergeCell ref="A2:I2"/>
    <mergeCell ref="A5:I5"/>
    <mergeCell ref="A6:I6"/>
    <mergeCell ref="C15:G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18"/>
  <sheetViews>
    <sheetView showGridLines="0" showRowColHeader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00390625" defaultRowHeight="13.5"/>
  <cols>
    <col min="1" max="16384" width="9.00390625" style="43" customWidth="1"/>
  </cols>
  <sheetData>
    <row r="1" spans="1:12" ht="15" customHeight="1" thickBot="1">
      <c r="A1" s="167" t="s">
        <v>67</v>
      </c>
      <c r="B1" s="167"/>
      <c r="K1" s="168" t="s">
        <v>70</v>
      </c>
      <c r="L1" s="168"/>
    </row>
    <row r="2" spans="1:9" ht="45" customHeight="1" thickBot="1">
      <c r="A2" s="154"/>
      <c r="B2" s="154"/>
      <c r="E2" s="156" t="s">
        <v>175</v>
      </c>
      <c r="F2" s="157"/>
      <c r="G2" s="157"/>
      <c r="H2" s="157"/>
      <c r="I2" s="158"/>
    </row>
    <row r="3" ht="9.75" customHeight="1"/>
    <row r="4" spans="1:12" ht="26.25">
      <c r="A4" s="161" t="s">
        <v>250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26.25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ht="9.75" customHeight="1"/>
    <row r="7" spans="1:12" ht="36" customHeight="1">
      <c r="A7" s="159" t="s">
        <v>62</v>
      </c>
      <c r="B7" s="159"/>
      <c r="C7" s="152">
        <v>60</v>
      </c>
      <c r="D7" s="153"/>
      <c r="E7" s="154" t="s">
        <v>51</v>
      </c>
      <c r="F7" s="154"/>
      <c r="G7" s="155" t="s">
        <v>246</v>
      </c>
      <c r="H7" s="155"/>
      <c r="I7" s="155"/>
      <c r="J7" s="42" t="s">
        <v>60</v>
      </c>
      <c r="K7" s="160" t="s">
        <v>174</v>
      </c>
      <c r="L7" s="160"/>
    </row>
    <row r="8" ht="9.75" customHeight="1"/>
    <row r="9" spans="1:10" ht="13.5">
      <c r="A9" s="47"/>
      <c r="B9" s="162" t="s">
        <v>58</v>
      </c>
      <c r="C9" s="163"/>
      <c r="D9" s="163" t="s">
        <v>59</v>
      </c>
      <c r="E9" s="164"/>
      <c r="F9" s="165" t="s">
        <v>66</v>
      </c>
      <c r="G9" s="162" t="s">
        <v>58</v>
      </c>
      <c r="H9" s="163"/>
      <c r="I9" s="163" t="s">
        <v>59</v>
      </c>
      <c r="J9" s="164"/>
    </row>
    <row r="10" spans="1:10" ht="33" customHeight="1">
      <c r="A10" s="44" t="s">
        <v>64</v>
      </c>
      <c r="B10" s="171" t="s">
        <v>156</v>
      </c>
      <c r="C10" s="169"/>
      <c r="D10" s="169" t="s">
        <v>155</v>
      </c>
      <c r="E10" s="170"/>
      <c r="F10" s="166"/>
      <c r="G10" s="171" t="s">
        <v>159</v>
      </c>
      <c r="H10" s="169"/>
      <c r="I10" s="169" t="s">
        <v>160</v>
      </c>
      <c r="J10" s="170"/>
    </row>
    <row r="11" spans="1:10" ht="33" customHeight="1">
      <c r="A11" s="45" t="s">
        <v>65</v>
      </c>
      <c r="B11" s="180" t="s">
        <v>157</v>
      </c>
      <c r="C11" s="181"/>
      <c r="D11" s="181" t="s">
        <v>158</v>
      </c>
      <c r="E11" s="182"/>
      <c r="F11" s="48"/>
      <c r="G11" s="178" t="s">
        <v>98</v>
      </c>
      <c r="H11" s="179"/>
      <c r="I11" s="179"/>
      <c r="J11" s="179"/>
    </row>
    <row r="13" spans="1:15" ht="39.75" customHeight="1">
      <c r="A13" s="49"/>
      <c r="B13" s="49" t="s">
        <v>57</v>
      </c>
      <c r="C13" s="50" t="s">
        <v>58</v>
      </c>
      <c r="D13" s="51" t="s">
        <v>59</v>
      </c>
      <c r="E13" s="46" t="s">
        <v>216</v>
      </c>
      <c r="F13" s="46" t="s">
        <v>233</v>
      </c>
      <c r="G13" s="46" t="s">
        <v>220</v>
      </c>
      <c r="H13" s="46" t="s">
        <v>102</v>
      </c>
      <c r="I13" s="159" t="s">
        <v>104</v>
      </c>
      <c r="J13" s="154"/>
      <c r="K13" s="154"/>
      <c r="L13" s="154"/>
      <c r="M13" s="159" t="s">
        <v>103</v>
      </c>
      <c r="N13" s="159"/>
      <c r="O13" s="52" t="s">
        <v>154</v>
      </c>
    </row>
    <row r="14" spans="1:15" ht="33" customHeight="1">
      <c r="A14" s="45">
        <v>1</v>
      </c>
      <c r="B14" s="45">
        <v>1234</v>
      </c>
      <c r="C14" s="50" t="s">
        <v>161</v>
      </c>
      <c r="D14" s="51" t="s">
        <v>162</v>
      </c>
      <c r="E14" s="45" t="s">
        <v>234</v>
      </c>
      <c r="F14" s="45" t="s">
        <v>235</v>
      </c>
      <c r="G14" s="45"/>
      <c r="H14" s="45">
        <v>1</v>
      </c>
      <c r="I14" s="173" t="s">
        <v>163</v>
      </c>
      <c r="J14" s="173"/>
      <c r="K14" s="173"/>
      <c r="L14" s="173"/>
      <c r="M14" s="154" t="s">
        <v>164</v>
      </c>
      <c r="N14" s="154"/>
      <c r="O14" s="53" t="s">
        <v>10</v>
      </c>
    </row>
    <row r="15" spans="1:15" ht="33" customHeight="1">
      <c r="A15" s="45">
        <v>2</v>
      </c>
      <c r="B15" s="45">
        <v>5678</v>
      </c>
      <c r="C15" s="50" t="s">
        <v>165</v>
      </c>
      <c r="D15" s="51" t="s">
        <v>166</v>
      </c>
      <c r="E15" s="45" t="s">
        <v>237</v>
      </c>
      <c r="F15" s="45" t="s">
        <v>238</v>
      </c>
      <c r="G15" s="45"/>
      <c r="H15" s="45">
        <v>3</v>
      </c>
      <c r="I15" s="174" t="s">
        <v>168</v>
      </c>
      <c r="J15" s="174"/>
      <c r="K15" s="174"/>
      <c r="L15" s="174"/>
      <c r="M15" s="175" t="s">
        <v>167</v>
      </c>
      <c r="N15" s="175"/>
      <c r="O15" s="115" t="s">
        <v>15</v>
      </c>
    </row>
    <row r="16" spans="1:15" ht="33" customHeight="1">
      <c r="A16" s="45">
        <v>3</v>
      </c>
      <c r="B16" s="45">
        <v>2345</v>
      </c>
      <c r="C16" s="50" t="s">
        <v>169</v>
      </c>
      <c r="D16" s="51" t="s">
        <v>170</v>
      </c>
      <c r="E16" s="45" t="s">
        <v>239</v>
      </c>
      <c r="F16" s="45" t="s">
        <v>240</v>
      </c>
      <c r="G16" s="114" t="s">
        <v>236</v>
      </c>
      <c r="H16" s="45" t="s">
        <v>171</v>
      </c>
      <c r="I16" s="176" t="s">
        <v>172</v>
      </c>
      <c r="J16" s="176"/>
      <c r="K16" s="176"/>
      <c r="L16" s="176"/>
      <c r="M16" s="177" t="s">
        <v>173</v>
      </c>
      <c r="N16" s="177"/>
      <c r="O16" s="56" t="s">
        <v>118</v>
      </c>
    </row>
    <row r="17" spans="1:15" ht="33" customHeight="1">
      <c r="A17" s="45">
        <v>4</v>
      </c>
      <c r="B17" s="45">
        <v>4567</v>
      </c>
      <c r="C17" s="50" t="s">
        <v>176</v>
      </c>
      <c r="D17" s="51" t="s">
        <v>243</v>
      </c>
      <c r="E17" s="45" t="s">
        <v>241</v>
      </c>
      <c r="F17" s="45" t="s">
        <v>242</v>
      </c>
      <c r="G17" s="45"/>
      <c r="H17" s="45"/>
      <c r="I17" s="173" t="s">
        <v>178</v>
      </c>
      <c r="J17" s="173"/>
      <c r="K17" s="173"/>
      <c r="L17" s="173"/>
      <c r="M17" s="154" t="s">
        <v>177</v>
      </c>
      <c r="N17" s="154"/>
      <c r="O17" s="53" t="s">
        <v>10</v>
      </c>
    </row>
    <row r="18" spans="1:12" ht="30" customHeight="1">
      <c r="A18" s="172" t="s">
        <v>251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</sheetData>
  <sheetProtection sheet="1" objects="1" scenarios="1" selectLockedCells="1"/>
  <mergeCells count="34">
    <mergeCell ref="M13:N13"/>
    <mergeCell ref="I14:L14"/>
    <mergeCell ref="M14:N14"/>
    <mergeCell ref="I10:J10"/>
    <mergeCell ref="I9:J9"/>
    <mergeCell ref="B10:C10"/>
    <mergeCell ref="G11:J11"/>
    <mergeCell ref="I13:L13"/>
    <mergeCell ref="B11:C11"/>
    <mergeCell ref="D11:E11"/>
    <mergeCell ref="A18:L18"/>
    <mergeCell ref="I17:L17"/>
    <mergeCell ref="M17:N17"/>
    <mergeCell ref="I15:L15"/>
    <mergeCell ref="M15:N15"/>
    <mergeCell ref="I16:L16"/>
    <mergeCell ref="M16:N16"/>
    <mergeCell ref="B9:C9"/>
    <mergeCell ref="D9:E9"/>
    <mergeCell ref="F9:F10"/>
    <mergeCell ref="G9:H9"/>
    <mergeCell ref="A1:B1"/>
    <mergeCell ref="K1:L1"/>
    <mergeCell ref="A2:B2"/>
    <mergeCell ref="A5:L5"/>
    <mergeCell ref="D10:E10"/>
    <mergeCell ref="G10:H10"/>
    <mergeCell ref="C7:D7"/>
    <mergeCell ref="E7:F7"/>
    <mergeCell ref="G7:I7"/>
    <mergeCell ref="E2:I2"/>
    <mergeCell ref="A7:B7"/>
    <mergeCell ref="K7:L7"/>
    <mergeCell ref="A4:L4"/>
  </mergeCells>
  <conditionalFormatting sqref="C7:D7 G10:J10 B10:E11 B14:D17 H14:O17">
    <cfRule type="expression" priority="2" dxfId="0" stopIfTrue="1">
      <formula>IF(B7="",TRUE,FALSE)</formula>
    </cfRule>
  </conditionalFormatting>
  <conditionalFormatting sqref="E14:G17">
    <cfRule type="expression" priority="1" dxfId="0" stopIfTrue="1">
      <formula>IF(E14="",TRUE,FALSE)</formula>
    </cfRule>
  </conditionalFormatting>
  <dataValidations count="3">
    <dataValidation type="list" allowBlank="1" showInputMessage="1" showErrorMessage="1" sqref="C7:D7 O14:O17 H14:H17">
      <formula1>#REF!</formula1>
    </dataValidation>
    <dataValidation allowBlank="1" showInputMessage="1" showErrorMessage="1" imeMode="hiragana" sqref="G10:J11 B10:E11 C14:D17 I14:N17"/>
    <dataValidation allowBlank="1" showInputMessage="1" showErrorMessage="1" imeMode="off" sqref="B14:B17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127"/>
  <sheetViews>
    <sheetView showGridLines="0" showRowColHeaders="0" view="pageBreakPreview" zoomScaleSheetLayoutView="100" zoomScalePageLayoutView="0" workbookViewId="0" topLeftCell="A1">
      <pane ySplit="1" topLeftCell="A32" activePane="bottomLeft" state="frozen"/>
      <selection pane="topLeft" activeCell="A1" sqref="A1"/>
      <selection pane="bottomLeft" activeCell="C9" sqref="C9:D9"/>
    </sheetView>
  </sheetViews>
  <sheetFormatPr defaultColWidth="9.00390625" defaultRowHeight="13.5"/>
  <cols>
    <col min="1" max="16384" width="9.00390625" style="9" customWidth="1"/>
  </cols>
  <sheetData>
    <row r="1" spans="1:14" ht="49.5" customHeight="1">
      <c r="A1" s="194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5" customHeight="1">
      <c r="A2" s="206" t="s">
        <v>67</v>
      </c>
      <c r="B2" s="206"/>
      <c r="M2" s="197" t="s">
        <v>70</v>
      </c>
      <c r="N2" s="197"/>
    </row>
    <row r="3" spans="1:2" ht="15" customHeight="1">
      <c r="A3" s="207" t="s">
        <v>49</v>
      </c>
      <c r="B3" s="207"/>
    </row>
    <row r="4" spans="1:2" ht="45" customHeight="1">
      <c r="A4" s="198"/>
      <c r="B4" s="198"/>
    </row>
    <row r="5" ht="9.75" customHeight="1"/>
    <row r="6" spans="1:14" ht="26.25">
      <c r="A6" s="204" t="s">
        <v>258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26.25">
      <c r="A7" s="204" t="s">
        <v>50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ht="9.75" customHeight="1"/>
    <row r="9" spans="1:12" ht="36" customHeight="1">
      <c r="A9" s="214" t="s">
        <v>62</v>
      </c>
      <c r="B9" s="214"/>
      <c r="C9" s="212"/>
      <c r="D9" s="213"/>
      <c r="E9" s="198" t="s">
        <v>51</v>
      </c>
      <c r="F9" s="198"/>
      <c r="G9" s="199">
        <f>IF(ISERROR(VLOOKUP(C9,code,2,FALSE))=TRUE,"",VLOOKUP(C9,code,2,FALSE))</f>
      </c>
      <c r="H9" s="200"/>
      <c r="I9" s="201"/>
      <c r="J9" s="16" t="s">
        <v>60</v>
      </c>
      <c r="K9" s="196">
        <f>IF(ISERROR(VLOOKUP(C9,code,4,FALSE))=TRUE,"",VLOOKUP(C9,code,4,FALSE))</f>
      </c>
      <c r="L9" s="196"/>
    </row>
    <row r="10" spans="1:12" ht="14.25">
      <c r="A10" s="218" t="s">
        <v>61</v>
      </c>
      <c r="B10" s="186" t="s">
        <v>58</v>
      </c>
      <c r="C10" s="187"/>
      <c r="D10" s="192" t="s">
        <v>59</v>
      </c>
      <c r="E10" s="193"/>
      <c r="F10" s="15" t="s">
        <v>75</v>
      </c>
      <c r="G10" s="209" t="s">
        <v>76</v>
      </c>
      <c r="H10" s="209"/>
      <c r="I10" s="209"/>
      <c r="J10" s="209" t="s">
        <v>68</v>
      </c>
      <c r="K10" s="209"/>
      <c r="L10" s="209"/>
    </row>
    <row r="11" spans="1:12" ht="33" customHeight="1">
      <c r="A11" s="219"/>
      <c r="B11" s="190"/>
      <c r="C11" s="188"/>
      <c r="D11" s="202"/>
      <c r="E11" s="203"/>
      <c r="F11" s="20"/>
      <c r="G11" s="208"/>
      <c r="H11" s="208"/>
      <c r="I11" s="208"/>
      <c r="J11" s="208"/>
      <c r="K11" s="208"/>
      <c r="L11" s="208"/>
    </row>
    <row r="12" spans="1:12" ht="33" customHeight="1">
      <c r="A12" s="12" t="s">
        <v>63</v>
      </c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5"/>
    </row>
    <row r="13" ht="9.75" customHeight="1"/>
    <row r="14" spans="1:12" ht="14.25">
      <c r="A14" s="14"/>
      <c r="B14" s="186" t="s">
        <v>58</v>
      </c>
      <c r="C14" s="187"/>
      <c r="D14" s="192" t="s">
        <v>59</v>
      </c>
      <c r="E14" s="193"/>
      <c r="F14" s="59" t="s">
        <v>218</v>
      </c>
      <c r="G14" s="58" t="s">
        <v>219</v>
      </c>
      <c r="H14" s="218" t="s">
        <v>66</v>
      </c>
      <c r="I14" s="186" t="s">
        <v>58</v>
      </c>
      <c r="J14" s="187"/>
      <c r="K14" s="187" t="s">
        <v>59</v>
      </c>
      <c r="L14" s="191"/>
    </row>
    <row r="15" spans="1:12" ht="33" customHeight="1">
      <c r="A15" s="13" t="s">
        <v>64</v>
      </c>
      <c r="B15" s="190"/>
      <c r="C15" s="188"/>
      <c r="D15" s="202"/>
      <c r="E15" s="203"/>
      <c r="F15" s="60"/>
      <c r="G15" s="61"/>
      <c r="H15" s="219"/>
      <c r="I15" s="190"/>
      <c r="J15" s="188"/>
      <c r="K15" s="188"/>
      <c r="L15" s="189"/>
    </row>
    <row r="16" spans="1:12" ht="33" customHeight="1">
      <c r="A16" s="12" t="s">
        <v>65</v>
      </c>
      <c r="B16" s="210"/>
      <c r="C16" s="211"/>
      <c r="D16" s="220"/>
      <c r="E16" s="213"/>
      <c r="F16" s="62"/>
      <c r="G16" s="63"/>
      <c r="H16" s="34"/>
      <c r="I16" s="221" t="s">
        <v>98</v>
      </c>
      <c r="J16" s="222"/>
      <c r="K16" s="222"/>
      <c r="L16" s="222"/>
    </row>
    <row r="18" spans="1:15" ht="39.75" customHeight="1">
      <c r="A18" s="11"/>
      <c r="B18" s="11" t="s">
        <v>57</v>
      </c>
      <c r="C18" s="17" t="s">
        <v>58</v>
      </c>
      <c r="D18" s="18" t="s">
        <v>59</v>
      </c>
      <c r="E18" s="57" t="s">
        <v>216</v>
      </c>
      <c r="F18" s="57" t="s">
        <v>217</v>
      </c>
      <c r="G18" s="57" t="s">
        <v>220</v>
      </c>
      <c r="H18" s="10" t="s">
        <v>102</v>
      </c>
      <c r="I18" s="214" t="s">
        <v>104</v>
      </c>
      <c r="J18" s="198"/>
      <c r="K18" s="198"/>
      <c r="L18" s="198"/>
      <c r="M18" s="217" t="s">
        <v>222</v>
      </c>
      <c r="N18" s="217"/>
      <c r="O18" s="64" t="s">
        <v>223</v>
      </c>
    </row>
    <row r="19" spans="1:15" ht="39.75" customHeight="1">
      <c r="A19" s="70">
        <v>1</v>
      </c>
      <c r="B19" s="65"/>
      <c r="C19" s="66"/>
      <c r="D19" s="67"/>
      <c r="E19" s="68"/>
      <c r="F19" s="68"/>
      <c r="G19" s="68"/>
      <c r="H19" s="65"/>
      <c r="I19" s="216"/>
      <c r="J19" s="216"/>
      <c r="K19" s="216"/>
      <c r="L19" s="216"/>
      <c r="M19" s="215"/>
      <c r="N19" s="215"/>
      <c r="O19" s="22"/>
    </row>
    <row r="20" spans="1:15" ht="39.75" customHeight="1">
      <c r="A20" s="70">
        <v>2</v>
      </c>
      <c r="B20" s="65"/>
      <c r="C20" s="66"/>
      <c r="D20" s="67"/>
      <c r="E20" s="68"/>
      <c r="F20" s="68"/>
      <c r="G20" s="68"/>
      <c r="H20" s="65"/>
      <c r="I20" s="216"/>
      <c r="J20" s="216"/>
      <c r="K20" s="216"/>
      <c r="L20" s="216"/>
      <c r="M20" s="215"/>
      <c r="N20" s="215"/>
      <c r="O20" s="22"/>
    </row>
    <row r="21" spans="1:15" ht="39.75" customHeight="1">
      <c r="A21" s="70">
        <v>3</v>
      </c>
      <c r="B21" s="65"/>
      <c r="C21" s="66"/>
      <c r="D21" s="67"/>
      <c r="E21" s="68"/>
      <c r="F21" s="68"/>
      <c r="G21" s="68"/>
      <c r="H21" s="65"/>
      <c r="I21" s="216"/>
      <c r="J21" s="216"/>
      <c r="K21" s="216"/>
      <c r="L21" s="216"/>
      <c r="M21" s="215"/>
      <c r="N21" s="215"/>
      <c r="O21" s="22"/>
    </row>
    <row r="22" spans="1:15" ht="39.75" customHeight="1">
      <c r="A22" s="70">
        <v>4</v>
      </c>
      <c r="B22" s="65"/>
      <c r="C22" s="66"/>
      <c r="D22" s="67"/>
      <c r="E22" s="68"/>
      <c r="F22" s="68"/>
      <c r="G22" s="68"/>
      <c r="H22" s="65"/>
      <c r="I22" s="216"/>
      <c r="J22" s="216"/>
      <c r="K22" s="216"/>
      <c r="L22" s="216"/>
      <c r="M22" s="215"/>
      <c r="N22" s="215"/>
      <c r="O22" s="22"/>
    </row>
    <row r="23" spans="1:15" ht="39.75" customHeight="1">
      <c r="A23" s="70">
        <v>5</v>
      </c>
      <c r="B23" s="65"/>
      <c r="C23" s="66"/>
      <c r="D23" s="67"/>
      <c r="E23" s="68"/>
      <c r="F23" s="68"/>
      <c r="G23" s="68"/>
      <c r="H23" s="65"/>
      <c r="I23" s="216"/>
      <c r="J23" s="216"/>
      <c r="K23" s="216"/>
      <c r="L23" s="216"/>
      <c r="M23" s="215"/>
      <c r="N23" s="215"/>
      <c r="O23" s="22"/>
    </row>
    <row r="24" spans="1:15" ht="39.75" customHeight="1">
      <c r="A24" s="70">
        <v>6</v>
      </c>
      <c r="B24" s="65"/>
      <c r="C24" s="66"/>
      <c r="D24" s="67"/>
      <c r="E24" s="68"/>
      <c r="F24" s="68"/>
      <c r="G24" s="68"/>
      <c r="H24" s="65"/>
      <c r="I24" s="216"/>
      <c r="J24" s="216"/>
      <c r="K24" s="216"/>
      <c r="L24" s="216"/>
      <c r="M24" s="215"/>
      <c r="N24" s="215"/>
      <c r="O24" s="22"/>
    </row>
    <row r="25" spans="1:15" ht="39.75" customHeight="1">
      <c r="A25" s="70">
        <v>7</v>
      </c>
      <c r="B25" s="65"/>
      <c r="C25" s="66"/>
      <c r="D25" s="67"/>
      <c r="E25" s="68"/>
      <c r="F25" s="68"/>
      <c r="G25" s="68"/>
      <c r="H25" s="65"/>
      <c r="I25" s="216"/>
      <c r="J25" s="216"/>
      <c r="K25" s="216"/>
      <c r="L25" s="216"/>
      <c r="M25" s="215"/>
      <c r="N25" s="215"/>
      <c r="O25" s="22"/>
    </row>
    <row r="26" spans="1:15" ht="39.75" customHeight="1">
      <c r="A26" s="70">
        <v>8</v>
      </c>
      <c r="B26" s="65"/>
      <c r="C26" s="66"/>
      <c r="D26" s="67"/>
      <c r="E26" s="68"/>
      <c r="F26" s="68"/>
      <c r="G26" s="68"/>
      <c r="H26" s="65"/>
      <c r="I26" s="216"/>
      <c r="J26" s="216"/>
      <c r="K26" s="216"/>
      <c r="L26" s="216"/>
      <c r="M26" s="215"/>
      <c r="N26" s="215"/>
      <c r="O26" s="22"/>
    </row>
    <row r="27" spans="1:15" ht="39.75" customHeight="1">
      <c r="A27" s="70">
        <v>9</v>
      </c>
      <c r="B27" s="65"/>
      <c r="C27" s="66"/>
      <c r="D27" s="67"/>
      <c r="E27" s="68"/>
      <c r="F27" s="68"/>
      <c r="G27" s="68"/>
      <c r="H27" s="65"/>
      <c r="I27" s="216"/>
      <c r="J27" s="216"/>
      <c r="K27" s="216"/>
      <c r="L27" s="216"/>
      <c r="M27" s="215"/>
      <c r="N27" s="215"/>
      <c r="O27" s="22"/>
    </row>
    <row r="28" spans="1:15" ht="39.75" customHeight="1">
      <c r="A28" s="70">
        <v>10</v>
      </c>
      <c r="B28" s="65"/>
      <c r="C28" s="66"/>
      <c r="D28" s="67"/>
      <c r="E28" s="68"/>
      <c r="F28" s="68"/>
      <c r="G28" s="68"/>
      <c r="H28" s="65"/>
      <c r="I28" s="216"/>
      <c r="J28" s="216"/>
      <c r="K28" s="216"/>
      <c r="L28" s="216"/>
      <c r="M28" s="215"/>
      <c r="N28" s="215"/>
      <c r="O28" s="22"/>
    </row>
    <row r="29" spans="1:15" ht="39.75" customHeight="1">
      <c r="A29" s="69" t="s">
        <v>53</v>
      </c>
      <c r="B29" s="65"/>
      <c r="C29" s="66"/>
      <c r="D29" s="67"/>
      <c r="E29" s="68"/>
      <c r="F29" s="68"/>
      <c r="G29" s="68"/>
      <c r="H29" s="65"/>
      <c r="I29" s="216"/>
      <c r="J29" s="216"/>
      <c r="K29" s="216"/>
      <c r="L29" s="216"/>
      <c r="M29" s="215"/>
      <c r="N29" s="215"/>
      <c r="O29" s="22"/>
    </row>
    <row r="30" spans="1:15" ht="39.75" customHeight="1">
      <c r="A30" s="69" t="s">
        <v>54</v>
      </c>
      <c r="B30" s="65"/>
      <c r="C30" s="66"/>
      <c r="D30" s="67"/>
      <c r="E30" s="68"/>
      <c r="F30" s="68"/>
      <c r="G30" s="68"/>
      <c r="H30" s="65"/>
      <c r="I30" s="216"/>
      <c r="J30" s="216"/>
      <c r="K30" s="216"/>
      <c r="L30" s="216"/>
      <c r="M30" s="215"/>
      <c r="N30" s="215"/>
      <c r="O30" s="22"/>
    </row>
    <row r="31" spans="1:15" ht="39.75" customHeight="1">
      <c r="A31" s="69" t="s">
        <v>55</v>
      </c>
      <c r="B31" s="65"/>
      <c r="C31" s="66"/>
      <c r="D31" s="67"/>
      <c r="E31" s="68"/>
      <c r="F31" s="68"/>
      <c r="G31" s="68"/>
      <c r="H31" s="65"/>
      <c r="I31" s="216"/>
      <c r="J31" s="216"/>
      <c r="K31" s="216"/>
      <c r="L31" s="216"/>
      <c r="M31" s="215"/>
      <c r="N31" s="215"/>
      <c r="O31" s="22"/>
    </row>
    <row r="32" spans="1:15" ht="39.75" customHeight="1">
      <c r="A32" s="69" t="s">
        <v>56</v>
      </c>
      <c r="B32" s="65"/>
      <c r="C32" s="66"/>
      <c r="D32" s="67"/>
      <c r="E32" s="68"/>
      <c r="F32" s="68"/>
      <c r="G32" s="68"/>
      <c r="H32" s="65"/>
      <c r="I32" s="216"/>
      <c r="J32" s="216"/>
      <c r="K32" s="216"/>
      <c r="L32" s="216"/>
      <c r="M32" s="215"/>
      <c r="N32" s="215"/>
      <c r="O32" s="22"/>
    </row>
    <row r="33" spans="1:15" ht="39.75" customHeight="1">
      <c r="A33" s="69" t="s">
        <v>97</v>
      </c>
      <c r="B33" s="65"/>
      <c r="C33" s="66"/>
      <c r="D33" s="67"/>
      <c r="E33" s="68"/>
      <c r="F33" s="68"/>
      <c r="G33" s="68"/>
      <c r="H33" s="65"/>
      <c r="I33" s="216"/>
      <c r="J33" s="216"/>
      <c r="K33" s="216"/>
      <c r="L33" s="216"/>
      <c r="M33" s="215"/>
      <c r="N33" s="215"/>
      <c r="O33" s="22"/>
    </row>
    <row r="34" spans="1:14" ht="30" customHeight="1">
      <c r="A34" s="205" t="s">
        <v>251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</row>
    <row r="35" spans="2:7" ht="13.5" hidden="1">
      <c r="B35" s="19">
        <v>50</v>
      </c>
      <c r="C35" s="4" t="s">
        <v>2</v>
      </c>
      <c r="G35" s="9">
        <v>1</v>
      </c>
    </row>
    <row r="36" spans="2:7" ht="13.5" hidden="1">
      <c r="B36" s="19">
        <v>51</v>
      </c>
      <c r="C36" s="4" t="s">
        <v>3</v>
      </c>
      <c r="G36" s="9">
        <v>2</v>
      </c>
    </row>
    <row r="37" spans="2:7" ht="13.5" hidden="1">
      <c r="B37" s="19">
        <v>52</v>
      </c>
      <c r="C37" s="4" t="s">
        <v>45</v>
      </c>
      <c r="G37" s="9">
        <v>3</v>
      </c>
    </row>
    <row r="38" spans="2:7" ht="13.5" hidden="1">
      <c r="B38" s="19">
        <v>53</v>
      </c>
      <c r="C38" s="4" t="s">
        <v>4</v>
      </c>
      <c r="G38" s="9">
        <v>4</v>
      </c>
    </row>
    <row r="39" spans="2:7" ht="13.5" hidden="1">
      <c r="B39" s="19">
        <v>54</v>
      </c>
      <c r="C39" s="4" t="s">
        <v>5</v>
      </c>
      <c r="G39" s="9" t="s">
        <v>71</v>
      </c>
    </row>
    <row r="40" spans="2:7" ht="13.5" hidden="1">
      <c r="B40" s="19">
        <v>55</v>
      </c>
      <c r="C40" s="4" t="s">
        <v>6</v>
      </c>
      <c r="G40" s="9" t="s">
        <v>72</v>
      </c>
    </row>
    <row r="41" spans="2:7" ht="13.5" hidden="1">
      <c r="B41" s="19">
        <v>56</v>
      </c>
      <c r="C41" s="4" t="s">
        <v>7</v>
      </c>
      <c r="G41" s="9" t="s">
        <v>73</v>
      </c>
    </row>
    <row r="42" spans="2:7" ht="13.5" hidden="1">
      <c r="B42" s="19">
        <v>58</v>
      </c>
      <c r="C42" s="4" t="s">
        <v>8</v>
      </c>
      <c r="G42" s="9" t="s">
        <v>74</v>
      </c>
    </row>
    <row r="43" spans="2:7" ht="13.5" hidden="1">
      <c r="B43" s="19">
        <v>59</v>
      </c>
      <c r="C43" s="4" t="s">
        <v>9</v>
      </c>
      <c r="G43" s="9" t="s">
        <v>221</v>
      </c>
    </row>
    <row r="44" spans="2:3" ht="13.5" hidden="1">
      <c r="B44" s="19">
        <v>60</v>
      </c>
      <c r="C44" s="4" t="s">
        <v>10</v>
      </c>
    </row>
    <row r="45" spans="2:3" ht="13.5" hidden="1">
      <c r="B45" s="19">
        <v>61</v>
      </c>
      <c r="C45" s="4" t="s">
        <v>11</v>
      </c>
    </row>
    <row r="46" spans="2:3" ht="13.5" hidden="1">
      <c r="B46" s="19">
        <v>62</v>
      </c>
      <c r="C46" s="4" t="s">
        <v>12</v>
      </c>
    </row>
    <row r="47" spans="2:3" ht="13.5" hidden="1">
      <c r="B47" s="19">
        <v>64</v>
      </c>
      <c r="C47" s="4" t="s">
        <v>42</v>
      </c>
    </row>
    <row r="48" spans="2:3" ht="13.5" hidden="1">
      <c r="B48" s="19">
        <v>65</v>
      </c>
      <c r="C48" s="4" t="s">
        <v>13</v>
      </c>
    </row>
    <row r="49" spans="2:3" ht="13.5" hidden="1">
      <c r="B49" s="19">
        <v>66</v>
      </c>
      <c r="C49" s="4" t="s">
        <v>14</v>
      </c>
    </row>
    <row r="50" spans="2:3" ht="13.5" hidden="1">
      <c r="B50" s="19">
        <v>67</v>
      </c>
      <c r="C50" s="4" t="s">
        <v>15</v>
      </c>
    </row>
    <row r="51" spans="2:3" ht="13.5" hidden="1">
      <c r="B51" s="19">
        <v>68</v>
      </c>
      <c r="C51" s="4" t="s">
        <v>46</v>
      </c>
    </row>
    <row r="52" spans="2:3" ht="13.5" hidden="1">
      <c r="B52" s="19">
        <v>69</v>
      </c>
      <c r="C52" s="4" t="s">
        <v>16</v>
      </c>
    </row>
    <row r="53" spans="2:3" ht="13.5" hidden="1">
      <c r="B53" s="19">
        <v>71</v>
      </c>
      <c r="C53" s="4" t="s">
        <v>17</v>
      </c>
    </row>
    <row r="54" spans="2:3" ht="13.5" hidden="1">
      <c r="B54" s="19">
        <v>72</v>
      </c>
      <c r="C54" s="4" t="s">
        <v>18</v>
      </c>
    </row>
    <row r="55" spans="2:3" ht="13.5" hidden="1">
      <c r="B55" s="19">
        <v>73</v>
      </c>
      <c r="C55" s="4" t="s">
        <v>44</v>
      </c>
    </row>
    <row r="56" spans="2:3" ht="13.5" hidden="1">
      <c r="B56" s="19">
        <v>74</v>
      </c>
      <c r="C56" s="4" t="s">
        <v>19</v>
      </c>
    </row>
    <row r="57" spans="2:3" ht="13.5" hidden="1">
      <c r="B57" s="19">
        <v>75</v>
      </c>
      <c r="C57" s="4" t="s">
        <v>20</v>
      </c>
    </row>
    <row r="58" spans="2:3" ht="13.5" hidden="1">
      <c r="B58" s="19">
        <v>76</v>
      </c>
      <c r="C58" s="4" t="s">
        <v>21</v>
      </c>
    </row>
    <row r="59" spans="2:3" ht="13.5" hidden="1">
      <c r="B59" s="19">
        <v>77</v>
      </c>
      <c r="C59" s="4" t="s">
        <v>22</v>
      </c>
    </row>
    <row r="60" spans="2:3" ht="13.5" hidden="1">
      <c r="B60" s="19">
        <v>78</v>
      </c>
      <c r="C60" s="4" t="s">
        <v>23</v>
      </c>
    </row>
    <row r="61" spans="2:3" ht="13.5" hidden="1">
      <c r="B61" s="19">
        <v>79</v>
      </c>
      <c r="C61" s="4" t="s">
        <v>24</v>
      </c>
    </row>
    <row r="62" spans="2:3" ht="13.5" hidden="1">
      <c r="B62" s="19">
        <v>80</v>
      </c>
      <c r="C62" s="4" t="s">
        <v>25</v>
      </c>
    </row>
    <row r="63" spans="2:3" ht="13.5" hidden="1">
      <c r="B63" s="19">
        <v>81</v>
      </c>
      <c r="C63" s="4" t="s">
        <v>26</v>
      </c>
    </row>
    <row r="64" spans="2:3" ht="13.5" hidden="1">
      <c r="B64" s="19">
        <v>82</v>
      </c>
      <c r="C64" s="4" t="s">
        <v>27</v>
      </c>
    </row>
    <row r="65" spans="2:3" ht="13.5" hidden="1">
      <c r="B65" s="19">
        <v>85</v>
      </c>
      <c r="C65" s="4" t="s">
        <v>43</v>
      </c>
    </row>
    <row r="66" spans="2:3" ht="13.5" hidden="1">
      <c r="B66" s="19">
        <v>86</v>
      </c>
      <c r="C66" s="4" t="s">
        <v>28</v>
      </c>
    </row>
    <row r="67" spans="2:3" ht="13.5" hidden="1">
      <c r="B67" s="19">
        <v>87</v>
      </c>
      <c r="C67" s="4" t="s">
        <v>29</v>
      </c>
    </row>
    <row r="68" spans="2:3" ht="13.5" hidden="1">
      <c r="B68" s="19">
        <v>88</v>
      </c>
      <c r="C68" s="4" t="s">
        <v>30</v>
      </c>
    </row>
    <row r="69" spans="2:3" ht="13.5" hidden="1">
      <c r="B69" s="19">
        <v>89</v>
      </c>
      <c r="C69" s="4" t="s">
        <v>31</v>
      </c>
    </row>
    <row r="70" spans="2:3" ht="27" hidden="1">
      <c r="B70" s="19">
        <v>90</v>
      </c>
      <c r="C70" s="5" t="s">
        <v>32</v>
      </c>
    </row>
    <row r="71" spans="2:3" ht="13.5" hidden="1">
      <c r="B71" s="19">
        <v>91</v>
      </c>
      <c r="C71" s="4" t="s">
        <v>33</v>
      </c>
    </row>
    <row r="72" spans="2:3" ht="13.5" hidden="1">
      <c r="B72" s="19">
        <v>92</v>
      </c>
      <c r="C72" s="4" t="s">
        <v>34</v>
      </c>
    </row>
    <row r="73" spans="2:3" ht="13.5" hidden="1">
      <c r="B73" s="19">
        <v>93</v>
      </c>
      <c r="C73" s="4" t="s">
        <v>35</v>
      </c>
    </row>
    <row r="74" spans="2:3" ht="13.5" hidden="1">
      <c r="B74" s="19">
        <v>94</v>
      </c>
      <c r="C74" s="4" t="s">
        <v>36</v>
      </c>
    </row>
    <row r="75" spans="2:3" ht="13.5" hidden="1">
      <c r="B75" s="19">
        <v>95</v>
      </c>
      <c r="C75" s="4" t="s">
        <v>37</v>
      </c>
    </row>
    <row r="76" spans="2:3" ht="13.5" hidden="1">
      <c r="B76" s="19">
        <v>96</v>
      </c>
      <c r="C76" s="4" t="s">
        <v>38</v>
      </c>
    </row>
    <row r="77" spans="2:3" ht="13.5" hidden="1">
      <c r="B77" s="19">
        <v>97</v>
      </c>
      <c r="C77" s="4" t="s">
        <v>39</v>
      </c>
    </row>
    <row r="78" spans="2:3" ht="13.5" hidden="1">
      <c r="B78" s="19">
        <v>98</v>
      </c>
      <c r="C78" s="4" t="s">
        <v>40</v>
      </c>
    </row>
    <row r="79" spans="2:3" ht="13.5" hidden="1">
      <c r="B79" s="19">
        <v>99</v>
      </c>
      <c r="C79" s="4" t="s">
        <v>41</v>
      </c>
    </row>
    <row r="80" spans="2:3" ht="40.5" hidden="1">
      <c r="B80" s="19"/>
      <c r="C80" s="4" t="s">
        <v>153</v>
      </c>
    </row>
    <row r="81" spans="2:3" ht="13.5" hidden="1">
      <c r="B81" s="19">
        <v>1</v>
      </c>
      <c r="C81" s="4" t="s">
        <v>150</v>
      </c>
    </row>
    <row r="82" spans="2:3" ht="13.5" hidden="1">
      <c r="B82" s="19">
        <v>2</v>
      </c>
      <c r="C82" s="4" t="s">
        <v>106</v>
      </c>
    </row>
    <row r="83" spans="2:3" ht="13.5" hidden="1">
      <c r="B83" s="19">
        <v>3</v>
      </c>
      <c r="C83" s="4" t="s">
        <v>107</v>
      </c>
    </row>
    <row r="84" spans="2:3" ht="13.5" hidden="1">
      <c r="B84" s="19">
        <v>4</v>
      </c>
      <c r="C84" s="4" t="s">
        <v>108</v>
      </c>
    </row>
    <row r="85" spans="2:3" ht="13.5" hidden="1">
      <c r="B85" s="19">
        <v>5</v>
      </c>
      <c r="C85" s="4" t="s">
        <v>109</v>
      </c>
    </row>
    <row r="86" spans="2:3" ht="13.5" hidden="1">
      <c r="B86" s="19">
        <v>6</v>
      </c>
      <c r="C86" s="4" t="s">
        <v>110</v>
      </c>
    </row>
    <row r="87" spans="2:3" ht="13.5" hidden="1">
      <c r="B87" s="19">
        <v>7</v>
      </c>
      <c r="C87" s="4" t="s">
        <v>111</v>
      </c>
    </row>
    <row r="88" spans="2:3" ht="13.5" hidden="1">
      <c r="B88" s="19">
        <v>8</v>
      </c>
      <c r="C88" s="4" t="s">
        <v>112</v>
      </c>
    </row>
    <row r="89" spans="2:3" ht="13.5" hidden="1">
      <c r="B89" s="19">
        <v>9</v>
      </c>
      <c r="C89" s="4" t="s">
        <v>113</v>
      </c>
    </row>
    <row r="90" spans="2:3" ht="13.5" hidden="1">
      <c r="B90" s="19">
        <v>10</v>
      </c>
      <c r="C90" s="4" t="s">
        <v>114</v>
      </c>
    </row>
    <row r="91" spans="2:3" ht="13.5" hidden="1">
      <c r="B91" s="19">
        <v>11</v>
      </c>
      <c r="C91" s="4" t="s">
        <v>115</v>
      </c>
    </row>
    <row r="92" spans="2:3" ht="13.5" hidden="1">
      <c r="B92" s="19">
        <v>12</v>
      </c>
      <c r="C92" s="4" t="s">
        <v>116</v>
      </c>
    </row>
    <row r="93" spans="2:3" ht="13.5" hidden="1">
      <c r="B93" s="19">
        <v>13</v>
      </c>
      <c r="C93" s="4" t="s">
        <v>151</v>
      </c>
    </row>
    <row r="94" spans="2:3" ht="13.5" hidden="1">
      <c r="B94" s="19">
        <v>14</v>
      </c>
      <c r="C94" s="4" t="s">
        <v>117</v>
      </c>
    </row>
    <row r="95" spans="2:3" ht="13.5" hidden="1">
      <c r="B95" s="19">
        <v>15</v>
      </c>
      <c r="C95" s="4" t="s">
        <v>118</v>
      </c>
    </row>
    <row r="96" spans="2:3" ht="13.5" hidden="1">
      <c r="B96" s="19">
        <v>16</v>
      </c>
      <c r="C96" s="4" t="s">
        <v>119</v>
      </c>
    </row>
    <row r="97" spans="2:3" ht="13.5" hidden="1">
      <c r="B97" s="19">
        <v>17</v>
      </c>
      <c r="C97" s="4" t="s">
        <v>120</v>
      </c>
    </row>
    <row r="98" spans="2:3" ht="13.5" hidden="1">
      <c r="B98" s="19">
        <v>18</v>
      </c>
      <c r="C98" s="4" t="s">
        <v>121</v>
      </c>
    </row>
    <row r="99" spans="2:3" ht="13.5" hidden="1">
      <c r="B99" s="19">
        <v>19</v>
      </c>
      <c r="C99" s="4" t="s">
        <v>122</v>
      </c>
    </row>
    <row r="100" spans="2:3" ht="13.5" hidden="1">
      <c r="B100" s="19">
        <v>20</v>
      </c>
      <c r="C100" s="4" t="s">
        <v>123</v>
      </c>
    </row>
    <row r="101" spans="2:3" ht="13.5" hidden="1">
      <c r="B101" s="19">
        <v>21</v>
      </c>
      <c r="C101" s="4" t="s">
        <v>124</v>
      </c>
    </row>
    <row r="102" spans="2:3" ht="13.5" hidden="1">
      <c r="B102" s="19">
        <v>22</v>
      </c>
      <c r="C102" s="4" t="s">
        <v>125</v>
      </c>
    </row>
    <row r="103" spans="2:3" ht="13.5" hidden="1">
      <c r="B103" s="19">
        <v>23</v>
      </c>
      <c r="C103" s="4" t="s">
        <v>126</v>
      </c>
    </row>
    <row r="104" spans="2:3" ht="13.5" hidden="1">
      <c r="B104" s="19">
        <v>24</v>
      </c>
      <c r="C104" s="4" t="s">
        <v>127</v>
      </c>
    </row>
    <row r="105" spans="2:3" ht="13.5" hidden="1">
      <c r="B105" s="19">
        <v>25</v>
      </c>
      <c r="C105" s="4" t="s">
        <v>128</v>
      </c>
    </row>
    <row r="106" spans="2:3" ht="13.5" hidden="1">
      <c r="B106" s="19">
        <v>26</v>
      </c>
      <c r="C106" s="4" t="s">
        <v>129</v>
      </c>
    </row>
    <row r="107" spans="2:3" ht="13.5" hidden="1">
      <c r="B107" s="19">
        <v>27</v>
      </c>
      <c r="C107" s="4" t="s">
        <v>130</v>
      </c>
    </row>
    <row r="108" spans="2:3" ht="13.5" hidden="1">
      <c r="B108" s="19">
        <v>28</v>
      </c>
      <c r="C108" s="4" t="s">
        <v>131</v>
      </c>
    </row>
    <row r="109" spans="2:3" ht="13.5" hidden="1">
      <c r="B109" s="19">
        <v>29</v>
      </c>
      <c r="C109" s="4" t="s">
        <v>132</v>
      </c>
    </row>
    <row r="110" spans="2:3" ht="13.5" hidden="1">
      <c r="B110" s="19">
        <v>30</v>
      </c>
      <c r="C110" s="4" t="s">
        <v>133</v>
      </c>
    </row>
    <row r="111" spans="2:3" ht="13.5" hidden="1">
      <c r="B111" s="19">
        <v>31</v>
      </c>
      <c r="C111" s="4" t="s">
        <v>134</v>
      </c>
    </row>
    <row r="112" spans="2:3" ht="13.5" hidden="1">
      <c r="B112" s="19">
        <v>32</v>
      </c>
      <c r="C112" s="4" t="s">
        <v>135</v>
      </c>
    </row>
    <row r="113" spans="2:3" ht="13.5" hidden="1">
      <c r="B113" s="19">
        <v>33</v>
      </c>
      <c r="C113" s="4" t="s">
        <v>136</v>
      </c>
    </row>
    <row r="114" spans="2:3" ht="13.5" hidden="1">
      <c r="B114" s="19">
        <v>34</v>
      </c>
      <c r="C114" s="4" t="s">
        <v>152</v>
      </c>
    </row>
    <row r="115" spans="2:3" ht="13.5" hidden="1">
      <c r="B115" s="19">
        <v>35</v>
      </c>
      <c r="C115" s="4" t="s">
        <v>137</v>
      </c>
    </row>
    <row r="116" spans="2:3" ht="13.5" hidden="1">
      <c r="B116" s="19">
        <v>36</v>
      </c>
      <c r="C116" s="4" t="s">
        <v>138</v>
      </c>
    </row>
    <row r="117" spans="2:3" ht="13.5" hidden="1">
      <c r="B117" s="19">
        <v>37</v>
      </c>
      <c r="C117" s="4" t="s">
        <v>139</v>
      </c>
    </row>
    <row r="118" spans="2:3" ht="13.5" hidden="1">
      <c r="B118" s="19">
        <v>38</v>
      </c>
      <c r="C118" s="4" t="s">
        <v>140</v>
      </c>
    </row>
    <row r="119" spans="2:3" ht="13.5" hidden="1">
      <c r="B119" s="19">
        <v>39</v>
      </c>
      <c r="C119" s="4" t="s">
        <v>141</v>
      </c>
    </row>
    <row r="120" spans="2:3" ht="13.5" hidden="1">
      <c r="B120" s="19">
        <v>40</v>
      </c>
      <c r="C120" s="4" t="s">
        <v>142</v>
      </c>
    </row>
    <row r="121" spans="2:3" ht="13.5" hidden="1">
      <c r="B121" s="19">
        <v>41</v>
      </c>
      <c r="C121" s="4" t="s">
        <v>143</v>
      </c>
    </row>
    <row r="122" spans="2:3" ht="13.5" hidden="1">
      <c r="B122" s="19">
        <v>42</v>
      </c>
      <c r="C122" s="4" t="s">
        <v>144</v>
      </c>
    </row>
    <row r="123" spans="2:3" ht="13.5" hidden="1">
      <c r="B123" s="19">
        <v>43</v>
      </c>
      <c r="C123" s="4" t="s">
        <v>145</v>
      </c>
    </row>
    <row r="124" spans="2:3" ht="13.5" hidden="1">
      <c r="B124" s="19">
        <v>44</v>
      </c>
      <c r="C124" s="4" t="s">
        <v>146</v>
      </c>
    </row>
    <row r="125" spans="2:3" ht="13.5" hidden="1">
      <c r="B125" s="19">
        <v>45</v>
      </c>
      <c r="C125" s="4" t="s">
        <v>147</v>
      </c>
    </row>
    <row r="126" spans="2:3" ht="13.5" hidden="1">
      <c r="B126" s="19">
        <v>46</v>
      </c>
      <c r="C126" s="4" t="s">
        <v>148</v>
      </c>
    </row>
    <row r="127" spans="2:3" ht="13.5" hidden="1">
      <c r="B127" s="19">
        <v>47</v>
      </c>
      <c r="C127" s="4" t="s">
        <v>149</v>
      </c>
    </row>
  </sheetData>
  <sheetProtection sheet="1" selectLockedCells="1"/>
  <mergeCells count="67">
    <mergeCell ref="I33:L33"/>
    <mergeCell ref="M33:N33"/>
    <mergeCell ref="H14:H15"/>
    <mergeCell ref="I16:L16"/>
    <mergeCell ref="M31:N31"/>
    <mergeCell ref="M32:N32"/>
    <mergeCell ref="I31:L31"/>
    <mergeCell ref="I32:L32"/>
    <mergeCell ref="M20:N20"/>
    <mergeCell ref="M21:N21"/>
    <mergeCell ref="M30:N30"/>
    <mergeCell ref="M26:N26"/>
    <mergeCell ref="M27:N27"/>
    <mergeCell ref="M28:N28"/>
    <mergeCell ref="I22:L22"/>
    <mergeCell ref="I23:L23"/>
    <mergeCell ref="I24:L24"/>
    <mergeCell ref="M29:N29"/>
    <mergeCell ref="I30:L30"/>
    <mergeCell ref="I25:L25"/>
    <mergeCell ref="M23:N23"/>
    <mergeCell ref="M24:N24"/>
    <mergeCell ref="A10:A11"/>
    <mergeCell ref="I18:L18"/>
    <mergeCell ref="I19:L19"/>
    <mergeCell ref="I20:L20"/>
    <mergeCell ref="I21:L21"/>
    <mergeCell ref="D16:E16"/>
    <mergeCell ref="D15:E15"/>
    <mergeCell ref="D10:E10"/>
    <mergeCell ref="C9:D9"/>
    <mergeCell ref="A9:B9"/>
    <mergeCell ref="M19:N19"/>
    <mergeCell ref="I29:L29"/>
    <mergeCell ref="I26:L26"/>
    <mergeCell ref="I27:L27"/>
    <mergeCell ref="I28:L28"/>
    <mergeCell ref="M25:N25"/>
    <mergeCell ref="M18:N18"/>
    <mergeCell ref="M22:N22"/>
    <mergeCell ref="A34:N34"/>
    <mergeCell ref="A2:B2"/>
    <mergeCell ref="A3:B3"/>
    <mergeCell ref="A4:B4"/>
    <mergeCell ref="G11:I11"/>
    <mergeCell ref="J11:L11"/>
    <mergeCell ref="G10:I10"/>
    <mergeCell ref="J10:L10"/>
    <mergeCell ref="B16:C16"/>
    <mergeCell ref="A7:N7"/>
    <mergeCell ref="A1:N1"/>
    <mergeCell ref="I14:J14"/>
    <mergeCell ref="K9:L9"/>
    <mergeCell ref="B11:C11"/>
    <mergeCell ref="B10:C10"/>
    <mergeCell ref="M2:N2"/>
    <mergeCell ref="E9:F9"/>
    <mergeCell ref="G9:I9"/>
    <mergeCell ref="D11:E11"/>
    <mergeCell ref="A6:N6"/>
    <mergeCell ref="B12:L12"/>
    <mergeCell ref="B14:C14"/>
    <mergeCell ref="K15:L15"/>
    <mergeCell ref="B15:C15"/>
    <mergeCell ref="K14:L14"/>
    <mergeCell ref="I15:J15"/>
    <mergeCell ref="D14:E14"/>
  </mergeCells>
  <conditionalFormatting sqref="G11:L11 F15:G16 C9:D9 B11:D11 I15:L15 B15:D16 B12 B19:O33">
    <cfRule type="expression" priority="2" dxfId="0" stopIfTrue="1">
      <formula>IF(B9="",TRUE,FALSE)</formula>
    </cfRule>
  </conditionalFormatting>
  <conditionalFormatting sqref="H22:O33">
    <cfRule type="expression" priority="1" dxfId="0" stopIfTrue="1">
      <formula>IF(H22="",TRUE,FALSE)</formula>
    </cfRule>
  </conditionalFormatting>
  <dataValidations count="7">
    <dataValidation allowBlank="1" showInputMessage="1" showErrorMessage="1" imeMode="off" sqref="G11:L11 B19:B33"/>
    <dataValidation type="list" allowBlank="1" showInputMessage="1" showErrorMessage="1" sqref="O19:O33">
      <formula1>$C$35:$C$127</formula1>
    </dataValidation>
    <dataValidation allowBlank="1" showInputMessage="1" showErrorMessage="1" imeMode="hiragana" sqref="B12 B11:D11 B15:D16 C19:D33 I15:L16 I19:N33"/>
    <dataValidation type="list" allowBlank="1" showInputMessage="1" showErrorMessage="1" sqref="H19:H33">
      <formula1>$G$35:$G$42</formula1>
    </dataValidation>
    <dataValidation type="list" allowBlank="1" showInputMessage="1" showErrorMessage="1" sqref="C9:D9">
      <formula1>$B$35:$B$79</formula1>
    </dataValidation>
    <dataValidation allowBlank="1" showInputMessage="1" showErrorMessage="1" imeMode="halfKatakana" sqref="F15:G16 E19:F33"/>
    <dataValidation type="list" allowBlank="1" showInputMessage="1" showErrorMessage="1" promptTitle="ふるさと制度" prompt="ふるさと制度で出場の選手はFを選択する。" imeMode="off" sqref="G19:G33">
      <formula1>$G$43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O127"/>
  <sheetViews>
    <sheetView showGridLines="0" showRowColHeader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5" sqref="B15:C15"/>
    </sheetView>
  </sheetViews>
  <sheetFormatPr defaultColWidth="9.00390625" defaultRowHeight="13.5"/>
  <cols>
    <col min="1" max="16384" width="9.00390625" style="9" customWidth="1"/>
  </cols>
  <sheetData>
    <row r="1" spans="1:12" ht="49.5" customHeight="1">
      <c r="A1" s="194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5" customHeight="1">
      <c r="A2" s="206" t="s">
        <v>67</v>
      </c>
      <c r="B2" s="206"/>
      <c r="K2" s="197" t="s">
        <v>70</v>
      </c>
      <c r="L2" s="197"/>
    </row>
    <row r="3" spans="1:2" ht="15" customHeight="1">
      <c r="A3" s="207" t="s">
        <v>49</v>
      </c>
      <c r="B3" s="207"/>
    </row>
    <row r="4" spans="1:2" ht="49.5" customHeight="1">
      <c r="A4" s="198"/>
      <c r="B4" s="198"/>
    </row>
    <row r="6" spans="1:12" ht="26.25">
      <c r="A6" s="204" t="s">
        <v>257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ht="26.25">
      <c r="A7" s="204" t="s">
        <v>50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9" spans="1:12" ht="39.75" customHeight="1">
      <c r="A9" s="214" t="s">
        <v>62</v>
      </c>
      <c r="B9" s="214"/>
      <c r="C9" s="152">
        <f>'男子申込'!C9</f>
        <v>0</v>
      </c>
      <c r="D9" s="153"/>
      <c r="E9" s="198" t="s">
        <v>51</v>
      </c>
      <c r="F9" s="198"/>
      <c r="G9" s="223">
        <f>IF(ISERROR(VLOOKUP(C9,code,2,FALSE))=TRUE,"",VLOOKUP(C9,code,2,FALSE))</f>
      </c>
      <c r="H9" s="223"/>
      <c r="I9" s="223"/>
      <c r="J9" s="16" t="s">
        <v>60</v>
      </c>
      <c r="K9" s="196">
        <f>IF(ISERROR(VLOOKUP(C9,code,6,FALSE))=TRUE,"",VLOOKUP(C9,code,6,FALSE))</f>
      </c>
      <c r="L9" s="196"/>
    </row>
    <row r="10" spans="1:12" ht="14.25">
      <c r="A10" s="218" t="s">
        <v>61</v>
      </c>
      <c r="B10" s="186" t="s">
        <v>58</v>
      </c>
      <c r="C10" s="187"/>
      <c r="D10" s="187" t="s">
        <v>59</v>
      </c>
      <c r="E10" s="187"/>
      <c r="F10" s="15" t="s">
        <v>75</v>
      </c>
      <c r="G10" s="209" t="s">
        <v>76</v>
      </c>
      <c r="H10" s="209"/>
      <c r="I10" s="209"/>
      <c r="J10" s="209" t="s">
        <v>68</v>
      </c>
      <c r="K10" s="209"/>
      <c r="L10" s="209"/>
    </row>
    <row r="11" spans="1:12" ht="39.75" customHeight="1">
      <c r="A11" s="219"/>
      <c r="B11" s="171">
        <f>IF('男子申込'!B11="","",'男子申込'!B11)</f>
      </c>
      <c r="C11" s="169"/>
      <c r="D11" s="224">
        <f>IF('男子申込'!D11="","",'男子申込'!D11)</f>
      </c>
      <c r="E11" s="224"/>
      <c r="F11" s="20"/>
      <c r="G11" s="225">
        <f>IF('男子申込'!G11="","",'男子申込'!G11)</f>
      </c>
      <c r="H11" s="226"/>
      <c r="I11" s="227"/>
      <c r="J11" s="225">
        <f>IF('男子申込'!J11="","",'男子申込'!J11)</f>
      </c>
      <c r="K11" s="226"/>
      <c r="L11" s="227"/>
    </row>
    <row r="12" spans="1:12" ht="39.75" customHeight="1">
      <c r="A12" s="12" t="s">
        <v>63</v>
      </c>
      <c r="B12" s="230">
        <f>IF('男子申込'!B12="","",'男子申込'!B12)</f>
      </c>
      <c r="C12" s="231"/>
      <c r="D12" s="231"/>
      <c r="E12" s="231"/>
      <c r="F12" s="231"/>
      <c r="G12" s="231"/>
      <c r="H12" s="231"/>
      <c r="I12" s="231"/>
      <c r="J12" s="231"/>
      <c r="K12" s="231"/>
      <c r="L12" s="232"/>
    </row>
    <row r="14" spans="1:12" ht="14.25">
      <c r="A14" s="14"/>
      <c r="B14" s="186" t="s">
        <v>58</v>
      </c>
      <c r="C14" s="187"/>
      <c r="D14" s="187" t="s">
        <v>59</v>
      </c>
      <c r="E14" s="191"/>
      <c r="F14" s="59" t="s">
        <v>218</v>
      </c>
      <c r="G14" s="58" t="s">
        <v>219</v>
      </c>
      <c r="H14" s="218" t="s">
        <v>66</v>
      </c>
      <c r="I14" s="186" t="s">
        <v>58</v>
      </c>
      <c r="J14" s="187"/>
      <c r="K14" s="187" t="s">
        <v>59</v>
      </c>
      <c r="L14" s="191"/>
    </row>
    <row r="15" spans="1:12" ht="39.75" customHeight="1">
      <c r="A15" s="13" t="s">
        <v>64</v>
      </c>
      <c r="B15" s="190"/>
      <c r="C15" s="188"/>
      <c r="D15" s="188"/>
      <c r="E15" s="189"/>
      <c r="F15" s="60"/>
      <c r="G15" s="61"/>
      <c r="H15" s="234"/>
      <c r="I15" s="171">
        <f>IF('男子申込'!I15="","",'男子申込'!I15)</f>
      </c>
      <c r="J15" s="169"/>
      <c r="K15" s="169">
        <f>IF('男子申込'!K15="","",'男子申込'!K15)</f>
      </c>
      <c r="L15" s="170"/>
    </row>
    <row r="16" spans="1:12" ht="39.75" customHeight="1">
      <c r="A16" s="12" t="s">
        <v>77</v>
      </c>
      <c r="B16" s="210"/>
      <c r="C16" s="211"/>
      <c r="D16" s="211"/>
      <c r="E16" s="233"/>
      <c r="F16" s="62"/>
      <c r="G16" s="63"/>
      <c r="H16" s="34"/>
      <c r="I16" s="228" t="s">
        <v>98</v>
      </c>
      <c r="J16" s="229"/>
      <c r="K16" s="229"/>
      <c r="L16" s="229"/>
    </row>
    <row r="18" spans="1:15" ht="39.75" customHeight="1">
      <c r="A18" s="11"/>
      <c r="B18" s="11" t="s">
        <v>57</v>
      </c>
      <c r="C18" s="17" t="s">
        <v>58</v>
      </c>
      <c r="D18" s="18" t="s">
        <v>59</v>
      </c>
      <c r="E18" s="57" t="s">
        <v>216</v>
      </c>
      <c r="F18" s="57" t="s">
        <v>217</v>
      </c>
      <c r="G18" s="57" t="s">
        <v>220</v>
      </c>
      <c r="H18" s="10" t="s">
        <v>102</v>
      </c>
      <c r="I18" s="214" t="s">
        <v>104</v>
      </c>
      <c r="J18" s="198"/>
      <c r="K18" s="198"/>
      <c r="L18" s="198"/>
      <c r="M18" s="214" t="s">
        <v>103</v>
      </c>
      <c r="N18" s="214"/>
      <c r="O18" s="41" t="s">
        <v>154</v>
      </c>
    </row>
    <row r="19" spans="1:15" ht="39.75" customHeight="1">
      <c r="A19" s="12">
        <v>1</v>
      </c>
      <c r="B19" s="21"/>
      <c r="C19" s="54"/>
      <c r="D19" s="55"/>
      <c r="E19" s="68"/>
      <c r="F19" s="68"/>
      <c r="G19" s="68"/>
      <c r="H19" s="21"/>
      <c r="I19" s="216"/>
      <c r="J19" s="216"/>
      <c r="K19" s="216"/>
      <c r="L19" s="216"/>
      <c r="M19" s="215"/>
      <c r="N19" s="215"/>
      <c r="O19" s="22"/>
    </row>
    <row r="20" spans="1:15" ht="39.75" customHeight="1">
      <c r="A20" s="12">
        <v>2</v>
      </c>
      <c r="B20" s="21"/>
      <c r="C20" s="54"/>
      <c r="D20" s="55"/>
      <c r="E20" s="68"/>
      <c r="F20" s="68"/>
      <c r="G20" s="68"/>
      <c r="H20" s="21"/>
      <c r="I20" s="216"/>
      <c r="J20" s="216"/>
      <c r="K20" s="216"/>
      <c r="L20" s="216"/>
      <c r="M20" s="215"/>
      <c r="N20" s="215"/>
      <c r="O20" s="22"/>
    </row>
    <row r="21" spans="1:15" ht="39.75" customHeight="1">
      <c r="A21" s="12">
        <v>3</v>
      </c>
      <c r="B21" s="21"/>
      <c r="C21" s="54"/>
      <c r="D21" s="55"/>
      <c r="E21" s="68"/>
      <c r="F21" s="68"/>
      <c r="G21" s="68"/>
      <c r="H21" s="21"/>
      <c r="I21" s="216"/>
      <c r="J21" s="216"/>
      <c r="K21" s="216"/>
      <c r="L21" s="216"/>
      <c r="M21" s="215"/>
      <c r="N21" s="215"/>
      <c r="O21" s="22"/>
    </row>
    <row r="22" spans="1:15" ht="39.75" customHeight="1">
      <c r="A22" s="12">
        <v>4</v>
      </c>
      <c r="B22" s="21"/>
      <c r="C22" s="54"/>
      <c r="D22" s="55"/>
      <c r="E22" s="68"/>
      <c r="F22" s="68"/>
      <c r="G22" s="68"/>
      <c r="H22" s="21"/>
      <c r="I22" s="216"/>
      <c r="J22" s="216"/>
      <c r="K22" s="216"/>
      <c r="L22" s="216"/>
      <c r="M22" s="215"/>
      <c r="N22" s="215"/>
      <c r="O22" s="22"/>
    </row>
    <row r="23" spans="1:15" ht="39.75" customHeight="1">
      <c r="A23" s="12">
        <v>5</v>
      </c>
      <c r="B23" s="21"/>
      <c r="C23" s="54"/>
      <c r="D23" s="55"/>
      <c r="E23" s="68"/>
      <c r="F23" s="68"/>
      <c r="G23" s="68"/>
      <c r="H23" s="21"/>
      <c r="I23" s="216"/>
      <c r="J23" s="216"/>
      <c r="K23" s="216"/>
      <c r="L23" s="216"/>
      <c r="M23" s="215"/>
      <c r="N23" s="215"/>
      <c r="O23" s="22"/>
    </row>
    <row r="24" spans="1:15" ht="39.75" customHeight="1">
      <c r="A24" s="12">
        <v>6</v>
      </c>
      <c r="B24" s="21"/>
      <c r="C24" s="54"/>
      <c r="D24" s="55"/>
      <c r="E24" s="68"/>
      <c r="F24" s="68"/>
      <c r="G24" s="68"/>
      <c r="H24" s="21"/>
      <c r="I24" s="216"/>
      <c r="J24" s="216"/>
      <c r="K24" s="216"/>
      <c r="L24" s="216"/>
      <c r="M24" s="215"/>
      <c r="N24" s="215"/>
      <c r="O24" s="22"/>
    </row>
    <row r="25" spans="1:15" ht="39.75" customHeight="1">
      <c r="A25" s="12" t="s">
        <v>53</v>
      </c>
      <c r="B25" s="21"/>
      <c r="C25" s="54"/>
      <c r="D25" s="55"/>
      <c r="E25" s="68"/>
      <c r="F25" s="68"/>
      <c r="G25" s="68"/>
      <c r="H25" s="21"/>
      <c r="I25" s="216"/>
      <c r="J25" s="216"/>
      <c r="K25" s="216"/>
      <c r="L25" s="216"/>
      <c r="M25" s="215"/>
      <c r="N25" s="215"/>
      <c r="O25" s="22"/>
    </row>
    <row r="26" spans="1:15" ht="39.75" customHeight="1">
      <c r="A26" s="12" t="s">
        <v>54</v>
      </c>
      <c r="B26" s="21"/>
      <c r="C26" s="54"/>
      <c r="D26" s="55"/>
      <c r="E26" s="68"/>
      <c r="F26" s="68"/>
      <c r="G26" s="68"/>
      <c r="H26" s="21"/>
      <c r="I26" s="216"/>
      <c r="J26" s="216"/>
      <c r="K26" s="216"/>
      <c r="L26" s="216"/>
      <c r="M26" s="215"/>
      <c r="N26" s="215"/>
      <c r="O26" s="22"/>
    </row>
    <row r="27" spans="1:15" ht="39.75" customHeight="1">
      <c r="A27" s="12" t="s">
        <v>55</v>
      </c>
      <c r="B27" s="21"/>
      <c r="C27" s="54"/>
      <c r="D27" s="55"/>
      <c r="E27" s="68"/>
      <c r="F27" s="68"/>
      <c r="G27" s="68"/>
      <c r="H27" s="21"/>
      <c r="I27" s="216"/>
      <c r="J27" s="216"/>
      <c r="K27" s="216"/>
      <c r="L27" s="216"/>
      <c r="M27" s="215"/>
      <c r="N27" s="215"/>
      <c r="O27" s="22"/>
    </row>
    <row r="28" spans="1:15" ht="39.75" customHeight="1">
      <c r="A28" s="12" t="s">
        <v>56</v>
      </c>
      <c r="B28" s="21"/>
      <c r="C28" s="54"/>
      <c r="D28" s="55"/>
      <c r="E28" s="68"/>
      <c r="F28" s="68"/>
      <c r="G28" s="68"/>
      <c r="H28" s="21"/>
      <c r="I28" s="216"/>
      <c r="J28" s="216"/>
      <c r="K28" s="216"/>
      <c r="L28" s="216"/>
      <c r="M28" s="215"/>
      <c r="N28" s="215"/>
      <c r="O28" s="22"/>
    </row>
    <row r="29" spans="1:15" ht="39.75" customHeight="1">
      <c r="A29" s="12" t="s">
        <v>97</v>
      </c>
      <c r="B29" s="21"/>
      <c r="C29" s="54"/>
      <c r="D29" s="55"/>
      <c r="E29" s="68"/>
      <c r="F29" s="68"/>
      <c r="G29" s="68"/>
      <c r="H29" s="21"/>
      <c r="I29" s="216"/>
      <c r="J29" s="216"/>
      <c r="K29" s="216"/>
      <c r="L29" s="216"/>
      <c r="M29" s="215"/>
      <c r="N29" s="215"/>
      <c r="O29" s="22"/>
    </row>
    <row r="30" spans="1:12" ht="30" customHeight="1">
      <c r="A30" s="205" t="s">
        <v>251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2:3" ht="14.25" customHeight="1" hidden="1">
      <c r="B31" s="19"/>
      <c r="C31" s="4"/>
    </row>
    <row r="32" spans="2:3" ht="13.5" hidden="1">
      <c r="B32" s="19"/>
      <c r="C32" s="4"/>
    </row>
    <row r="33" spans="2:3" ht="13.5" hidden="1">
      <c r="B33" s="19"/>
      <c r="C33" s="4"/>
    </row>
    <row r="34" spans="2:3" ht="13.5" hidden="1">
      <c r="B34" s="19"/>
      <c r="C34" s="4"/>
    </row>
    <row r="35" spans="2:5" ht="13.5" hidden="1">
      <c r="B35" s="19">
        <v>50</v>
      </c>
      <c r="C35" s="4" t="s">
        <v>2</v>
      </c>
      <c r="E35" s="9">
        <v>1</v>
      </c>
    </row>
    <row r="36" spans="2:5" ht="13.5" hidden="1">
      <c r="B36" s="19">
        <v>51</v>
      </c>
      <c r="C36" s="4" t="s">
        <v>3</v>
      </c>
      <c r="E36" s="9">
        <v>2</v>
      </c>
    </row>
    <row r="37" spans="2:5" ht="13.5" hidden="1">
      <c r="B37" s="19">
        <v>52</v>
      </c>
      <c r="C37" s="4" t="s">
        <v>45</v>
      </c>
      <c r="E37" s="9">
        <v>3</v>
      </c>
    </row>
    <row r="38" spans="2:5" ht="13.5" hidden="1">
      <c r="B38" s="19">
        <v>53</v>
      </c>
      <c r="C38" s="4" t="s">
        <v>4</v>
      </c>
      <c r="E38" s="9">
        <v>4</v>
      </c>
    </row>
    <row r="39" spans="2:5" ht="13.5" hidden="1">
      <c r="B39" s="19">
        <v>54</v>
      </c>
      <c r="C39" s="4" t="s">
        <v>5</v>
      </c>
      <c r="E39" s="9" t="s">
        <v>71</v>
      </c>
    </row>
    <row r="40" spans="2:5" ht="13.5" hidden="1">
      <c r="B40" s="19">
        <v>55</v>
      </c>
      <c r="C40" s="4" t="s">
        <v>6</v>
      </c>
      <c r="E40" s="9" t="s">
        <v>72</v>
      </c>
    </row>
    <row r="41" spans="2:5" ht="13.5" hidden="1">
      <c r="B41" s="19">
        <v>56</v>
      </c>
      <c r="C41" s="4" t="s">
        <v>7</v>
      </c>
      <c r="E41" s="9" t="s">
        <v>73</v>
      </c>
    </row>
    <row r="42" spans="2:5" ht="13.5" hidden="1">
      <c r="B42" s="19">
        <v>58</v>
      </c>
      <c r="C42" s="4" t="s">
        <v>8</v>
      </c>
      <c r="E42" s="9" t="s">
        <v>74</v>
      </c>
    </row>
    <row r="43" spans="2:5" ht="13.5" hidden="1">
      <c r="B43" s="19">
        <v>59</v>
      </c>
      <c r="C43" s="4" t="s">
        <v>9</v>
      </c>
      <c r="E43" s="9" t="s">
        <v>224</v>
      </c>
    </row>
    <row r="44" spans="2:3" ht="13.5" hidden="1">
      <c r="B44" s="19">
        <v>60</v>
      </c>
      <c r="C44" s="4" t="s">
        <v>10</v>
      </c>
    </row>
    <row r="45" spans="2:3" ht="13.5" hidden="1">
      <c r="B45" s="19">
        <v>61</v>
      </c>
      <c r="C45" s="4" t="s">
        <v>11</v>
      </c>
    </row>
    <row r="46" spans="2:3" ht="13.5" hidden="1">
      <c r="B46" s="19">
        <v>62</v>
      </c>
      <c r="C46" s="4" t="s">
        <v>12</v>
      </c>
    </row>
    <row r="47" spans="2:3" ht="13.5" hidden="1">
      <c r="B47" s="19">
        <v>64</v>
      </c>
      <c r="C47" s="4" t="s">
        <v>42</v>
      </c>
    </row>
    <row r="48" spans="2:3" ht="13.5" hidden="1">
      <c r="B48" s="19">
        <v>65</v>
      </c>
      <c r="C48" s="4" t="s">
        <v>13</v>
      </c>
    </row>
    <row r="49" spans="2:3" ht="13.5" hidden="1">
      <c r="B49" s="19">
        <v>66</v>
      </c>
      <c r="C49" s="4" t="s">
        <v>14</v>
      </c>
    </row>
    <row r="50" spans="2:3" ht="13.5" hidden="1">
      <c r="B50" s="19">
        <v>67</v>
      </c>
      <c r="C50" s="4" t="s">
        <v>15</v>
      </c>
    </row>
    <row r="51" spans="2:3" ht="13.5" hidden="1">
      <c r="B51" s="19">
        <v>68</v>
      </c>
      <c r="C51" s="4" t="s">
        <v>46</v>
      </c>
    </row>
    <row r="52" spans="2:3" ht="13.5" hidden="1">
      <c r="B52" s="19">
        <v>69</v>
      </c>
      <c r="C52" s="4" t="s">
        <v>16</v>
      </c>
    </row>
    <row r="53" spans="2:3" ht="13.5" hidden="1">
      <c r="B53" s="19">
        <v>71</v>
      </c>
      <c r="C53" s="4" t="s">
        <v>17</v>
      </c>
    </row>
    <row r="54" spans="2:3" ht="13.5" hidden="1">
      <c r="B54" s="19">
        <v>72</v>
      </c>
      <c r="C54" s="4" t="s">
        <v>18</v>
      </c>
    </row>
    <row r="55" spans="2:3" ht="13.5" hidden="1">
      <c r="B55" s="19">
        <v>73</v>
      </c>
      <c r="C55" s="4" t="s">
        <v>44</v>
      </c>
    </row>
    <row r="56" spans="2:3" ht="13.5" hidden="1">
      <c r="B56" s="19">
        <v>74</v>
      </c>
      <c r="C56" s="4" t="s">
        <v>19</v>
      </c>
    </row>
    <row r="57" spans="2:3" ht="13.5" hidden="1">
      <c r="B57" s="19">
        <v>75</v>
      </c>
      <c r="C57" s="4" t="s">
        <v>20</v>
      </c>
    </row>
    <row r="58" spans="2:3" ht="13.5" hidden="1">
      <c r="B58" s="19">
        <v>76</v>
      </c>
      <c r="C58" s="4" t="s">
        <v>21</v>
      </c>
    </row>
    <row r="59" spans="2:3" ht="13.5" hidden="1">
      <c r="B59" s="19">
        <v>77</v>
      </c>
      <c r="C59" s="4" t="s">
        <v>22</v>
      </c>
    </row>
    <row r="60" spans="2:3" ht="13.5" hidden="1">
      <c r="B60" s="19">
        <v>78</v>
      </c>
      <c r="C60" s="4" t="s">
        <v>23</v>
      </c>
    </row>
    <row r="61" spans="2:3" ht="13.5" hidden="1">
      <c r="B61" s="19">
        <v>79</v>
      </c>
      <c r="C61" s="4" t="s">
        <v>24</v>
      </c>
    </row>
    <row r="62" spans="2:3" ht="13.5" hidden="1">
      <c r="B62" s="19">
        <v>80</v>
      </c>
      <c r="C62" s="4" t="s">
        <v>25</v>
      </c>
    </row>
    <row r="63" spans="2:3" ht="13.5" hidden="1">
      <c r="B63" s="19">
        <v>81</v>
      </c>
      <c r="C63" s="4" t="s">
        <v>26</v>
      </c>
    </row>
    <row r="64" spans="2:3" ht="13.5" hidden="1">
      <c r="B64" s="19">
        <v>82</v>
      </c>
      <c r="C64" s="4" t="s">
        <v>27</v>
      </c>
    </row>
    <row r="65" spans="2:3" ht="13.5" hidden="1">
      <c r="B65" s="19">
        <v>85</v>
      </c>
      <c r="C65" s="4" t="s">
        <v>43</v>
      </c>
    </row>
    <row r="66" spans="2:3" ht="13.5" hidden="1">
      <c r="B66" s="19">
        <v>86</v>
      </c>
      <c r="C66" s="4" t="s">
        <v>28</v>
      </c>
    </row>
    <row r="67" spans="2:3" ht="13.5" hidden="1">
      <c r="B67" s="19">
        <v>87</v>
      </c>
      <c r="C67" s="4" t="s">
        <v>29</v>
      </c>
    </row>
    <row r="68" spans="2:3" ht="13.5" hidden="1">
      <c r="B68" s="19">
        <v>88</v>
      </c>
      <c r="C68" s="4" t="s">
        <v>30</v>
      </c>
    </row>
    <row r="69" spans="2:3" ht="13.5" hidden="1">
      <c r="B69" s="19">
        <v>89</v>
      </c>
      <c r="C69" s="4" t="s">
        <v>31</v>
      </c>
    </row>
    <row r="70" spans="2:3" ht="27" hidden="1">
      <c r="B70" s="19">
        <v>90</v>
      </c>
      <c r="C70" s="5" t="s">
        <v>32</v>
      </c>
    </row>
    <row r="71" spans="2:3" ht="13.5" hidden="1">
      <c r="B71" s="19">
        <v>91</v>
      </c>
      <c r="C71" s="4" t="s">
        <v>33</v>
      </c>
    </row>
    <row r="72" spans="2:3" ht="13.5" hidden="1">
      <c r="B72" s="19">
        <v>92</v>
      </c>
      <c r="C72" s="4" t="s">
        <v>34</v>
      </c>
    </row>
    <row r="73" spans="2:3" ht="13.5" hidden="1">
      <c r="B73" s="19">
        <v>93</v>
      </c>
      <c r="C73" s="4" t="s">
        <v>35</v>
      </c>
    </row>
    <row r="74" spans="2:3" ht="13.5" hidden="1">
      <c r="B74" s="19">
        <v>94</v>
      </c>
      <c r="C74" s="4" t="s">
        <v>36</v>
      </c>
    </row>
    <row r="75" spans="2:3" ht="13.5" hidden="1">
      <c r="B75" s="19">
        <v>95</v>
      </c>
      <c r="C75" s="4" t="s">
        <v>37</v>
      </c>
    </row>
    <row r="76" spans="2:3" ht="13.5" hidden="1">
      <c r="B76" s="19">
        <v>96</v>
      </c>
      <c r="C76" s="4" t="s">
        <v>38</v>
      </c>
    </row>
    <row r="77" spans="2:3" ht="13.5" hidden="1">
      <c r="B77" s="19">
        <v>97</v>
      </c>
      <c r="C77" s="4" t="s">
        <v>39</v>
      </c>
    </row>
    <row r="78" spans="2:3" ht="13.5" hidden="1">
      <c r="B78" s="19">
        <v>98</v>
      </c>
      <c r="C78" s="4" t="s">
        <v>40</v>
      </c>
    </row>
    <row r="79" spans="2:3" ht="13.5" hidden="1">
      <c r="B79" s="19">
        <v>99</v>
      </c>
      <c r="C79" s="4" t="s">
        <v>41</v>
      </c>
    </row>
    <row r="80" spans="2:3" ht="40.5" hidden="1">
      <c r="B80" s="19"/>
      <c r="C80" s="4" t="s">
        <v>153</v>
      </c>
    </row>
    <row r="81" spans="2:3" ht="13.5" hidden="1">
      <c r="B81" s="19">
        <v>1</v>
      </c>
      <c r="C81" s="4" t="s">
        <v>150</v>
      </c>
    </row>
    <row r="82" spans="2:3" ht="13.5" hidden="1">
      <c r="B82" s="19">
        <v>2</v>
      </c>
      <c r="C82" s="4" t="s">
        <v>106</v>
      </c>
    </row>
    <row r="83" spans="2:3" ht="13.5" hidden="1">
      <c r="B83" s="19">
        <v>3</v>
      </c>
      <c r="C83" s="4" t="s">
        <v>107</v>
      </c>
    </row>
    <row r="84" spans="2:3" ht="13.5" hidden="1">
      <c r="B84" s="19">
        <v>4</v>
      </c>
      <c r="C84" s="4" t="s">
        <v>108</v>
      </c>
    </row>
    <row r="85" spans="2:3" ht="13.5" hidden="1">
      <c r="B85" s="19">
        <v>5</v>
      </c>
      <c r="C85" s="4" t="s">
        <v>109</v>
      </c>
    </row>
    <row r="86" spans="2:3" ht="13.5" hidden="1">
      <c r="B86" s="19">
        <v>6</v>
      </c>
      <c r="C86" s="4" t="s">
        <v>110</v>
      </c>
    </row>
    <row r="87" spans="2:3" ht="13.5" hidden="1">
      <c r="B87" s="19">
        <v>7</v>
      </c>
      <c r="C87" s="4" t="s">
        <v>111</v>
      </c>
    </row>
    <row r="88" spans="2:3" ht="13.5" hidden="1">
      <c r="B88" s="19">
        <v>8</v>
      </c>
      <c r="C88" s="4" t="s">
        <v>112</v>
      </c>
    </row>
    <row r="89" spans="2:3" ht="13.5" hidden="1">
      <c r="B89" s="19">
        <v>9</v>
      </c>
      <c r="C89" s="4" t="s">
        <v>113</v>
      </c>
    </row>
    <row r="90" spans="2:3" ht="13.5" hidden="1">
      <c r="B90" s="19">
        <v>10</v>
      </c>
      <c r="C90" s="4" t="s">
        <v>114</v>
      </c>
    </row>
    <row r="91" spans="2:3" ht="13.5" hidden="1">
      <c r="B91" s="19">
        <v>11</v>
      </c>
      <c r="C91" s="4" t="s">
        <v>115</v>
      </c>
    </row>
    <row r="92" spans="2:3" ht="13.5" hidden="1">
      <c r="B92" s="19">
        <v>12</v>
      </c>
      <c r="C92" s="4" t="s">
        <v>116</v>
      </c>
    </row>
    <row r="93" spans="2:3" ht="13.5" hidden="1">
      <c r="B93" s="19">
        <v>13</v>
      </c>
      <c r="C93" s="4" t="s">
        <v>151</v>
      </c>
    </row>
    <row r="94" spans="2:3" ht="13.5" hidden="1">
      <c r="B94" s="19">
        <v>14</v>
      </c>
      <c r="C94" s="4" t="s">
        <v>117</v>
      </c>
    </row>
    <row r="95" spans="2:3" ht="13.5" hidden="1">
      <c r="B95" s="19">
        <v>15</v>
      </c>
      <c r="C95" s="4" t="s">
        <v>118</v>
      </c>
    </row>
    <row r="96" spans="2:3" ht="13.5" hidden="1">
      <c r="B96" s="19">
        <v>16</v>
      </c>
      <c r="C96" s="4" t="s">
        <v>119</v>
      </c>
    </row>
    <row r="97" spans="2:3" ht="13.5" hidden="1">
      <c r="B97" s="19">
        <v>17</v>
      </c>
      <c r="C97" s="4" t="s">
        <v>120</v>
      </c>
    </row>
    <row r="98" spans="2:3" ht="13.5" hidden="1">
      <c r="B98" s="19">
        <v>18</v>
      </c>
      <c r="C98" s="4" t="s">
        <v>121</v>
      </c>
    </row>
    <row r="99" spans="2:3" ht="13.5" hidden="1">
      <c r="B99" s="19">
        <v>19</v>
      </c>
      <c r="C99" s="4" t="s">
        <v>122</v>
      </c>
    </row>
    <row r="100" spans="2:3" ht="13.5" hidden="1">
      <c r="B100" s="19">
        <v>20</v>
      </c>
      <c r="C100" s="4" t="s">
        <v>123</v>
      </c>
    </row>
    <row r="101" spans="2:3" ht="13.5" hidden="1">
      <c r="B101" s="19">
        <v>21</v>
      </c>
      <c r="C101" s="4" t="s">
        <v>124</v>
      </c>
    </row>
    <row r="102" spans="2:3" ht="13.5" hidden="1">
      <c r="B102" s="19">
        <v>22</v>
      </c>
      <c r="C102" s="4" t="s">
        <v>125</v>
      </c>
    </row>
    <row r="103" spans="2:3" ht="13.5" hidden="1">
      <c r="B103" s="19">
        <v>23</v>
      </c>
      <c r="C103" s="4" t="s">
        <v>126</v>
      </c>
    </row>
    <row r="104" spans="2:3" ht="13.5" hidden="1">
      <c r="B104" s="19">
        <v>24</v>
      </c>
      <c r="C104" s="4" t="s">
        <v>127</v>
      </c>
    </row>
    <row r="105" spans="2:3" ht="13.5" hidden="1">
      <c r="B105" s="19">
        <v>25</v>
      </c>
      <c r="C105" s="4" t="s">
        <v>128</v>
      </c>
    </row>
    <row r="106" spans="2:3" ht="13.5" hidden="1">
      <c r="B106" s="19">
        <v>26</v>
      </c>
      <c r="C106" s="4" t="s">
        <v>129</v>
      </c>
    </row>
    <row r="107" spans="2:3" ht="13.5" hidden="1">
      <c r="B107" s="19">
        <v>27</v>
      </c>
      <c r="C107" s="4" t="s">
        <v>130</v>
      </c>
    </row>
    <row r="108" spans="2:3" ht="13.5" hidden="1">
      <c r="B108" s="19">
        <v>28</v>
      </c>
      <c r="C108" s="4" t="s">
        <v>131</v>
      </c>
    </row>
    <row r="109" spans="2:3" ht="13.5" hidden="1">
      <c r="B109" s="19">
        <v>29</v>
      </c>
      <c r="C109" s="4" t="s">
        <v>132</v>
      </c>
    </row>
    <row r="110" spans="2:3" ht="13.5" hidden="1">
      <c r="B110" s="19">
        <v>30</v>
      </c>
      <c r="C110" s="4" t="s">
        <v>133</v>
      </c>
    </row>
    <row r="111" spans="2:3" ht="13.5" hidden="1">
      <c r="B111" s="19">
        <v>31</v>
      </c>
      <c r="C111" s="4" t="s">
        <v>134</v>
      </c>
    </row>
    <row r="112" spans="2:3" ht="13.5" hidden="1">
      <c r="B112" s="19">
        <v>32</v>
      </c>
      <c r="C112" s="4" t="s">
        <v>135</v>
      </c>
    </row>
    <row r="113" spans="2:3" ht="13.5" hidden="1">
      <c r="B113" s="19">
        <v>33</v>
      </c>
      <c r="C113" s="4" t="s">
        <v>136</v>
      </c>
    </row>
    <row r="114" spans="2:3" ht="13.5" hidden="1">
      <c r="B114" s="19">
        <v>34</v>
      </c>
      <c r="C114" s="4" t="s">
        <v>152</v>
      </c>
    </row>
    <row r="115" spans="2:3" ht="13.5" hidden="1">
      <c r="B115" s="19">
        <v>35</v>
      </c>
      <c r="C115" s="4" t="s">
        <v>137</v>
      </c>
    </row>
    <row r="116" spans="2:3" ht="13.5" hidden="1">
      <c r="B116" s="19">
        <v>36</v>
      </c>
      <c r="C116" s="4" t="s">
        <v>138</v>
      </c>
    </row>
    <row r="117" spans="2:3" ht="13.5" hidden="1">
      <c r="B117" s="19">
        <v>37</v>
      </c>
      <c r="C117" s="4" t="s">
        <v>139</v>
      </c>
    </row>
    <row r="118" spans="2:3" ht="13.5" hidden="1">
      <c r="B118" s="19">
        <v>38</v>
      </c>
      <c r="C118" s="4" t="s">
        <v>140</v>
      </c>
    </row>
    <row r="119" spans="2:3" ht="13.5" hidden="1">
      <c r="B119" s="19">
        <v>39</v>
      </c>
      <c r="C119" s="4" t="s">
        <v>141</v>
      </c>
    </row>
    <row r="120" spans="2:3" ht="13.5" hidden="1">
      <c r="B120" s="19">
        <v>40</v>
      </c>
      <c r="C120" s="4" t="s">
        <v>142</v>
      </c>
    </row>
    <row r="121" spans="2:3" ht="13.5" hidden="1">
      <c r="B121" s="19">
        <v>41</v>
      </c>
      <c r="C121" s="4" t="s">
        <v>143</v>
      </c>
    </row>
    <row r="122" spans="2:3" ht="13.5" hidden="1">
      <c r="B122" s="19">
        <v>42</v>
      </c>
      <c r="C122" s="4" t="s">
        <v>144</v>
      </c>
    </row>
    <row r="123" spans="2:3" ht="13.5" hidden="1">
      <c r="B123" s="19">
        <v>43</v>
      </c>
      <c r="C123" s="4" t="s">
        <v>145</v>
      </c>
    </row>
    <row r="124" spans="2:3" ht="13.5" hidden="1">
      <c r="B124" s="19">
        <v>44</v>
      </c>
      <c r="C124" s="4" t="s">
        <v>146</v>
      </c>
    </row>
    <row r="125" spans="2:3" ht="13.5" hidden="1">
      <c r="B125" s="19">
        <v>45</v>
      </c>
      <c r="C125" s="4" t="s">
        <v>147</v>
      </c>
    </row>
    <row r="126" spans="2:3" ht="13.5" hidden="1">
      <c r="B126" s="19">
        <v>46</v>
      </c>
      <c r="C126" s="4" t="s">
        <v>148</v>
      </c>
    </row>
    <row r="127" spans="2:3" ht="13.5" hidden="1">
      <c r="B127" s="19">
        <v>47</v>
      </c>
      <c r="C127" s="4" t="s">
        <v>149</v>
      </c>
    </row>
  </sheetData>
  <sheetProtection sheet="1" selectLockedCells="1"/>
  <mergeCells count="59">
    <mergeCell ref="B16:C16"/>
    <mergeCell ref="B14:C14"/>
    <mergeCell ref="D14:E14"/>
    <mergeCell ref="D16:E16"/>
    <mergeCell ref="K15:L15"/>
    <mergeCell ref="K14:L14"/>
    <mergeCell ref="I15:J15"/>
    <mergeCell ref="B15:C15"/>
    <mergeCell ref="D15:E15"/>
    <mergeCell ref="H14:H15"/>
    <mergeCell ref="M18:N18"/>
    <mergeCell ref="M19:N19"/>
    <mergeCell ref="A1:L1"/>
    <mergeCell ref="I18:L18"/>
    <mergeCell ref="I19:L19"/>
    <mergeCell ref="K2:L2"/>
    <mergeCell ref="E9:F9"/>
    <mergeCell ref="B12:L12"/>
    <mergeCell ref="C9:D9"/>
    <mergeCell ref="I14:J14"/>
    <mergeCell ref="M29:N29"/>
    <mergeCell ref="A7:L7"/>
    <mergeCell ref="A6:L6"/>
    <mergeCell ref="I16:L16"/>
    <mergeCell ref="M25:N25"/>
    <mergeCell ref="M26:N26"/>
    <mergeCell ref="M27:N27"/>
    <mergeCell ref="I27:L27"/>
    <mergeCell ref="M24:N24"/>
    <mergeCell ref="I21:L21"/>
    <mergeCell ref="A30:L30"/>
    <mergeCell ref="A2:B2"/>
    <mergeCell ref="A3:B3"/>
    <mergeCell ref="A4:B4"/>
    <mergeCell ref="G11:I11"/>
    <mergeCell ref="J11:L11"/>
    <mergeCell ref="I20:L20"/>
    <mergeCell ref="I22:L22"/>
    <mergeCell ref="I23:L23"/>
    <mergeCell ref="K9:L9"/>
    <mergeCell ref="I28:L28"/>
    <mergeCell ref="I29:L29"/>
    <mergeCell ref="M20:N20"/>
    <mergeCell ref="M21:N21"/>
    <mergeCell ref="M22:N22"/>
    <mergeCell ref="M23:N23"/>
    <mergeCell ref="I24:L24"/>
    <mergeCell ref="M28:N28"/>
    <mergeCell ref="I25:L25"/>
    <mergeCell ref="I26:L26"/>
    <mergeCell ref="J10:L10"/>
    <mergeCell ref="A9:B9"/>
    <mergeCell ref="A10:A11"/>
    <mergeCell ref="G9:I9"/>
    <mergeCell ref="G10:I10"/>
    <mergeCell ref="B11:C11"/>
    <mergeCell ref="D11:E11"/>
    <mergeCell ref="D10:E10"/>
    <mergeCell ref="B10:C10"/>
  </mergeCells>
  <conditionalFormatting sqref="I15:L15 C9:D9 B11:E11 B12:L12 G11 J11 B15:G16 B19:O29">
    <cfRule type="expression" priority="6" dxfId="0" stopIfTrue="1">
      <formula>IF(B9="",TRUE,FALSE)</formula>
    </cfRule>
  </conditionalFormatting>
  <dataValidations count="7">
    <dataValidation type="list" allowBlank="1" showInputMessage="1" showErrorMessage="1" sqref="C9">
      <formula1>$B$31:$B$75</formula1>
    </dataValidation>
    <dataValidation allowBlank="1" showInputMessage="1" showErrorMessage="1" imeMode="off" sqref="J11 G11 B19:B29"/>
    <dataValidation allowBlank="1" showInputMessage="1" showErrorMessage="1" imeMode="hiragana" sqref="I19:N29 C19:D29 B15:E16 I15:L16"/>
    <dataValidation type="list" allowBlank="1" showInputMessage="1" showErrorMessage="1" sqref="H19:H29">
      <formula1>$E$35:$E$42</formula1>
    </dataValidation>
    <dataValidation type="list" allowBlank="1" showInputMessage="1" showErrorMessage="1" sqref="O19:O29">
      <formula1>$C$35:$C$127</formula1>
    </dataValidation>
    <dataValidation allowBlank="1" showInputMessage="1" showErrorMessage="1" imeMode="halfKatakana" sqref="F15:G16 E19:F29"/>
    <dataValidation type="list" allowBlank="1" showInputMessage="1" showErrorMessage="1" promptTitle="ふるさと制度" prompt="ふるさと制度で出場の選手はFを選択する。" imeMode="off" sqref="G19:G29">
      <formula1>$E$43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2" r:id="rId3"/>
  <rowBreaks count="1" manualBreakCount="1">
    <brk id="3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showGridLines="0" view="pageBreakPreview" zoomScale="120" zoomScaleSheetLayoutView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F46"/>
    </sheetView>
  </sheetViews>
  <sheetFormatPr defaultColWidth="9.00390625" defaultRowHeight="13.5"/>
  <cols>
    <col min="1" max="1" width="9.00390625" style="1" customWidth="1"/>
    <col min="2" max="2" width="11.625" style="1" bestFit="1" customWidth="1"/>
    <col min="3" max="6" width="9.00390625" style="7" customWidth="1"/>
    <col min="7" max="7" width="9.00390625" style="1" customWidth="1"/>
    <col min="8" max="8" width="11.875" style="1" customWidth="1"/>
    <col min="9" max="9" width="15.625" style="1" customWidth="1"/>
    <col min="10" max="11" width="10.625" style="1" customWidth="1"/>
    <col min="12" max="12" width="14.625" style="1" customWidth="1"/>
    <col min="13" max="13" width="15.625" style="1" customWidth="1"/>
    <col min="14" max="15" width="10.625" style="1" customWidth="1"/>
    <col min="16" max="16384" width="9.00390625" style="1" customWidth="1"/>
  </cols>
  <sheetData>
    <row r="1" spans="1:15" ht="27.75" thickBot="1">
      <c r="A1" s="110" t="s">
        <v>0</v>
      </c>
      <c r="B1" s="33" t="s">
        <v>1</v>
      </c>
      <c r="C1" s="104" t="s">
        <v>95</v>
      </c>
      <c r="D1" s="105" t="s">
        <v>47</v>
      </c>
      <c r="E1" s="107" t="s">
        <v>96</v>
      </c>
      <c r="F1" s="108" t="s">
        <v>48</v>
      </c>
      <c r="I1" s="1" t="s">
        <v>225</v>
      </c>
      <c r="J1" s="1" t="s">
        <v>100</v>
      </c>
      <c r="K1" s="1" t="s">
        <v>47</v>
      </c>
      <c r="M1" s="1" t="s">
        <v>225</v>
      </c>
      <c r="N1" s="1" t="s">
        <v>101</v>
      </c>
      <c r="O1" s="1" t="s">
        <v>48</v>
      </c>
    </row>
    <row r="2" spans="1:15" ht="13.5">
      <c r="A2" s="111">
        <v>50</v>
      </c>
      <c r="B2" s="4" t="s">
        <v>2</v>
      </c>
      <c r="C2" s="106">
        <f>IF(ISERROR(VLOOKUP(B2,$I$2:$K$46,2,FALSE))=TRUE,"",VLOOKUP(B2,$I$2:$K$46,2,FALSE))</f>
        <v>22</v>
      </c>
      <c r="D2" s="106" t="str">
        <f>IF(ISERROR(VLOOKUP(B2,$I$2:$K$45,3,FALSE))=TRUE,"4部",VLOOKUP(B2,$I$2:$K$45,3,FALSE)&amp;"部")</f>
        <v>3部</v>
      </c>
      <c r="E2" s="109">
        <f>IF(ISERROR(VLOOKUP(B2,$M$2:$O$46,2,FALSE))=TRUE,"",VLOOKUP(B2,$M$2:$O$46,2,FALSE))</f>
        <v>17</v>
      </c>
      <c r="F2" s="109" t="str">
        <f>IF(ISERROR(VLOOKUP(B2,$M$2:$O$46,3,FALSE))=TRUE,"4部",VLOOKUP(B2,$M$2:$O$46,3,FALSE)&amp;"部")</f>
        <v>2部</v>
      </c>
      <c r="I2" s="35" t="s">
        <v>180</v>
      </c>
      <c r="J2" s="35">
        <v>1</v>
      </c>
      <c r="K2" s="35">
        <v>1</v>
      </c>
      <c r="M2" s="35" t="s">
        <v>182</v>
      </c>
      <c r="N2" s="35">
        <v>1</v>
      </c>
      <c r="O2" s="35">
        <v>1</v>
      </c>
    </row>
    <row r="3" spans="1:15" ht="13.5">
      <c r="A3" s="111">
        <v>51</v>
      </c>
      <c r="B3" s="4" t="s">
        <v>3</v>
      </c>
      <c r="C3" s="106">
        <f>IF(ISERROR(VLOOKUP(B3,$I$2:$K$46,2,FALSE))=TRUE,"",VLOOKUP(B3,$I$2:$K$46,2,FALSE))</f>
        <v>8</v>
      </c>
      <c r="D3" s="106" t="str">
        <f>IF(ISERROR(VLOOKUP(B3,$I$2:$K$45,3,FALSE))=TRUE,"4部",VLOOKUP(B3,$I$2:$K$45,3,FALSE)&amp;"部")</f>
        <v>1部</v>
      </c>
      <c r="E3" s="109">
        <f>IF(ISERROR(VLOOKUP(B3,$M$2:$O$46,2,FALSE))=TRUE,"",VLOOKUP(B3,$M$2:$O$46,2,FALSE))</f>
        <v>9</v>
      </c>
      <c r="F3" s="109" t="str">
        <f>IF(ISERROR(VLOOKUP(B3,$M$2:$O$46,3,FALSE))=TRUE,"4部",VLOOKUP(B3,$M$2:$O$46,3,FALSE)&amp;"部")</f>
        <v>1部</v>
      </c>
      <c r="I3" s="36" t="s">
        <v>183</v>
      </c>
      <c r="J3" s="36">
        <v>2</v>
      </c>
      <c r="K3" s="36">
        <v>1</v>
      </c>
      <c r="M3" s="36" t="s">
        <v>252</v>
      </c>
      <c r="N3" s="36">
        <v>2</v>
      </c>
      <c r="O3" s="36">
        <v>1</v>
      </c>
    </row>
    <row r="4" spans="1:15" ht="13.5">
      <c r="A4" s="111">
        <v>52</v>
      </c>
      <c r="B4" s="4" t="s">
        <v>45</v>
      </c>
      <c r="C4" s="106">
        <f>IF(ISERROR(VLOOKUP(B4,$I$2:$K$46,2,FALSE))=TRUE,"",VLOOKUP(B4,$I$2:$K$46,2,FALSE))</f>
        <v>21</v>
      </c>
      <c r="D4" s="106" t="str">
        <f>IF(ISERROR(VLOOKUP(B4,$I$2:$K$45,3,FALSE))=TRUE,"4部",VLOOKUP(B4,$I$2:$K$45,3,FALSE)&amp;"部")</f>
        <v>3部</v>
      </c>
      <c r="E4" s="109">
        <f>IF(ISERROR(VLOOKUP(B4,$M$2:$O$46,2,FALSE))=TRUE,"",VLOOKUP(B4,$M$2:$O$46,2,FALSE))</f>
        <v>26</v>
      </c>
      <c r="F4" s="109" t="str">
        <f>IF(ISERROR(VLOOKUP(B4,$M$2:$O$46,3,FALSE))=TRUE,"4部",VLOOKUP(B4,$M$2:$O$46,3,FALSE)&amp;"部")</f>
        <v>3部</v>
      </c>
      <c r="I4" s="36" t="s">
        <v>193</v>
      </c>
      <c r="J4" s="36">
        <v>3</v>
      </c>
      <c r="K4" s="36">
        <v>1</v>
      </c>
      <c r="M4" s="36" t="s">
        <v>187</v>
      </c>
      <c r="N4" s="36">
        <v>3</v>
      </c>
      <c r="O4" s="36">
        <v>1</v>
      </c>
    </row>
    <row r="5" spans="1:15" ht="13.5">
      <c r="A5" s="111">
        <v>53</v>
      </c>
      <c r="B5" s="4" t="s">
        <v>4</v>
      </c>
      <c r="C5" s="106">
        <f>IF(ISERROR(VLOOKUP(B5,$I$2:$K$46,2,FALSE))=TRUE,"",VLOOKUP(B5,$I$2:$K$46,2,FALSE))</f>
        <v>10</v>
      </c>
      <c r="D5" s="106" t="str">
        <f>IF(ISERROR(VLOOKUP(B5,$I$2:$K$45,3,FALSE))=TRUE,"4部",VLOOKUP(B5,$I$2:$K$45,3,FALSE)&amp;"部")</f>
        <v>1部</v>
      </c>
      <c r="E5" s="109">
        <f>IF(ISERROR(VLOOKUP(B5,$M$2:$O$46,2,FALSE))=TRUE,"",VLOOKUP(B5,$M$2:$O$46,2,FALSE))</f>
        <v>34</v>
      </c>
      <c r="F5" s="109" t="str">
        <f>IF(ISERROR(VLOOKUP(B5,$M$2:$O$46,3,FALSE))=TRUE,"4部",VLOOKUP(B5,$M$2:$O$46,3,FALSE)&amp;"部")</f>
        <v>4部</v>
      </c>
      <c r="I5" s="36" t="s">
        <v>186</v>
      </c>
      <c r="J5" s="36">
        <v>4</v>
      </c>
      <c r="K5" s="36">
        <v>1</v>
      </c>
      <c r="M5" s="36" t="s">
        <v>192</v>
      </c>
      <c r="N5" s="36">
        <v>4</v>
      </c>
      <c r="O5" s="36">
        <v>1</v>
      </c>
    </row>
    <row r="6" spans="1:15" ht="13.5">
      <c r="A6" s="111">
        <v>54</v>
      </c>
      <c r="B6" s="4" t="s">
        <v>5</v>
      </c>
      <c r="C6" s="106">
        <f>IF(ISERROR(VLOOKUP(B6,$I$2:$K$46,2,FALSE))=TRUE,"",VLOOKUP(B6,$I$2:$K$46,2,FALSE))</f>
        <v>45</v>
      </c>
      <c r="D6" s="106" t="str">
        <f>IF(ISERROR(VLOOKUP(B6,$I$2:$K$45,3,FALSE))=TRUE,"4部",VLOOKUP(B6,$I$2:$K$45,3,FALSE)&amp;"部")</f>
        <v>4部</v>
      </c>
      <c r="E6" s="109">
        <f>IF(ISERROR(VLOOKUP(B6,$M$2:$O$46,2,FALSE))=TRUE,"",VLOOKUP(B6,$M$2:$O$46,2,FALSE))</f>
        <v>27</v>
      </c>
      <c r="F6" s="109" t="str">
        <f>IF(ISERROR(VLOOKUP(B6,$M$2:$O$46,3,FALSE))=TRUE,"4部",VLOOKUP(B6,$M$2:$O$46,3,FALSE)&amp;"部")</f>
        <v>3部</v>
      </c>
      <c r="I6" s="36" t="s">
        <v>214</v>
      </c>
      <c r="J6" s="36">
        <v>5</v>
      </c>
      <c r="K6" s="36">
        <v>1</v>
      </c>
      <c r="M6" s="36" t="s">
        <v>214</v>
      </c>
      <c r="N6" s="36">
        <v>5</v>
      </c>
      <c r="O6" s="36">
        <v>1</v>
      </c>
    </row>
    <row r="7" spans="1:15" ht="13.5">
      <c r="A7" s="111">
        <v>55</v>
      </c>
      <c r="B7" s="4" t="s">
        <v>6</v>
      </c>
      <c r="C7" s="106">
        <f>IF(ISERROR(VLOOKUP(B7,$I$2:$K$46,2,FALSE))=TRUE,"",VLOOKUP(B7,$I$2:$K$46,2,FALSE))</f>
        <v>1</v>
      </c>
      <c r="D7" s="106" t="str">
        <f>IF(ISERROR(VLOOKUP(B7,$I$2:$K$45,3,FALSE))=TRUE,"4部",VLOOKUP(B7,$I$2:$K$45,3,FALSE)&amp;"部")</f>
        <v>1部</v>
      </c>
      <c r="E7" s="109">
        <f>IF(ISERROR(VLOOKUP(B7,$M$2:$O$46,2,FALSE))=TRUE,"",VLOOKUP(B7,$M$2:$O$46,2,FALSE))</f>
        <v>8</v>
      </c>
      <c r="F7" s="109" t="str">
        <f>IF(ISERROR(VLOOKUP(B7,$M$2:$O$46,3,FALSE))=TRUE,"4部",VLOOKUP(B7,$M$2:$O$46,3,FALSE)&amp;"部")</f>
        <v>1部</v>
      </c>
      <c r="I7" s="36" t="s">
        <v>252</v>
      </c>
      <c r="J7" s="36">
        <v>6</v>
      </c>
      <c r="K7" s="36">
        <v>1</v>
      </c>
      <c r="M7" s="36" t="s">
        <v>193</v>
      </c>
      <c r="N7" s="36">
        <v>6</v>
      </c>
      <c r="O7" s="36">
        <v>1</v>
      </c>
    </row>
    <row r="8" spans="1:15" ht="13.5">
      <c r="A8" s="111">
        <v>56</v>
      </c>
      <c r="B8" s="4" t="s">
        <v>7</v>
      </c>
      <c r="C8" s="106">
        <f>IF(ISERROR(VLOOKUP(B8,$I$2:$K$46,2,FALSE))=TRUE,"",VLOOKUP(B8,$I$2:$K$46,2,FALSE))</f>
        <v>43</v>
      </c>
      <c r="D8" s="106" t="str">
        <f>IF(ISERROR(VLOOKUP(B8,$I$2:$K$45,3,FALSE))=TRUE,"4部",VLOOKUP(B8,$I$2:$K$45,3,FALSE)&amp;"部")</f>
        <v>4部</v>
      </c>
      <c r="E8" s="109">
        <f>IF(ISERROR(VLOOKUP(B8,$M$2:$O$46,2,FALSE))=TRUE,"",VLOOKUP(B8,$M$2:$O$46,2,FALSE))</f>
        <v>23</v>
      </c>
      <c r="F8" s="109" t="str">
        <f>IF(ISERROR(VLOOKUP(B8,$M$2:$O$46,3,FALSE))=TRUE,"4部",VLOOKUP(B8,$M$2:$O$46,3,FALSE)&amp;"部")</f>
        <v>3部</v>
      </c>
      <c r="I8" s="36" t="s">
        <v>181</v>
      </c>
      <c r="J8" s="36">
        <v>7</v>
      </c>
      <c r="K8" s="36">
        <v>1</v>
      </c>
      <c r="M8" s="36" t="s">
        <v>202</v>
      </c>
      <c r="N8" s="36">
        <v>7</v>
      </c>
      <c r="O8" s="36">
        <v>1</v>
      </c>
    </row>
    <row r="9" spans="1:15" ht="13.5">
      <c r="A9" s="111">
        <v>58</v>
      </c>
      <c r="B9" s="4" t="s">
        <v>8</v>
      </c>
      <c r="C9" s="106">
        <f>IF(ISERROR(VLOOKUP(B9,$I$2:$K$46,2,FALSE))=TRUE,"",VLOOKUP(B9,$I$2:$K$46,2,FALSE))</f>
        <v>15</v>
      </c>
      <c r="D9" s="106" t="str">
        <f>IF(ISERROR(VLOOKUP(B9,$I$2:$K$45,3,FALSE))=TRUE,"4部",VLOOKUP(B9,$I$2:$K$45,3,FALSE)&amp;"部")</f>
        <v>2部</v>
      </c>
      <c r="E9" s="109">
        <f>IF(ISERROR(VLOOKUP(B9,$M$2:$O$46,2,FALSE))=TRUE,"",VLOOKUP(B9,$M$2:$O$46,2,FALSE))</f>
        <v>21</v>
      </c>
      <c r="F9" s="109" t="str">
        <f>IF(ISERROR(VLOOKUP(B9,$M$2:$O$46,3,FALSE))=TRUE,"4部",VLOOKUP(B9,$M$2:$O$46,3,FALSE)&amp;"部")</f>
        <v>3部</v>
      </c>
      <c r="I9" s="36" t="s">
        <v>253</v>
      </c>
      <c r="J9" s="36">
        <v>8</v>
      </c>
      <c r="K9" s="36">
        <v>1</v>
      </c>
      <c r="M9" s="36" t="s">
        <v>180</v>
      </c>
      <c r="N9" s="36">
        <v>8</v>
      </c>
      <c r="O9" s="36">
        <v>1</v>
      </c>
    </row>
    <row r="10" spans="1:15" ht="13.5">
      <c r="A10" s="111">
        <v>59</v>
      </c>
      <c r="B10" s="4" t="s">
        <v>9</v>
      </c>
      <c r="C10" s="106">
        <f>IF(ISERROR(VLOOKUP(B10,$I$2:$K$46,2,FALSE))=TRUE,"",VLOOKUP(B10,$I$2:$K$46,2,FALSE))</f>
        <v>3</v>
      </c>
      <c r="D10" s="106" t="str">
        <f>IF(ISERROR(VLOOKUP(B10,$I$2:$K$45,3,FALSE))=TRUE,"4部",VLOOKUP(B10,$I$2:$K$45,3,FALSE)&amp;"部")</f>
        <v>1部</v>
      </c>
      <c r="E10" s="109">
        <f>IF(ISERROR(VLOOKUP(B10,$M$2:$O$46,2,FALSE))=TRUE,"",VLOOKUP(B10,$M$2:$O$46,2,FALSE))</f>
        <v>6</v>
      </c>
      <c r="F10" s="109" t="str">
        <f>IF(ISERROR(VLOOKUP(B10,$M$2:$O$46,3,FALSE))=TRUE,"4部",VLOOKUP(B10,$M$2:$O$46,3,FALSE)&amp;"部")</f>
        <v>1部</v>
      </c>
      <c r="I10" s="36" t="s">
        <v>182</v>
      </c>
      <c r="J10" s="36">
        <v>9</v>
      </c>
      <c r="K10" s="36">
        <v>1</v>
      </c>
      <c r="M10" s="36" t="s">
        <v>253</v>
      </c>
      <c r="N10" s="36">
        <v>9</v>
      </c>
      <c r="O10" s="36">
        <v>1</v>
      </c>
    </row>
    <row r="11" spans="1:15" ht="14.25" thickBot="1">
      <c r="A11" s="111">
        <v>60</v>
      </c>
      <c r="B11" s="4" t="s">
        <v>10</v>
      </c>
      <c r="C11" s="106">
        <f>IF(ISERROR(VLOOKUP(B11,$I$2:$K$46,2,FALSE))=TRUE,"",VLOOKUP(B11,$I$2:$K$46,2,FALSE))</f>
        <v>9</v>
      </c>
      <c r="D11" s="106" t="str">
        <f>IF(ISERROR(VLOOKUP(B11,$I$2:$K$45,3,FALSE))=TRUE,"4部",VLOOKUP(B11,$I$2:$K$45,3,FALSE)&amp;"部")</f>
        <v>1部</v>
      </c>
      <c r="E11" s="109">
        <f>IF(ISERROR(VLOOKUP(B11,$M$2:$O$46,2,FALSE))=TRUE,"",VLOOKUP(B11,$M$2:$O$46,2,FALSE))</f>
        <v>1</v>
      </c>
      <c r="F11" s="109" t="str">
        <f>IF(ISERROR(VLOOKUP(B11,$M$2:$O$46,3,FALSE))=TRUE,"4部",VLOOKUP(B11,$M$2:$O$46,3,FALSE)&amp;"部")</f>
        <v>1部</v>
      </c>
      <c r="I11" s="37" t="s">
        <v>254</v>
      </c>
      <c r="J11" s="37">
        <v>10</v>
      </c>
      <c r="K11" s="37">
        <v>1</v>
      </c>
      <c r="M11" s="37" t="s">
        <v>179</v>
      </c>
      <c r="N11" s="37">
        <v>10</v>
      </c>
      <c r="O11" s="37">
        <v>1</v>
      </c>
    </row>
    <row r="12" spans="1:15" ht="13.5">
      <c r="A12" s="111">
        <v>61</v>
      </c>
      <c r="B12" s="4" t="s">
        <v>11</v>
      </c>
      <c r="C12" s="106">
        <f>IF(ISERROR(VLOOKUP(B12,$I$2:$K$46,2,FALSE))=TRUE,"",VLOOKUP(B12,$I$2:$K$46,2,FALSE))</f>
        <v>2</v>
      </c>
      <c r="D12" s="106" t="str">
        <f>IF(ISERROR(VLOOKUP(B12,$I$2:$K$45,3,FALSE))=TRUE,"4部",VLOOKUP(B12,$I$2:$K$45,3,FALSE)&amp;"部")</f>
        <v>1部</v>
      </c>
      <c r="E12" s="109">
        <f>IF(ISERROR(VLOOKUP(B12,$M$2:$O$46,2,FALSE))=TRUE,"",VLOOKUP(B12,$M$2:$O$46,2,FALSE))</f>
        <v>12</v>
      </c>
      <c r="F12" s="109" t="str">
        <f>IF(ISERROR(VLOOKUP(B12,$M$2:$O$46,3,FALSE))=TRUE,"4部",VLOOKUP(B12,$M$2:$O$46,3,FALSE)&amp;"部")</f>
        <v>2部</v>
      </c>
      <c r="I12" s="38" t="s">
        <v>184</v>
      </c>
      <c r="J12" s="38">
        <v>11</v>
      </c>
      <c r="K12" s="38">
        <v>2</v>
      </c>
      <c r="M12" s="38" t="s">
        <v>188</v>
      </c>
      <c r="N12" s="38">
        <v>11</v>
      </c>
      <c r="O12" s="38">
        <v>2</v>
      </c>
    </row>
    <row r="13" spans="1:15" ht="13.5">
      <c r="A13" s="111">
        <v>62</v>
      </c>
      <c r="B13" s="4" t="s">
        <v>12</v>
      </c>
      <c r="C13" s="106">
        <f>IF(ISERROR(VLOOKUP(B13,$I$2:$K$46,2,FALSE))=TRUE,"",VLOOKUP(B13,$I$2:$K$46,2,FALSE))</f>
        <v>6</v>
      </c>
      <c r="D13" s="106" t="str">
        <f>IF(ISERROR(VLOOKUP(B13,$I$2:$K$45,3,FALSE))=TRUE,"4部",VLOOKUP(B13,$I$2:$K$45,3,FALSE)&amp;"部")</f>
        <v>1部</v>
      </c>
      <c r="E13" s="109">
        <f>IF(ISERROR(VLOOKUP(B13,$M$2:$O$46,2,FALSE))=TRUE,"",VLOOKUP(B13,$M$2:$O$46,2,FALSE))</f>
        <v>2</v>
      </c>
      <c r="F13" s="109" t="str">
        <f>IF(ISERROR(VLOOKUP(B13,$M$2:$O$46,3,FALSE))=TRUE,"4部",VLOOKUP(B13,$M$2:$O$46,3,FALSE)&amp;"部")</f>
        <v>1部</v>
      </c>
      <c r="I13" s="36" t="s">
        <v>192</v>
      </c>
      <c r="J13" s="36">
        <v>12</v>
      </c>
      <c r="K13" s="36">
        <v>2</v>
      </c>
      <c r="M13" s="36" t="s">
        <v>183</v>
      </c>
      <c r="N13" s="36">
        <v>12</v>
      </c>
      <c r="O13" s="36">
        <v>2</v>
      </c>
    </row>
    <row r="14" spans="1:15" ht="13.5">
      <c r="A14" s="111">
        <v>64</v>
      </c>
      <c r="B14" s="4" t="s">
        <v>42</v>
      </c>
      <c r="C14" s="106">
        <f>IF(ISERROR(VLOOKUP(B14,$I$2:$K$46,2,FALSE))=TRUE,"",VLOOKUP(B14,$I$2:$K$46,2,FALSE))</f>
        <v>41</v>
      </c>
      <c r="D14" s="106" t="str">
        <f>IF(ISERROR(VLOOKUP(B14,$I$2:$K$45,3,FALSE))=TRUE,"4部",VLOOKUP(B14,$I$2:$K$45,3,FALSE)&amp;"部")</f>
        <v>4部</v>
      </c>
      <c r="E14" s="109">
        <f>IF(ISERROR(VLOOKUP(B14,$M$2:$O$46,2,FALSE))=TRUE,"",VLOOKUP(B14,$M$2:$O$46,2,FALSE))</f>
        <v>41</v>
      </c>
      <c r="F14" s="109" t="str">
        <f>IF(ISERROR(VLOOKUP(B14,$M$2:$O$46,3,FALSE))=TRUE,"4部",VLOOKUP(B14,$M$2:$O$46,3,FALSE)&amp;"部")</f>
        <v>4部</v>
      </c>
      <c r="I14" s="36" t="s">
        <v>209</v>
      </c>
      <c r="J14" s="36">
        <v>13</v>
      </c>
      <c r="K14" s="36">
        <v>2</v>
      </c>
      <c r="M14" s="36" t="s">
        <v>190</v>
      </c>
      <c r="N14" s="36">
        <v>13</v>
      </c>
      <c r="O14" s="36">
        <v>2</v>
      </c>
    </row>
    <row r="15" spans="1:15" ht="13.5">
      <c r="A15" s="111">
        <v>65</v>
      </c>
      <c r="B15" s="4" t="s">
        <v>13</v>
      </c>
      <c r="C15" s="106">
        <f>IF(ISERROR(VLOOKUP(B15,$I$2:$K$46,2,FALSE))=TRUE,"",VLOOKUP(B15,$I$2:$K$46,2,FALSE))</f>
        <v>12</v>
      </c>
      <c r="D15" s="106" t="str">
        <f>IF(ISERROR(VLOOKUP(B15,$I$2:$K$45,3,FALSE))=TRUE,"4部",VLOOKUP(B15,$I$2:$K$45,3,FALSE)&amp;"部")</f>
        <v>2部</v>
      </c>
      <c r="E15" s="109">
        <f>IF(ISERROR(VLOOKUP(B15,$M$2:$O$46,2,FALSE))=TRUE,"",VLOOKUP(B15,$M$2:$O$46,2,FALSE))</f>
        <v>4</v>
      </c>
      <c r="F15" s="109" t="str">
        <f>IF(ISERROR(VLOOKUP(B15,$M$2:$O$46,3,FALSE))=TRUE,"4部",VLOOKUP(B15,$M$2:$O$46,3,FALSE)&amp;"部")</f>
        <v>1部</v>
      </c>
      <c r="I15" s="36" t="s">
        <v>179</v>
      </c>
      <c r="J15" s="36">
        <v>14</v>
      </c>
      <c r="K15" s="36">
        <v>2</v>
      </c>
      <c r="M15" s="36" t="s">
        <v>213</v>
      </c>
      <c r="N15" s="36">
        <v>14</v>
      </c>
      <c r="O15" s="36">
        <v>2</v>
      </c>
    </row>
    <row r="16" spans="1:15" ht="13.5">
      <c r="A16" s="111">
        <v>66</v>
      </c>
      <c r="B16" s="4" t="s">
        <v>14</v>
      </c>
      <c r="C16" s="106">
        <f>IF(ISERROR(VLOOKUP(B16,$I$2:$K$46,2,FALSE))=TRUE,"",VLOOKUP(B16,$I$2:$K$46,2,FALSE))</f>
        <v>19</v>
      </c>
      <c r="D16" s="106" t="str">
        <f>IF(ISERROR(VLOOKUP(B16,$I$2:$K$45,3,FALSE))=TRUE,"4部",VLOOKUP(B16,$I$2:$K$45,3,FALSE)&amp;"部")</f>
        <v>2部</v>
      </c>
      <c r="E16" s="109">
        <f>IF(ISERROR(VLOOKUP(B16,$M$2:$O$46,2,FALSE))=TRUE,"",VLOOKUP(B16,$M$2:$O$46,2,FALSE))</f>
        <v>25</v>
      </c>
      <c r="F16" s="109" t="str">
        <f>IF(ISERROR(VLOOKUP(B16,$M$2:$O$46,3,FALSE))=TRUE,"4部",VLOOKUP(B16,$M$2:$O$46,3,FALSE)&amp;"部")</f>
        <v>3部</v>
      </c>
      <c r="I16" s="36" t="s">
        <v>255</v>
      </c>
      <c r="J16" s="36">
        <v>15</v>
      </c>
      <c r="K16" s="36">
        <v>2</v>
      </c>
      <c r="M16" s="36" t="s">
        <v>181</v>
      </c>
      <c r="N16" s="36">
        <v>15</v>
      </c>
      <c r="O16" s="36">
        <v>2</v>
      </c>
    </row>
    <row r="17" spans="1:15" ht="13.5">
      <c r="A17" s="111">
        <v>67</v>
      </c>
      <c r="B17" s="4" t="s">
        <v>15</v>
      </c>
      <c r="C17" s="106">
        <f>IF(ISERROR(VLOOKUP(B17,$I$2:$K$46,2,FALSE))=TRUE,"",VLOOKUP(B17,$I$2:$K$46,2,FALSE))</f>
        <v>11</v>
      </c>
      <c r="D17" s="106" t="str">
        <f>IF(ISERROR(VLOOKUP(B17,$I$2:$K$45,3,FALSE))=TRUE,"4部",VLOOKUP(B17,$I$2:$K$45,3,FALSE)&amp;"部")</f>
        <v>2部</v>
      </c>
      <c r="E17" s="109">
        <f>IF(ISERROR(VLOOKUP(B17,$M$2:$O$46,2,FALSE))=TRUE,"",VLOOKUP(B17,$M$2:$O$46,2,FALSE))</f>
        <v>18</v>
      </c>
      <c r="F17" s="109" t="str">
        <f>IF(ISERROR(VLOOKUP(B17,$M$2:$O$46,3,FALSE))=TRUE,"4部",VLOOKUP(B17,$M$2:$O$46,3,FALSE)&amp;"部")</f>
        <v>2部</v>
      </c>
      <c r="I17" s="36" t="s">
        <v>188</v>
      </c>
      <c r="J17" s="36">
        <v>16</v>
      </c>
      <c r="K17" s="36">
        <v>2</v>
      </c>
      <c r="M17" s="36" t="s">
        <v>186</v>
      </c>
      <c r="N17" s="36">
        <v>16</v>
      </c>
      <c r="O17" s="36">
        <v>2</v>
      </c>
    </row>
    <row r="18" spans="1:15" ht="13.5">
      <c r="A18" s="111">
        <v>68</v>
      </c>
      <c r="B18" s="4" t="s">
        <v>46</v>
      </c>
      <c r="C18" s="106">
        <f>IF(ISERROR(VLOOKUP(B18,$I$2:$K$46,2,FALSE))=TRUE,"",VLOOKUP(B18,$I$2:$K$46,2,FALSE))</f>
        <v>34</v>
      </c>
      <c r="D18" s="106" t="str">
        <f>IF(ISERROR(VLOOKUP(B18,$I$2:$K$45,3,FALSE))=TRUE,"4部",VLOOKUP(B18,$I$2:$K$45,3,FALSE)&amp;"部")</f>
        <v>4部</v>
      </c>
      <c r="E18" s="109">
        <f>IF(ISERROR(VLOOKUP(B18,$M$2:$O$46,2,FALSE))=TRUE,"",VLOOKUP(B18,$M$2:$O$46,2,FALSE))</f>
        <v>36</v>
      </c>
      <c r="F18" s="109" t="str">
        <f>IF(ISERROR(VLOOKUP(B18,$M$2:$O$46,3,FALSE))=TRUE,"4部",VLOOKUP(B18,$M$2:$O$46,3,FALSE)&amp;"部")</f>
        <v>4部</v>
      </c>
      <c r="I18" s="36" t="s">
        <v>211</v>
      </c>
      <c r="J18" s="36">
        <v>17</v>
      </c>
      <c r="K18" s="36">
        <v>2</v>
      </c>
      <c r="M18" s="36" t="s">
        <v>185</v>
      </c>
      <c r="N18" s="36">
        <v>17</v>
      </c>
      <c r="O18" s="36">
        <v>2</v>
      </c>
    </row>
    <row r="19" spans="1:15" ht="13.5">
      <c r="A19" s="111">
        <v>69</v>
      </c>
      <c r="B19" s="4" t="s">
        <v>16</v>
      </c>
      <c r="C19" s="106">
        <f>IF(ISERROR(VLOOKUP(B19,$I$2:$K$46,2,FALSE))=TRUE,"",VLOOKUP(B19,$I$2:$K$46,2,FALSE))</f>
        <v>5</v>
      </c>
      <c r="D19" s="106" t="str">
        <f>IF(ISERROR(VLOOKUP(B19,$I$2:$K$45,3,FALSE))=TRUE,"4部",VLOOKUP(B19,$I$2:$K$45,3,FALSE)&amp;"部")</f>
        <v>1部</v>
      </c>
      <c r="E19" s="109">
        <f>IF(ISERROR(VLOOKUP(B19,$M$2:$O$46,2,FALSE))=TRUE,"",VLOOKUP(B19,$M$2:$O$46,2,FALSE))</f>
        <v>5</v>
      </c>
      <c r="F19" s="109" t="str">
        <f>IF(ISERROR(VLOOKUP(B19,$M$2:$O$46,3,FALSE))=TRUE,"4部",VLOOKUP(B19,$M$2:$O$46,3,FALSE)&amp;"部")</f>
        <v>1部</v>
      </c>
      <c r="I19" s="36" t="s">
        <v>190</v>
      </c>
      <c r="J19" s="36">
        <v>18</v>
      </c>
      <c r="K19" s="36">
        <v>2</v>
      </c>
      <c r="M19" s="36" t="s">
        <v>184</v>
      </c>
      <c r="N19" s="36">
        <v>18</v>
      </c>
      <c r="O19" s="36">
        <v>2</v>
      </c>
    </row>
    <row r="20" spans="1:15" ht="13.5">
      <c r="A20" s="111">
        <v>71</v>
      </c>
      <c r="B20" s="4" t="s">
        <v>17</v>
      </c>
      <c r="C20" s="106">
        <f>IF(ISERROR(VLOOKUP(B20,$I$2:$K$46,2,FALSE))=TRUE,"",VLOOKUP(B20,$I$2:$K$46,2,FALSE))</f>
        <v>4</v>
      </c>
      <c r="D20" s="106" t="str">
        <f>IF(ISERROR(VLOOKUP(B20,$I$2:$K$45,3,FALSE))=TRUE,"4部",VLOOKUP(B20,$I$2:$K$45,3,FALSE)&amp;"部")</f>
        <v>1部</v>
      </c>
      <c r="E20" s="109">
        <f>IF(ISERROR(VLOOKUP(B20,$M$2:$O$46,2,FALSE))=TRUE,"",VLOOKUP(B20,$M$2:$O$46,2,FALSE))</f>
        <v>16</v>
      </c>
      <c r="F20" s="109" t="str">
        <f>IF(ISERROR(VLOOKUP(B20,$M$2:$O$46,3,FALSE))=TRUE,"4部",VLOOKUP(B20,$M$2:$O$46,3,FALSE)&amp;"部")</f>
        <v>2部</v>
      </c>
      <c r="I20" s="36" t="s">
        <v>191</v>
      </c>
      <c r="J20" s="36">
        <v>19</v>
      </c>
      <c r="K20" s="36">
        <v>2</v>
      </c>
      <c r="M20" s="36" t="s">
        <v>256</v>
      </c>
      <c r="N20" s="36">
        <v>19</v>
      </c>
      <c r="O20" s="36">
        <v>2</v>
      </c>
    </row>
    <row r="21" spans="1:15" ht="14.25" thickBot="1">
      <c r="A21" s="111">
        <v>72</v>
      </c>
      <c r="B21" s="4" t="s">
        <v>18</v>
      </c>
      <c r="C21" s="106">
        <f>IF(ISERROR(VLOOKUP(B21,$I$2:$K$46,2,FALSE))=TRUE,"",VLOOKUP(B21,$I$2:$K$46,2,FALSE))</f>
        <v>26</v>
      </c>
      <c r="D21" s="106" t="str">
        <f>IF(ISERROR(VLOOKUP(B21,$I$2:$K$45,3,FALSE))=TRUE,"4部",VLOOKUP(B21,$I$2:$K$45,3,FALSE)&amp;"部")</f>
        <v>3部</v>
      </c>
      <c r="E21" s="109">
        <f>IF(ISERROR(VLOOKUP(B21,$M$2:$O$46,2,FALSE))=TRUE,"",VLOOKUP(B21,$M$2:$O$46,2,FALSE))</f>
        <v>31</v>
      </c>
      <c r="F21" s="109" t="str">
        <f>IF(ISERROR(VLOOKUP(B21,$M$2:$O$46,3,FALSE))=TRUE,"4部",VLOOKUP(B21,$M$2:$O$46,3,FALSE)&amp;"部")</f>
        <v>4部</v>
      </c>
      <c r="I21" s="39" t="s">
        <v>198</v>
      </c>
      <c r="J21" s="39">
        <v>20</v>
      </c>
      <c r="K21" s="39">
        <v>2</v>
      </c>
      <c r="M21" s="39" t="s">
        <v>209</v>
      </c>
      <c r="N21" s="39">
        <v>20</v>
      </c>
      <c r="O21" s="39">
        <v>2</v>
      </c>
    </row>
    <row r="22" spans="1:15" ht="13.5">
      <c r="A22" s="111">
        <v>73</v>
      </c>
      <c r="B22" s="4" t="s">
        <v>44</v>
      </c>
      <c r="C22" s="106">
        <f>IF(ISERROR(VLOOKUP(B22,$I$2:$K$46,2,FALSE))=TRUE,"",VLOOKUP(B22,$I$2:$K$46,2,FALSE))</f>
        <v>16</v>
      </c>
      <c r="D22" s="106" t="str">
        <f>IF(ISERROR(VLOOKUP(B22,$I$2:$K$45,3,FALSE))=TRUE,"4部",VLOOKUP(B22,$I$2:$K$45,3,FALSE)&amp;"部")</f>
        <v>2部</v>
      </c>
      <c r="E22" s="109">
        <f>IF(ISERROR(VLOOKUP(B22,$M$2:$O$46,2,FALSE))=TRUE,"",VLOOKUP(B22,$M$2:$O$46,2,FALSE))</f>
        <v>11</v>
      </c>
      <c r="F22" s="109" t="str">
        <f>IF(ISERROR(VLOOKUP(B22,$M$2:$O$46,3,FALSE))=TRUE,"4部",VLOOKUP(B22,$M$2:$O$46,3,FALSE)&amp;"部")</f>
        <v>2部</v>
      </c>
      <c r="I22" s="35" t="s">
        <v>45</v>
      </c>
      <c r="J22" s="35">
        <v>21</v>
      </c>
      <c r="K22" s="35">
        <v>3</v>
      </c>
      <c r="M22" s="35" t="s">
        <v>255</v>
      </c>
      <c r="N22" s="35">
        <v>21</v>
      </c>
      <c r="O22" s="35">
        <v>3</v>
      </c>
    </row>
    <row r="23" spans="1:15" ht="13.5">
      <c r="A23" s="111">
        <v>74</v>
      </c>
      <c r="B23" s="4" t="s">
        <v>19</v>
      </c>
      <c r="C23" s="106">
        <f>IF(ISERROR(VLOOKUP(B23,$I$2:$K$46,2,FALSE))=TRUE,"",VLOOKUP(B23,$I$2:$K$46,2,FALSE))</f>
        <v>28</v>
      </c>
      <c r="D23" s="106" t="str">
        <f>IF(ISERROR(VLOOKUP(B23,$I$2:$K$45,3,FALSE))=TRUE,"4部",VLOOKUP(B23,$I$2:$K$45,3,FALSE)&amp;"部")</f>
        <v>3部</v>
      </c>
      <c r="E23" s="109">
        <f>IF(ISERROR(VLOOKUP(B23,$M$2:$O$46,2,FALSE))=TRUE,"",VLOOKUP(B23,$M$2:$O$46,2,FALSE))</f>
        <v>32</v>
      </c>
      <c r="F23" s="109" t="str">
        <f>IF(ISERROR(VLOOKUP(B23,$M$2:$O$46,3,FALSE))=TRUE,"4部",VLOOKUP(B23,$M$2:$O$46,3,FALSE)&amp;"部")</f>
        <v>4部</v>
      </c>
      <c r="I23" s="36" t="s">
        <v>185</v>
      </c>
      <c r="J23" s="36">
        <v>22</v>
      </c>
      <c r="K23" s="36">
        <v>3</v>
      </c>
      <c r="M23" s="36" t="s">
        <v>189</v>
      </c>
      <c r="N23" s="36">
        <v>22</v>
      </c>
      <c r="O23" s="36">
        <v>3</v>
      </c>
    </row>
    <row r="24" spans="1:15" ht="13.5">
      <c r="A24" s="111">
        <v>75</v>
      </c>
      <c r="B24" s="4" t="s">
        <v>20</v>
      </c>
      <c r="C24" s="106">
        <f>IF(ISERROR(VLOOKUP(B24,$I$2:$K$46,2,FALSE))=TRUE,"",VLOOKUP(B24,$I$2:$K$46,2,FALSE))</f>
        <v>27</v>
      </c>
      <c r="D24" s="106" t="str">
        <f>IF(ISERROR(VLOOKUP(B24,$I$2:$K$45,3,FALSE))=TRUE,"4部",VLOOKUP(B24,$I$2:$K$45,3,FALSE)&amp;"部")</f>
        <v>3部</v>
      </c>
      <c r="E24" s="109">
        <f>IF(ISERROR(VLOOKUP(B24,$M$2:$O$46,2,FALSE))=TRUE,"",VLOOKUP(B24,$M$2:$O$46,2,FALSE))</f>
        <v>14</v>
      </c>
      <c r="F24" s="109" t="str">
        <f>IF(ISERROR(VLOOKUP(B24,$M$2:$O$46,3,FALSE))=TRUE,"4部",VLOOKUP(B24,$M$2:$O$46,3,FALSE)&amp;"部")</f>
        <v>2部</v>
      </c>
      <c r="I24" s="36" t="s">
        <v>208</v>
      </c>
      <c r="J24" s="36">
        <v>23</v>
      </c>
      <c r="K24" s="36">
        <v>3</v>
      </c>
      <c r="M24" s="36" t="s">
        <v>206</v>
      </c>
      <c r="N24" s="36">
        <v>23</v>
      </c>
      <c r="O24" s="36">
        <v>3</v>
      </c>
    </row>
    <row r="25" spans="1:15" ht="13.5">
      <c r="A25" s="111">
        <v>76</v>
      </c>
      <c r="B25" s="4" t="s">
        <v>21</v>
      </c>
      <c r="C25" s="106">
        <f>IF(ISERROR(VLOOKUP(B25,$I$2:$K$46,2,FALSE))=TRUE,"",VLOOKUP(B25,$I$2:$K$46,2,FALSE))</f>
        <v>23</v>
      </c>
      <c r="D25" s="106" t="str">
        <f>IF(ISERROR(VLOOKUP(B25,$I$2:$K$45,3,FALSE))=TRUE,"4部",VLOOKUP(B25,$I$2:$K$45,3,FALSE)&amp;"部")</f>
        <v>3部</v>
      </c>
      <c r="E25" s="109">
        <f>IF(ISERROR(VLOOKUP(B25,$M$2:$O$46,2,FALSE))=TRUE,"",VLOOKUP(B25,$M$2:$O$46,2,FALSE))</f>
        <v>40</v>
      </c>
      <c r="F25" s="109" t="str">
        <f>IF(ISERROR(VLOOKUP(B25,$M$2:$O$46,3,FALSE))=TRUE,"4部",VLOOKUP(B25,$M$2:$O$46,3,FALSE)&amp;"部")</f>
        <v>4部</v>
      </c>
      <c r="I25" s="36" t="s">
        <v>187</v>
      </c>
      <c r="J25" s="36">
        <v>24</v>
      </c>
      <c r="K25" s="36">
        <v>3</v>
      </c>
      <c r="M25" s="36" t="s">
        <v>201</v>
      </c>
      <c r="N25" s="36">
        <v>24</v>
      </c>
      <c r="O25" s="36">
        <v>3</v>
      </c>
    </row>
    <row r="26" spans="1:15" ht="13.5">
      <c r="A26" s="111">
        <v>77</v>
      </c>
      <c r="B26" s="4" t="s">
        <v>22</v>
      </c>
      <c r="C26" s="106">
        <f>IF(ISERROR(VLOOKUP(B26,$I$2:$K$46,2,FALSE))=TRUE,"",VLOOKUP(B26,$I$2:$K$46,2,FALSE))</f>
        <v>33</v>
      </c>
      <c r="D26" s="106" t="str">
        <f>IF(ISERROR(VLOOKUP(B26,$I$2:$K$45,3,FALSE))=TRUE,"4部",VLOOKUP(B26,$I$2:$K$45,3,FALSE)&amp;"部")</f>
        <v>4部</v>
      </c>
      <c r="E26" s="109">
        <f>IF(ISERROR(VLOOKUP(B26,$M$2:$O$46,2,FALSE))=TRUE,"",VLOOKUP(B26,$M$2:$O$46,2,FALSE))</f>
        <v>24</v>
      </c>
      <c r="F26" s="109" t="str">
        <f>IF(ISERROR(VLOOKUP(B26,$M$2:$O$46,3,FALSE))=TRUE,"4部",VLOOKUP(B26,$M$2:$O$46,3,FALSE)&amp;"部")</f>
        <v>3部</v>
      </c>
      <c r="I26" s="36" t="s">
        <v>196</v>
      </c>
      <c r="J26" s="36">
        <v>25</v>
      </c>
      <c r="K26" s="36">
        <v>3</v>
      </c>
      <c r="M26" s="36" t="s">
        <v>191</v>
      </c>
      <c r="N26" s="36">
        <v>25</v>
      </c>
      <c r="O26" s="36">
        <v>3</v>
      </c>
    </row>
    <row r="27" spans="1:15" ht="13.5">
      <c r="A27" s="111">
        <v>78</v>
      </c>
      <c r="B27" s="4" t="s">
        <v>23</v>
      </c>
      <c r="C27" s="106">
        <f>IF(ISERROR(VLOOKUP(B27,$I$2:$K$46,2,FALSE))=TRUE,"",VLOOKUP(B27,$I$2:$K$46,2,FALSE))</f>
        <v>38</v>
      </c>
      <c r="D27" s="106" t="str">
        <f>IF(ISERROR(VLOOKUP(B27,$I$2:$K$45,3,FALSE))=TRUE,"4部",VLOOKUP(B27,$I$2:$K$45,3,FALSE)&amp;"部")</f>
        <v>4部</v>
      </c>
      <c r="E27" s="109">
        <f>IF(ISERROR(VLOOKUP(B27,$M$2:$O$46,2,FALSE))=TRUE,"",VLOOKUP(B27,$M$2:$O$46,2,FALSE))</f>
        <v>45</v>
      </c>
      <c r="F27" s="109" t="str">
        <f>IF(ISERROR(VLOOKUP(B27,$M$2:$O$46,3,FALSE))=TRUE,"4部",VLOOKUP(B27,$M$2:$O$46,3,FALSE)&amp;"部")</f>
        <v>4部</v>
      </c>
      <c r="I27" s="36" t="s">
        <v>197</v>
      </c>
      <c r="J27" s="36">
        <v>26</v>
      </c>
      <c r="K27" s="36">
        <v>3</v>
      </c>
      <c r="M27" s="36" t="s">
        <v>45</v>
      </c>
      <c r="N27" s="36">
        <v>26</v>
      </c>
      <c r="O27" s="36">
        <v>3</v>
      </c>
    </row>
    <row r="28" spans="1:15" ht="13.5">
      <c r="A28" s="111">
        <v>79</v>
      </c>
      <c r="B28" s="4" t="s">
        <v>24</v>
      </c>
      <c r="C28" s="106">
        <f>IF(ISERROR(VLOOKUP(B28,$I$2:$K$46,2,FALSE))=TRUE,"",VLOOKUP(B28,$I$2:$K$46,2,FALSE))</f>
        <v>18</v>
      </c>
      <c r="D28" s="106" t="str">
        <f>IF(ISERROR(VLOOKUP(B28,$I$2:$K$45,3,FALSE))=TRUE,"4部",VLOOKUP(B28,$I$2:$K$45,3,FALSE)&amp;"部")</f>
        <v>2部</v>
      </c>
      <c r="E28" s="109">
        <f>IF(ISERROR(VLOOKUP(B28,$M$2:$O$46,2,FALSE))=TRUE,"",VLOOKUP(B28,$M$2:$O$46,2,FALSE))</f>
        <v>13</v>
      </c>
      <c r="F28" s="109" t="str">
        <f>IF(ISERROR(VLOOKUP(B28,$M$2:$O$46,3,FALSE))=TRUE,"4部",VLOOKUP(B28,$M$2:$O$46,3,FALSE)&amp;"部")</f>
        <v>2部</v>
      </c>
      <c r="I28" s="36" t="s">
        <v>213</v>
      </c>
      <c r="J28" s="36">
        <v>27</v>
      </c>
      <c r="K28" s="36">
        <v>3</v>
      </c>
      <c r="M28" s="36" t="s">
        <v>199</v>
      </c>
      <c r="N28" s="36">
        <v>27</v>
      </c>
      <c r="O28" s="36">
        <v>3</v>
      </c>
    </row>
    <row r="29" spans="1:15" ht="13.5">
      <c r="A29" s="111">
        <v>80</v>
      </c>
      <c r="B29" s="4" t="s">
        <v>25</v>
      </c>
      <c r="C29" s="106">
        <f>IF(ISERROR(VLOOKUP(B29,$I$2:$K$46,2,FALSE))=TRUE,"",VLOOKUP(B29,$I$2:$K$46,2,FALSE))</f>
        <v>17</v>
      </c>
      <c r="D29" s="106" t="str">
        <f>IF(ISERROR(VLOOKUP(B29,$I$2:$K$45,3,FALSE))=TRUE,"4部",VLOOKUP(B29,$I$2:$K$45,3,FALSE)&amp;"部")</f>
        <v>2部</v>
      </c>
      <c r="E29" s="109">
        <f>IF(ISERROR(VLOOKUP(B29,$M$2:$O$46,2,FALSE))=TRUE,"",VLOOKUP(B29,$M$2:$O$46,2,FALSE))</f>
        <v>33</v>
      </c>
      <c r="F29" s="109" t="str">
        <f>IF(ISERROR(VLOOKUP(B29,$M$2:$O$46,3,FALSE))=TRUE,"4部",VLOOKUP(B29,$M$2:$O$46,3,FALSE)&amp;"部")</f>
        <v>4部</v>
      </c>
      <c r="I29" s="36" t="s">
        <v>200</v>
      </c>
      <c r="J29" s="36">
        <v>28</v>
      </c>
      <c r="K29" s="36">
        <v>3</v>
      </c>
      <c r="M29" s="36" t="s">
        <v>198</v>
      </c>
      <c r="N29" s="36">
        <v>28</v>
      </c>
      <c r="O29" s="36">
        <v>3</v>
      </c>
    </row>
    <row r="30" spans="1:15" ht="13.5">
      <c r="A30" s="111">
        <v>81</v>
      </c>
      <c r="B30" s="4" t="s">
        <v>26</v>
      </c>
      <c r="C30" s="106">
        <f>IF(ISERROR(VLOOKUP(B30,$I$2:$K$46,2,FALSE))=TRUE,"",VLOOKUP(B30,$I$2:$K$46,2,FALSE))</f>
        <v>37</v>
      </c>
      <c r="D30" s="106" t="str">
        <f>IF(ISERROR(VLOOKUP(B30,$I$2:$K$45,3,FALSE))=TRUE,"4部",VLOOKUP(B30,$I$2:$K$45,3,FALSE)&amp;"部")</f>
        <v>4部</v>
      </c>
      <c r="E30" s="109">
        <f>IF(ISERROR(VLOOKUP(B30,$M$2:$O$46,2,FALSE))=TRUE,"",VLOOKUP(B30,$M$2:$O$46,2,FALSE))</f>
        <v>35</v>
      </c>
      <c r="F30" s="109" t="str">
        <f>IF(ISERROR(VLOOKUP(B30,$M$2:$O$46,3,FALSE))=TRUE,"4部",VLOOKUP(B30,$M$2:$O$46,3,FALSE)&amp;"部")</f>
        <v>4部</v>
      </c>
      <c r="I30" s="36" t="s">
        <v>194</v>
      </c>
      <c r="J30" s="36">
        <v>29</v>
      </c>
      <c r="K30" s="36">
        <v>3</v>
      </c>
      <c r="M30" s="36" t="s">
        <v>196</v>
      </c>
      <c r="N30" s="36">
        <v>29</v>
      </c>
      <c r="O30" s="36">
        <v>3</v>
      </c>
    </row>
    <row r="31" spans="1:15" ht="14.25" thickBot="1">
      <c r="A31" s="111">
        <v>82</v>
      </c>
      <c r="B31" s="4" t="s">
        <v>27</v>
      </c>
      <c r="C31" s="106">
        <f>IF(ISERROR(VLOOKUP(B31,$I$2:$K$46,2,FALSE))=TRUE,"",VLOOKUP(B31,$I$2:$K$46,2,FALSE))</f>
        <v>29</v>
      </c>
      <c r="D31" s="106" t="str">
        <f>IF(ISERROR(VLOOKUP(B31,$I$2:$K$45,3,FALSE))=TRUE,"4部",VLOOKUP(B31,$I$2:$K$45,3,FALSE)&amp;"部")</f>
        <v>3部</v>
      </c>
      <c r="E31" s="109">
        <f>IF(ISERROR(VLOOKUP(B31,$M$2:$O$46,2,FALSE))=TRUE,"",VLOOKUP(B31,$M$2:$O$46,2,FALSE))</f>
        <v>37</v>
      </c>
      <c r="F31" s="109" t="str">
        <f>IF(ISERROR(VLOOKUP(B31,$M$2:$O$46,3,FALSE))=TRUE,"4部",VLOOKUP(B31,$M$2:$O$46,3,FALSE)&amp;"部")</f>
        <v>4部</v>
      </c>
      <c r="I31" s="37" t="s">
        <v>189</v>
      </c>
      <c r="J31" s="37">
        <v>30</v>
      </c>
      <c r="K31" s="37">
        <v>3</v>
      </c>
      <c r="M31" s="37" t="s">
        <v>205</v>
      </c>
      <c r="N31" s="37">
        <v>30</v>
      </c>
      <c r="O31" s="37">
        <v>3</v>
      </c>
    </row>
    <row r="32" spans="1:15" ht="13.5">
      <c r="A32" s="111">
        <v>85</v>
      </c>
      <c r="B32" s="4" t="s">
        <v>43</v>
      </c>
      <c r="C32" s="106">
        <f>IF(ISERROR(VLOOKUP(B32,$I$2:$K$46,2,FALSE))=TRUE,"",VLOOKUP(B32,$I$2:$K$46,2,FALSE))</f>
        <v>35</v>
      </c>
      <c r="D32" s="106" t="str">
        <f>IF(ISERROR(VLOOKUP(B32,$I$2:$K$45,3,FALSE))=TRUE,"4部",VLOOKUP(B32,$I$2:$K$45,3,FALSE)&amp;"部")</f>
        <v>4部</v>
      </c>
      <c r="E32" s="109">
        <f>IF(ISERROR(VLOOKUP(B32,$M$2:$O$46,2,FALSE))=TRUE,"",VLOOKUP(B32,$M$2:$O$46,2,FALSE))</f>
        <v>43</v>
      </c>
      <c r="F32" s="109" t="str">
        <f>IF(ISERROR(VLOOKUP(B32,$M$2:$O$46,3,FALSE))=TRUE,"4部",VLOOKUP(B32,$M$2:$O$46,3,FALSE)&amp;"部")</f>
        <v>4部</v>
      </c>
      <c r="I32" s="35" t="s">
        <v>202</v>
      </c>
      <c r="J32" s="35">
        <v>31</v>
      </c>
      <c r="K32" s="35">
        <v>4</v>
      </c>
      <c r="M32" s="35" t="s">
        <v>197</v>
      </c>
      <c r="N32" s="35">
        <v>31</v>
      </c>
      <c r="O32" s="35">
        <v>4</v>
      </c>
    </row>
    <row r="33" spans="1:15" ht="13.5">
      <c r="A33" s="111">
        <v>86</v>
      </c>
      <c r="B33" s="4" t="s">
        <v>28</v>
      </c>
      <c r="C33" s="106">
        <f>IF(ISERROR(VLOOKUP(B33,$I$2:$K$46,2,FALSE))=TRUE,"",VLOOKUP(B33,$I$2:$K$46,2,FALSE))</f>
        <v>42</v>
      </c>
      <c r="D33" s="106" t="str">
        <f>IF(ISERROR(VLOOKUP(B33,$I$2:$K$45,3,FALSE))=TRUE,"4部",VLOOKUP(B33,$I$2:$K$45,3,FALSE)&amp;"部")</f>
        <v>4部</v>
      </c>
      <c r="E33" s="109">
        <f>IF(ISERROR(VLOOKUP(B33,$M$2:$O$46,2,FALSE))=TRUE,"",VLOOKUP(B33,$M$2:$O$46,2,FALSE))</f>
        <v>19</v>
      </c>
      <c r="F33" s="109" t="str">
        <f>IF(ISERROR(VLOOKUP(B33,$M$2:$O$46,3,FALSE))=TRUE,"4部",VLOOKUP(B33,$M$2:$O$46,3,FALSE)&amp;"部")</f>
        <v>2部</v>
      </c>
      <c r="I33" s="36" t="s">
        <v>32</v>
      </c>
      <c r="J33" s="36">
        <v>32</v>
      </c>
      <c r="K33" s="36">
        <v>4</v>
      </c>
      <c r="M33" s="36" t="s">
        <v>200</v>
      </c>
      <c r="N33" s="36">
        <v>32</v>
      </c>
      <c r="O33" s="36">
        <v>4</v>
      </c>
    </row>
    <row r="34" spans="1:15" ht="13.5">
      <c r="A34" s="111">
        <v>87</v>
      </c>
      <c r="B34" s="4" t="s">
        <v>29</v>
      </c>
      <c r="C34" s="106">
        <f>IF(ISERROR(VLOOKUP(B34,$I$2:$K$46,2,FALSE))=TRUE,"",VLOOKUP(B34,$I$2:$K$46,2,FALSE))</f>
        <v>44</v>
      </c>
      <c r="D34" s="106" t="str">
        <f>IF(ISERROR(VLOOKUP(B34,$I$2:$K$45,3,FALSE))=TRUE,"4部",VLOOKUP(B34,$I$2:$K$45,3,FALSE)&amp;"部")</f>
        <v>4部</v>
      </c>
      <c r="E34" s="109">
        <f>IF(ISERROR(VLOOKUP(B34,$M$2:$O$46,2,FALSE))=TRUE,"",VLOOKUP(B34,$M$2:$O$46,2,FALSE))</f>
        <v>42</v>
      </c>
      <c r="F34" s="109" t="str">
        <f>IF(ISERROR(VLOOKUP(B34,$M$2:$O$46,3,FALSE))=TRUE,"4部",VLOOKUP(B34,$M$2:$O$46,3,FALSE)&amp;"部")</f>
        <v>4部</v>
      </c>
      <c r="I34" s="36" t="s">
        <v>201</v>
      </c>
      <c r="J34" s="36">
        <v>33</v>
      </c>
      <c r="K34" s="36">
        <v>4</v>
      </c>
      <c r="M34" s="36" t="s">
        <v>211</v>
      </c>
      <c r="N34" s="36">
        <v>33</v>
      </c>
      <c r="O34" s="36">
        <v>4</v>
      </c>
    </row>
    <row r="35" spans="1:15" ht="13.5">
      <c r="A35" s="111">
        <v>88</v>
      </c>
      <c r="B35" s="4" t="s">
        <v>30</v>
      </c>
      <c r="C35" s="106">
        <f>IF(ISERROR(VLOOKUP(B35,$I$2:$K$46,2,FALSE))=TRUE,"",VLOOKUP(B35,$I$2:$K$46,2,FALSE))</f>
        <v>13</v>
      </c>
      <c r="D35" s="106" t="str">
        <f>IF(ISERROR(VLOOKUP(B35,$I$2:$K$45,3,FALSE))=TRUE,"4部",VLOOKUP(B35,$I$2:$K$45,3,FALSE)&amp;"部")</f>
        <v>2部</v>
      </c>
      <c r="E35" s="109">
        <f>IF(ISERROR(VLOOKUP(B35,$M$2:$O$46,2,FALSE))=TRUE,"",VLOOKUP(B35,$M$2:$O$46,2,FALSE))</f>
        <v>20</v>
      </c>
      <c r="F35" s="109" t="str">
        <f>IF(ISERROR(VLOOKUP(B35,$M$2:$O$46,3,FALSE))=TRUE,"4部",VLOOKUP(B35,$M$2:$O$46,3,FALSE)&amp;"部")</f>
        <v>2部</v>
      </c>
      <c r="I35" s="36" t="s">
        <v>46</v>
      </c>
      <c r="J35" s="36">
        <v>34</v>
      </c>
      <c r="K35" s="36">
        <v>4</v>
      </c>
      <c r="M35" s="36" t="s">
        <v>254</v>
      </c>
      <c r="N35" s="36">
        <v>34</v>
      </c>
      <c r="O35" s="36">
        <v>4</v>
      </c>
    </row>
    <row r="36" spans="1:15" ht="13.5">
      <c r="A36" s="111">
        <v>89</v>
      </c>
      <c r="B36" s="4" t="s">
        <v>31</v>
      </c>
      <c r="C36" s="106">
        <f>IF(ISERROR(VLOOKUP(B36,$I$2:$K$46,2,FALSE))=TRUE,"",VLOOKUP(B36,$I$2:$K$46,2,FALSE))</f>
        <v>30</v>
      </c>
      <c r="D36" s="106" t="str">
        <f>IF(ISERROR(VLOOKUP(B36,$I$2:$K$45,3,FALSE))=TRUE,"4部",VLOOKUP(B36,$I$2:$K$45,3,FALSE)&amp;"部")</f>
        <v>3部</v>
      </c>
      <c r="E36" s="109">
        <f>IF(ISERROR(VLOOKUP(B36,$M$2:$O$46,2,FALSE))=TRUE,"",VLOOKUP(B36,$M$2:$O$46,2,FALSE))</f>
        <v>22</v>
      </c>
      <c r="F36" s="109" t="str">
        <f>IF(ISERROR(VLOOKUP(B36,$M$2:$O$46,3,FALSE))=TRUE,"4部",VLOOKUP(B36,$M$2:$O$46,3,FALSE)&amp;"部")</f>
        <v>3部</v>
      </c>
      <c r="I36" s="36" t="s">
        <v>43</v>
      </c>
      <c r="J36" s="36">
        <v>35</v>
      </c>
      <c r="K36" s="36">
        <v>4</v>
      </c>
      <c r="M36" s="36" t="s">
        <v>195</v>
      </c>
      <c r="N36" s="36">
        <v>35</v>
      </c>
      <c r="O36" s="36">
        <v>4</v>
      </c>
    </row>
    <row r="37" spans="1:15" ht="13.5">
      <c r="A37" s="112">
        <v>90</v>
      </c>
      <c r="B37" s="5" t="s">
        <v>32</v>
      </c>
      <c r="C37" s="106">
        <f>IF(ISERROR(VLOOKUP(B37,$I$2:$K$46,2,FALSE))=TRUE,"",VLOOKUP(B37,$I$2:$K$46,2,FALSE))</f>
        <v>32</v>
      </c>
      <c r="D37" s="106" t="str">
        <f>IF(ISERROR(VLOOKUP(B37,$I$2:$K$45,3,FALSE))=TRUE,"4部",VLOOKUP(B37,$I$2:$K$45,3,FALSE)&amp;"部")</f>
        <v>4部</v>
      </c>
      <c r="E37" s="109">
        <f>IF(ISERROR(VLOOKUP(B37,$M$2:$O$46,2,FALSE))=TRUE,"",VLOOKUP(B37,$M$2:$O$46,2,FALSE))</f>
        <v>44</v>
      </c>
      <c r="F37" s="109" t="str">
        <f>IF(ISERROR(VLOOKUP(B37,$M$2:$O$46,3,FALSE))=TRUE,"4部",VLOOKUP(B37,$M$2:$O$46,3,FALSE)&amp;"部")</f>
        <v>4部</v>
      </c>
      <c r="I37" s="36" t="s">
        <v>207</v>
      </c>
      <c r="J37" s="36">
        <v>36</v>
      </c>
      <c r="K37" s="36">
        <v>4</v>
      </c>
      <c r="M37" s="36" t="s">
        <v>46</v>
      </c>
      <c r="N37" s="36">
        <v>36</v>
      </c>
      <c r="O37" s="36">
        <v>4</v>
      </c>
    </row>
    <row r="38" spans="1:15" ht="13.5">
      <c r="A38" s="111">
        <v>91</v>
      </c>
      <c r="B38" s="4" t="s">
        <v>33</v>
      </c>
      <c r="C38" s="106">
        <f>IF(ISERROR(VLOOKUP(B38,$I$2:$K$46,2,FALSE))=TRUE,"",VLOOKUP(B38,$I$2:$K$46,2,FALSE))</f>
        <v>25</v>
      </c>
      <c r="D38" s="106" t="str">
        <f>IF(ISERROR(VLOOKUP(B38,$I$2:$K$45,3,FALSE))=TRUE,"4部",VLOOKUP(B38,$I$2:$K$45,3,FALSE)&amp;"部")</f>
        <v>3部</v>
      </c>
      <c r="E38" s="109">
        <f>IF(ISERROR(VLOOKUP(B38,$M$2:$O$46,2,FALSE))=TRUE,"",VLOOKUP(B38,$M$2:$O$46,2,FALSE))</f>
        <v>29</v>
      </c>
      <c r="F38" s="109" t="str">
        <f>IF(ISERROR(VLOOKUP(B38,$M$2:$O$46,3,FALSE))=TRUE,"4部",VLOOKUP(B38,$M$2:$O$46,3,FALSE)&amp;"部")</f>
        <v>3部</v>
      </c>
      <c r="I38" s="36" t="s">
        <v>195</v>
      </c>
      <c r="J38" s="36">
        <v>37</v>
      </c>
      <c r="K38" s="36">
        <v>4</v>
      </c>
      <c r="M38" s="36" t="s">
        <v>194</v>
      </c>
      <c r="N38" s="36">
        <v>37</v>
      </c>
      <c r="O38" s="36">
        <v>4</v>
      </c>
    </row>
    <row r="39" spans="1:15" ht="13.5">
      <c r="A39" s="111">
        <v>92</v>
      </c>
      <c r="B39" s="4" t="s">
        <v>34</v>
      </c>
      <c r="C39" s="106">
        <f>IF(ISERROR(VLOOKUP(B39,$I$2:$K$46,2,FALSE))=TRUE,"",VLOOKUP(B39,$I$2:$K$46,2,FALSE))</f>
        <v>20</v>
      </c>
      <c r="D39" s="106" t="str">
        <f>IF(ISERROR(VLOOKUP(B39,$I$2:$K$45,3,FALSE))=TRUE,"4部",VLOOKUP(B39,$I$2:$K$45,3,FALSE)&amp;"部")</f>
        <v>2部</v>
      </c>
      <c r="E39" s="109">
        <f>IF(ISERROR(VLOOKUP(B39,$M$2:$O$46,2,FALSE))=TRUE,"",VLOOKUP(B39,$M$2:$O$46,2,FALSE))</f>
        <v>28</v>
      </c>
      <c r="F39" s="109" t="str">
        <f>IF(ISERROR(VLOOKUP(B39,$M$2:$O$46,3,FALSE))=TRUE,"4部",VLOOKUP(B39,$M$2:$O$46,3,FALSE)&amp;"部")</f>
        <v>3部</v>
      </c>
      <c r="I39" s="36" t="s">
        <v>204</v>
      </c>
      <c r="J39" s="36">
        <v>38</v>
      </c>
      <c r="K39" s="36">
        <v>4</v>
      </c>
      <c r="M39" s="36" t="s">
        <v>203</v>
      </c>
      <c r="N39" s="36">
        <v>38</v>
      </c>
      <c r="O39" s="36">
        <v>4</v>
      </c>
    </row>
    <row r="40" spans="1:15" ht="13.5">
      <c r="A40" s="111">
        <v>93</v>
      </c>
      <c r="B40" s="4" t="s">
        <v>35</v>
      </c>
      <c r="C40" s="106">
        <f>IF(ISERROR(VLOOKUP(B40,$I$2:$K$46,2,FALSE))=TRUE,"",VLOOKUP(B40,$I$2:$K$46,2,FALSE))</f>
        <v>40</v>
      </c>
      <c r="D40" s="106" t="str">
        <f>IF(ISERROR(VLOOKUP(B40,$I$2:$K$45,3,FALSE))=TRUE,"4部",VLOOKUP(B40,$I$2:$K$45,3,FALSE)&amp;"部")</f>
        <v>4部</v>
      </c>
      <c r="E40" s="109">
        <f>IF(ISERROR(VLOOKUP(B40,$M$2:$O$46,2,FALSE))=TRUE,"",VLOOKUP(B40,$M$2:$O$46,2,FALSE))</f>
        <v>30</v>
      </c>
      <c r="F40" s="109" t="str">
        <f>IF(ISERROR(VLOOKUP(B40,$M$2:$O$46,3,FALSE))=TRUE,"4部",VLOOKUP(B40,$M$2:$O$46,3,FALSE)&amp;"部")</f>
        <v>3部</v>
      </c>
      <c r="I40" s="36" t="s">
        <v>203</v>
      </c>
      <c r="J40" s="36">
        <v>39</v>
      </c>
      <c r="K40" s="36">
        <v>4</v>
      </c>
      <c r="M40" s="36" t="s">
        <v>207</v>
      </c>
      <c r="N40" s="36">
        <v>39</v>
      </c>
      <c r="O40" s="36">
        <v>4</v>
      </c>
    </row>
    <row r="41" spans="1:15" ht="13.5">
      <c r="A41" s="111">
        <v>94</v>
      </c>
      <c r="B41" s="4" t="s">
        <v>36</v>
      </c>
      <c r="C41" s="106">
        <f>IF(ISERROR(VLOOKUP(B41,$I$2:$K$46,2,FALSE))=TRUE,"",VLOOKUP(B41,$I$2:$K$46,2,FALSE))</f>
        <v>39</v>
      </c>
      <c r="D41" s="106" t="str">
        <f>IF(ISERROR(VLOOKUP(B41,$I$2:$K$45,3,FALSE))=TRUE,"4部",VLOOKUP(B41,$I$2:$K$45,3,FALSE)&amp;"部")</f>
        <v>4部</v>
      </c>
      <c r="E41" s="109">
        <f>IF(ISERROR(VLOOKUP(B41,$M$2:$O$46,2,FALSE))=TRUE,"",VLOOKUP(B41,$M$2:$O$46,2,FALSE))</f>
        <v>38</v>
      </c>
      <c r="F41" s="109" t="str">
        <f>IF(ISERROR(VLOOKUP(B41,$M$2:$O$46,3,FALSE))=TRUE,"4部",VLOOKUP(B41,$M$2:$O$46,3,FALSE)&amp;"部")</f>
        <v>4部</v>
      </c>
      <c r="I41" s="36" t="s">
        <v>205</v>
      </c>
      <c r="J41" s="36">
        <v>40</v>
      </c>
      <c r="K41" s="36">
        <v>4</v>
      </c>
      <c r="M41" s="36" t="s">
        <v>208</v>
      </c>
      <c r="N41" s="36">
        <v>40</v>
      </c>
      <c r="O41" s="36">
        <v>4</v>
      </c>
    </row>
    <row r="42" spans="1:15" ht="13.5">
      <c r="A42" s="111">
        <v>95</v>
      </c>
      <c r="B42" s="4" t="s">
        <v>37</v>
      </c>
      <c r="C42" s="106">
        <f>IF(ISERROR(VLOOKUP(B42,$I$2:$K$46,2,FALSE))=TRUE,"",VLOOKUP(B42,$I$2:$K$46,2,FALSE))</f>
        <v>7</v>
      </c>
      <c r="D42" s="106" t="str">
        <f>IF(ISERROR(VLOOKUP(B42,$I$2:$K$45,3,FALSE))=TRUE,"4部",VLOOKUP(B42,$I$2:$K$45,3,FALSE)&amp;"部")</f>
        <v>1部</v>
      </c>
      <c r="E42" s="109">
        <f>IF(ISERROR(VLOOKUP(B42,$M$2:$O$46,2,FALSE))=TRUE,"",VLOOKUP(B42,$M$2:$O$46,2,FALSE))</f>
        <v>15</v>
      </c>
      <c r="F42" s="109" t="str">
        <f>IF(ISERROR(VLOOKUP(B42,$M$2:$O$46,3,FALSE))=TRUE,"4部",VLOOKUP(B42,$M$2:$O$46,3,FALSE)&amp;"部")</f>
        <v>2部</v>
      </c>
      <c r="I42" s="36" t="s">
        <v>212</v>
      </c>
      <c r="J42" s="36">
        <v>41</v>
      </c>
      <c r="K42" s="36">
        <v>4</v>
      </c>
      <c r="M42" s="36" t="s">
        <v>212</v>
      </c>
      <c r="N42" s="36">
        <v>41</v>
      </c>
      <c r="O42" s="36">
        <v>4</v>
      </c>
    </row>
    <row r="43" spans="1:15" ht="13.5">
      <c r="A43" s="111">
        <v>96</v>
      </c>
      <c r="B43" s="4" t="s">
        <v>38</v>
      </c>
      <c r="C43" s="106">
        <f>IF(ISERROR(VLOOKUP(B43,$I$2:$K$46,2,FALSE))=TRUE,"",VLOOKUP(B43,$I$2:$K$46,2,FALSE))</f>
        <v>36</v>
      </c>
      <c r="D43" s="106" t="str">
        <f>IF(ISERROR(VLOOKUP(B43,$I$2:$K$45,3,FALSE))=TRUE,"4部",VLOOKUP(B43,$I$2:$K$45,3,FALSE)&amp;"部")</f>
        <v>4部</v>
      </c>
      <c r="E43" s="109">
        <f>IF(ISERROR(VLOOKUP(B43,$M$2:$O$46,2,FALSE))=TRUE,"",VLOOKUP(B43,$M$2:$O$46,2,FALSE))</f>
        <v>39</v>
      </c>
      <c r="F43" s="109" t="str">
        <f>IF(ISERROR(VLOOKUP(B43,$M$2:$O$46,3,FALSE))=TRUE,"4部",VLOOKUP(B43,$M$2:$O$46,3,FALSE)&amp;"部")</f>
        <v>4部</v>
      </c>
      <c r="I43" s="36" t="s">
        <v>256</v>
      </c>
      <c r="J43" s="36">
        <v>42</v>
      </c>
      <c r="K43" s="36">
        <v>4</v>
      </c>
      <c r="M43" s="36" t="s">
        <v>210</v>
      </c>
      <c r="N43" s="36">
        <v>42</v>
      </c>
      <c r="O43" s="36">
        <v>4</v>
      </c>
    </row>
    <row r="44" spans="1:15" ht="13.5">
      <c r="A44" s="111">
        <v>97</v>
      </c>
      <c r="B44" s="4" t="s">
        <v>39</v>
      </c>
      <c r="C44" s="106">
        <f>IF(ISERROR(VLOOKUP(B44,$I$2:$K$46,2,FALSE))=TRUE,"",VLOOKUP(B44,$I$2:$K$46,2,FALSE))</f>
        <v>24</v>
      </c>
      <c r="D44" s="106" t="str">
        <f>IF(ISERROR(VLOOKUP(B44,$I$2:$K$45,3,FALSE))=TRUE,"4部",VLOOKUP(B44,$I$2:$K$45,3,FALSE)&amp;"部")</f>
        <v>3部</v>
      </c>
      <c r="E44" s="109">
        <f>IF(ISERROR(VLOOKUP(B44,$M$2:$O$46,2,FALSE))=TRUE,"",VLOOKUP(B44,$M$2:$O$46,2,FALSE))</f>
        <v>3</v>
      </c>
      <c r="F44" s="109" t="str">
        <f>IF(ISERROR(VLOOKUP(B44,$M$2:$O$46,3,FALSE))=TRUE,"4部",VLOOKUP(B44,$M$2:$O$46,3,FALSE)&amp;"部")</f>
        <v>1部</v>
      </c>
      <c r="I44" s="36" t="s">
        <v>206</v>
      </c>
      <c r="J44" s="36">
        <v>43</v>
      </c>
      <c r="K44" s="36">
        <v>4</v>
      </c>
      <c r="M44" s="36" t="s">
        <v>43</v>
      </c>
      <c r="N44" s="36">
        <v>43</v>
      </c>
      <c r="O44" s="36">
        <v>4</v>
      </c>
    </row>
    <row r="45" spans="1:15" ht="14.25" thickBot="1">
      <c r="A45" s="111">
        <v>98</v>
      </c>
      <c r="B45" s="4" t="s">
        <v>40</v>
      </c>
      <c r="C45" s="106">
        <f>IF(ISERROR(VLOOKUP(B45,$I$2:$K$46,2,FALSE))=TRUE,"",VLOOKUP(B45,$I$2:$K$46,2,FALSE))</f>
        <v>31</v>
      </c>
      <c r="D45" s="106" t="str">
        <f>IF(ISERROR(VLOOKUP(B45,$I$2:$K$45,3,FALSE))=TRUE,"4部",VLOOKUP(B45,$I$2:$K$45,3,FALSE)&amp;"部")</f>
        <v>4部</v>
      </c>
      <c r="E45" s="109">
        <f>IF(ISERROR(VLOOKUP(B45,$M$2:$O$46,2,FALSE))=TRUE,"",VLOOKUP(B45,$M$2:$O$46,2,FALSE))</f>
        <v>7</v>
      </c>
      <c r="F45" s="109" t="str">
        <f>IF(ISERROR(VLOOKUP(B45,$M$2:$O$46,3,FALSE))=TRUE,"4部",VLOOKUP(B45,$M$2:$O$46,3,FALSE)&amp;"部")</f>
        <v>1部</v>
      </c>
      <c r="I45" s="37" t="s">
        <v>210</v>
      </c>
      <c r="J45" s="37">
        <v>44</v>
      </c>
      <c r="K45" s="37">
        <v>4</v>
      </c>
      <c r="M45" s="36" t="s">
        <v>32</v>
      </c>
      <c r="N45" s="36">
        <v>44</v>
      </c>
      <c r="O45" s="36">
        <v>4</v>
      </c>
    </row>
    <row r="46" spans="1:15" ht="14.25" thickBot="1">
      <c r="A46" s="113">
        <v>99</v>
      </c>
      <c r="B46" s="6" t="s">
        <v>41</v>
      </c>
      <c r="C46" s="106">
        <f>IF(ISERROR(VLOOKUP(B46,$I$2:$K$46,2,FALSE))=TRUE,"",VLOOKUP(B46,$I$2:$K$46,2,FALSE))</f>
        <v>14</v>
      </c>
      <c r="D46" s="106" t="str">
        <f>IF(ISERROR(VLOOKUP(B46,$I$2:$K$45,3,FALSE))=TRUE,"4部",VLOOKUP(B46,$I$2:$K$45,3,FALSE)&amp;"部")</f>
        <v>2部</v>
      </c>
      <c r="E46" s="109">
        <f>IF(ISERROR(VLOOKUP(B46,$M$2:$O$46,2,FALSE))=TRUE,"",VLOOKUP(B46,$M$2:$O$46,2,FALSE))</f>
        <v>10</v>
      </c>
      <c r="F46" s="109" t="str">
        <f>IF(ISERROR(VLOOKUP(B46,$M$2:$O$46,3,FALSE))=TRUE,"4部",VLOOKUP(B46,$M$2:$O$46,3,FALSE)&amp;"部")</f>
        <v>1部</v>
      </c>
      <c r="I46" s="37" t="s">
        <v>199</v>
      </c>
      <c r="J46" s="37">
        <v>45</v>
      </c>
      <c r="K46" s="37">
        <v>4</v>
      </c>
      <c r="M46" s="37" t="s">
        <v>204</v>
      </c>
      <c r="N46" s="37">
        <v>45</v>
      </c>
      <c r="O46" s="37">
        <v>4</v>
      </c>
    </row>
    <row r="47" spans="1:2" ht="13.5">
      <c r="A47" s="2"/>
      <c r="B47" s="3"/>
    </row>
  </sheetData>
  <sheetProtection sheet="1" selectLockedCell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26.625" style="0" customWidth="1"/>
    <col min="2" max="2" width="9.625" style="0" customWidth="1"/>
    <col min="3" max="4" width="18.625" style="0" customWidth="1"/>
  </cols>
  <sheetData>
    <row r="1" spans="1:3" ht="14.25">
      <c r="A1" s="25" t="s">
        <v>87</v>
      </c>
      <c r="B1" s="235" t="s">
        <v>88</v>
      </c>
      <c r="C1" s="238" t="s">
        <v>69</v>
      </c>
    </row>
    <row r="2" spans="1:3" ht="14.25">
      <c r="A2" s="25" t="s">
        <v>89</v>
      </c>
      <c r="B2" s="236"/>
      <c r="C2" s="238"/>
    </row>
    <row r="3" spans="1:3" ht="14.25">
      <c r="A3" s="25" t="s">
        <v>90</v>
      </c>
      <c r="B3" s="236"/>
      <c r="C3" s="238"/>
    </row>
    <row r="4" spans="1:3" ht="14.25">
      <c r="A4" s="25" t="s">
        <v>91</v>
      </c>
      <c r="B4" s="237"/>
      <c r="C4" s="238"/>
    </row>
    <row r="5" spans="1:6" ht="19.5" customHeight="1" thickBot="1">
      <c r="A5" s="72">
        <f>'男子申込'!G9</f>
      </c>
      <c r="B5" s="73" t="s">
        <v>92</v>
      </c>
      <c r="C5" s="74" t="s">
        <v>215</v>
      </c>
      <c r="F5" s="26">
        <f>LENB('男子申込'!I15)+LENB('男子申込'!K15)</f>
        <v>0</v>
      </c>
    </row>
    <row r="6" spans="1:6" ht="19.5" customHeight="1" thickTop="1">
      <c r="A6" s="75" t="str">
        <f>IF(F6&gt;=10,'男子申込'!B15&amp;'男子申込'!D15,IF(F6&gt;=8,'男子申込'!B15&amp;"  "&amp;'男子申込'!D15,IF(F6&gt;=6,'男子申込'!B15&amp;"    "&amp;'男子申込'!D15,'男子申込'!B15&amp;"      "&amp;'男子申込'!D15)))</f>
        <v>      </v>
      </c>
      <c r="B6" s="76" t="s">
        <v>52</v>
      </c>
      <c r="C6" s="77" t="str">
        <f>IF(F5&gt;=10,'男子申込'!I15&amp;'男子申込'!K15,IF(F5&gt;=8,'男子申込'!I15&amp;"  "&amp;'男子申込'!K15,IF(F5&gt;=6,'男子申込'!I15&amp;"    "&amp;'男子申込'!K15,'男子申込'!I15&amp;"      "&amp;'男子申込'!K15)))</f>
        <v>      </v>
      </c>
      <c r="D6" s="78"/>
      <c r="F6" s="26">
        <f>LENB('男子申込'!B15)+LENB('男子申込'!D15)</f>
        <v>0</v>
      </c>
    </row>
    <row r="7" spans="1:6" ht="19.5" customHeight="1">
      <c r="A7" s="79" t="str">
        <f>IF(F7&gt;=10,'男子申込'!B16&amp;'男子申込'!D16,IF(F7&gt;=8,'男子申込'!B16&amp;"  "&amp;'男子申込'!D16,IF(F7&gt;=6,'男子申込'!B16&amp;"    "&amp;'男子申込'!D16,'男子申込'!B16&amp;"      "&amp;'男子申込'!D16)))</f>
        <v>      </v>
      </c>
      <c r="B7" s="32" t="s">
        <v>93</v>
      </c>
      <c r="C7" s="27"/>
      <c r="D7" s="80"/>
      <c r="F7" s="26">
        <f>LENB('男子申込'!B16)+LENB('男子申込'!D16)</f>
        <v>0</v>
      </c>
    </row>
    <row r="8" spans="1:6" ht="19.5" customHeight="1">
      <c r="A8" s="79" t="str">
        <f>IF(F8&gt;=10,'男子申込'!C19&amp;'男子申込'!D19,IF(F8&gt;=8,'男子申込'!C19&amp;"  "&amp;'男子申込'!D19,IF(F8&gt;=6,'男子申込'!C19&amp;"    "&amp;'男子申込'!D19,'男子申込'!C19&amp;"      "&amp;'男子申込'!D19)))&amp;IF('男子申込'!G19="",""," "&amp;'男子申込'!G19)</f>
        <v>      </v>
      </c>
      <c r="B8" s="29">
        <f>IF('男子申込'!H19="","",'男子申込'!H19)</f>
      </c>
      <c r="C8" s="28">
        <f>IF('男子申込'!M19="","",'男子申込'!M19)</f>
      </c>
      <c r="D8" s="81" t="str">
        <f>IF('男子申込'!E19="","",'男子申込'!E19)&amp;" "&amp;IF('男子申込'!F19="","",'男子申込'!F19)</f>
        <v> </v>
      </c>
      <c r="F8" s="26">
        <f>LENB('男子申込'!C19)+LENB('男子申込'!D19)</f>
        <v>0</v>
      </c>
    </row>
    <row r="9" spans="1:6" ht="19.5" customHeight="1">
      <c r="A9" s="79" t="str">
        <f>IF(F9&gt;=10,'男子申込'!C20&amp;'男子申込'!D20,IF(F9&gt;=8,'男子申込'!C20&amp;"  "&amp;'男子申込'!D20,IF(F9&gt;=6,'男子申込'!C20&amp;"    "&amp;'男子申込'!D20,'男子申込'!C20&amp;"      "&amp;'男子申込'!D20)))&amp;IF('男子申込'!G20="",""," "&amp;'男子申込'!G20)</f>
        <v>      </v>
      </c>
      <c r="B9" s="29">
        <f>IF('男子申込'!H20="","",'男子申込'!H20)</f>
      </c>
      <c r="C9" s="28">
        <f>IF('男子申込'!M20="","",'男子申込'!M20)</f>
      </c>
      <c r="D9" s="81" t="str">
        <f>IF('男子申込'!E20="","",'男子申込'!E20)&amp;" "&amp;IF('男子申込'!F20="","",'男子申込'!F20)</f>
        <v> </v>
      </c>
      <c r="F9" s="26">
        <f>LENB('男子申込'!C20)+LENB('男子申込'!D20)</f>
        <v>0</v>
      </c>
    </row>
    <row r="10" spans="1:6" ht="19.5" customHeight="1">
      <c r="A10" s="79" t="str">
        <f>IF(F10&gt;=10,'男子申込'!C21&amp;'男子申込'!D21,IF(F10&gt;=8,'男子申込'!C21&amp;"  "&amp;'男子申込'!D21,IF(F10&gt;=6,'男子申込'!C21&amp;"    "&amp;'男子申込'!D21,'男子申込'!C21&amp;"      "&amp;'男子申込'!D21)))&amp;IF('男子申込'!G21="",""," "&amp;'男子申込'!G21)</f>
        <v>      </v>
      </c>
      <c r="B10" s="29">
        <f>IF('男子申込'!H21="","",'男子申込'!H21)</f>
      </c>
      <c r="C10" s="28">
        <f>IF('男子申込'!M21="","",'男子申込'!M21)</f>
      </c>
      <c r="D10" s="81" t="str">
        <f>IF('男子申込'!E21="","",'男子申込'!E21)&amp;" "&amp;IF('男子申込'!F21="","",'男子申込'!F21)</f>
        <v> </v>
      </c>
      <c r="F10" s="26">
        <f>LENB('男子申込'!C21)+LENB('男子申込'!D21)</f>
        <v>0</v>
      </c>
    </row>
    <row r="11" spans="1:6" ht="19.5" customHeight="1">
      <c r="A11" s="79" t="str">
        <f>IF(F11&gt;=10,'男子申込'!C22&amp;'男子申込'!D22,IF(F11&gt;=8,'男子申込'!C22&amp;"  "&amp;'男子申込'!D22,IF(F11&gt;=6,'男子申込'!C22&amp;"    "&amp;'男子申込'!D22,'男子申込'!C22&amp;"      "&amp;'男子申込'!D22)))&amp;IF('男子申込'!G22="",""," "&amp;'男子申込'!G22)</f>
        <v>      </v>
      </c>
      <c r="B11" s="29">
        <f>IF('男子申込'!H22="","",'男子申込'!H22)</f>
      </c>
      <c r="C11" s="28">
        <f>IF('男子申込'!M22="","",'男子申込'!M22)</f>
      </c>
      <c r="D11" s="81" t="str">
        <f>IF('男子申込'!E22="","",'男子申込'!E22)&amp;" "&amp;IF('男子申込'!F22="","",'男子申込'!F22)</f>
        <v> </v>
      </c>
      <c r="F11" s="26">
        <f>LENB('男子申込'!C22)+LENB('男子申込'!D22)</f>
        <v>0</v>
      </c>
    </row>
    <row r="12" spans="1:6" ht="19.5" customHeight="1">
      <c r="A12" s="79" t="str">
        <f>IF(F12&gt;=10,'男子申込'!C23&amp;'男子申込'!D23,IF(F12&gt;=8,'男子申込'!C23&amp;"  "&amp;'男子申込'!D23,IF(F12&gt;=6,'男子申込'!C23&amp;"    "&amp;'男子申込'!D23,'男子申込'!C23&amp;"      "&amp;'男子申込'!D23)))&amp;IF('男子申込'!G23="",""," "&amp;'男子申込'!G23)</f>
        <v>      </v>
      </c>
      <c r="B12" s="29">
        <f>IF('男子申込'!H23="","",'男子申込'!H23)</f>
      </c>
      <c r="C12" s="28">
        <f>IF('男子申込'!M23="","",'男子申込'!M23)</f>
      </c>
      <c r="D12" s="81" t="str">
        <f>IF('男子申込'!E23="","",'男子申込'!E23)&amp;" "&amp;IF('男子申込'!F23="","",'男子申込'!F23)</f>
        <v> </v>
      </c>
      <c r="F12" s="26">
        <f>LENB('男子申込'!C23)+LENB('男子申込'!D23)</f>
        <v>0</v>
      </c>
    </row>
    <row r="13" spans="1:6" ht="19.5" customHeight="1">
      <c r="A13" s="79" t="str">
        <f>IF(F13&gt;=10,'男子申込'!C24&amp;'男子申込'!D24,IF(F13&gt;=8,'男子申込'!C24&amp;"  "&amp;'男子申込'!D24,IF(F13&gt;=6,'男子申込'!C24&amp;"    "&amp;'男子申込'!D24,'男子申込'!C24&amp;"      "&amp;'男子申込'!D24)))&amp;IF('男子申込'!G24="",""," "&amp;'男子申込'!G24)</f>
        <v>      </v>
      </c>
      <c r="B13" s="29">
        <f>IF('男子申込'!H24="","",'男子申込'!H24)</f>
      </c>
      <c r="C13" s="28">
        <f>IF('男子申込'!M24="","",'男子申込'!M24)</f>
      </c>
      <c r="D13" s="81" t="str">
        <f>IF('男子申込'!E24="","",'男子申込'!E24)&amp;" "&amp;IF('男子申込'!F24="","",'男子申込'!F24)</f>
        <v> </v>
      </c>
      <c r="F13" s="26">
        <f>LENB('男子申込'!C24)+LENB('男子申込'!D24)</f>
        <v>0</v>
      </c>
    </row>
    <row r="14" spans="1:6" ht="19.5" customHeight="1">
      <c r="A14" s="79" t="str">
        <f>IF(F14&gt;=10,'男子申込'!C25&amp;'男子申込'!D25,IF(F14&gt;=8,'男子申込'!C25&amp;"  "&amp;'男子申込'!D25,IF(F14&gt;=6,'男子申込'!C25&amp;"    "&amp;'男子申込'!D25,'男子申込'!C25&amp;"      "&amp;'男子申込'!D25)))&amp;IF('男子申込'!G25="",""," "&amp;'男子申込'!G25)</f>
        <v>      </v>
      </c>
      <c r="B14" s="29">
        <f>IF('男子申込'!H25="","",'男子申込'!H25)</f>
      </c>
      <c r="C14" s="28">
        <f>IF('男子申込'!M25="","",'男子申込'!M25)</f>
      </c>
      <c r="D14" s="81" t="str">
        <f>IF('男子申込'!E25="","",'男子申込'!E25)&amp;" "&amp;IF('男子申込'!F25="","",'男子申込'!F25)</f>
        <v> </v>
      </c>
      <c r="F14" s="26">
        <f>LENB('男子申込'!C25)+LENB('男子申込'!D25)</f>
        <v>0</v>
      </c>
    </row>
    <row r="15" spans="1:6" ht="19.5" customHeight="1">
      <c r="A15" s="79" t="str">
        <f>IF(F15&gt;=10,'男子申込'!C26&amp;'男子申込'!D26,IF(F15&gt;=8,'男子申込'!C26&amp;"  "&amp;'男子申込'!D26,IF(F15&gt;=6,'男子申込'!C26&amp;"    "&amp;'男子申込'!D26,'男子申込'!C26&amp;"      "&amp;'男子申込'!D26)))&amp;IF('男子申込'!G26="",""," "&amp;'男子申込'!G26)</f>
        <v>      </v>
      </c>
      <c r="B15" s="29">
        <f>IF('男子申込'!H26="","",'男子申込'!H26)</f>
      </c>
      <c r="C15" s="28">
        <f>IF('男子申込'!M26="","",'男子申込'!M26)</f>
      </c>
      <c r="D15" s="81" t="str">
        <f>IF('男子申込'!E26="","",'男子申込'!E26)&amp;" "&amp;IF('男子申込'!F26="","",'男子申込'!F26)</f>
        <v> </v>
      </c>
      <c r="F15" s="26">
        <f>LENB('男子申込'!C26)+LENB('男子申込'!D26)</f>
        <v>0</v>
      </c>
    </row>
    <row r="16" spans="1:6" ht="19.5" customHeight="1">
      <c r="A16" s="79" t="str">
        <f>IF(F16&gt;=10,'男子申込'!C27&amp;'男子申込'!D27,IF(F16&gt;=8,'男子申込'!C27&amp;"  "&amp;'男子申込'!D27,IF(F16&gt;=6,'男子申込'!C27&amp;"    "&amp;'男子申込'!D27,'男子申込'!C27&amp;"      "&amp;'男子申込'!D27)))&amp;IF('男子申込'!G27="",""," "&amp;'男子申込'!G27)</f>
        <v>      </v>
      </c>
      <c r="B16" s="29">
        <f>IF('男子申込'!H27="","",'男子申込'!H27)</f>
      </c>
      <c r="C16" s="28">
        <f>IF('男子申込'!M27="","",'男子申込'!M27)</f>
      </c>
      <c r="D16" s="81" t="str">
        <f>IF('男子申込'!E27="","",'男子申込'!E27)&amp;" "&amp;IF('男子申込'!F27="","",'男子申込'!F27)</f>
        <v> </v>
      </c>
      <c r="F16" s="26">
        <f>LENB('男子申込'!C27)+LENB('男子申込'!D27)</f>
        <v>0</v>
      </c>
    </row>
    <row r="17" spans="1:6" ht="19.5" customHeight="1">
      <c r="A17" s="79" t="str">
        <f>IF(F17&gt;=10,'男子申込'!C28&amp;'男子申込'!D28,IF(F17&gt;=8,'男子申込'!C28&amp;"  "&amp;'男子申込'!D28,IF(F17&gt;=6,'男子申込'!C28&amp;"    "&amp;'男子申込'!D28,'男子申込'!C28&amp;"      "&amp;'男子申込'!D28)))&amp;IF('男子申込'!G28="",""," "&amp;'男子申込'!G28)</f>
        <v>      </v>
      </c>
      <c r="B17" s="29">
        <f>IF('男子申込'!H28="","",'男子申込'!H28)</f>
      </c>
      <c r="C17" s="28">
        <f>IF('男子申込'!M28="","",'男子申込'!M28)</f>
      </c>
      <c r="D17" s="81" t="str">
        <f>IF('男子申込'!E28="","",'男子申込'!E28)&amp;" "&amp;IF('男子申込'!F28="","",'男子申込'!F28)</f>
        <v> </v>
      </c>
      <c r="F17" s="26">
        <f>LENB('男子申込'!C28)+LENB('男子申込'!D28)</f>
        <v>0</v>
      </c>
    </row>
    <row r="18" spans="1:6" ht="19.5" customHeight="1">
      <c r="A18" s="82" t="str">
        <f>IF(F18&gt;=10,'男子申込'!C29&amp;'男子申込'!D29,IF(F18&gt;=8,'男子申込'!C29&amp;"  "&amp;'男子申込'!D29,IF(F18&gt;=6,'男子申込'!C29&amp;"    "&amp;'男子申込'!D29,'男子申込'!C29&amp;"      "&amp;'男子申込'!D29)))&amp;IF('男子申込'!G29="",""," "&amp;'男子申込'!G29)</f>
        <v>      </v>
      </c>
      <c r="B18" s="30">
        <f>IF('男子申込'!H29="","",'男子申込'!H29)</f>
      </c>
      <c r="C18" s="71">
        <f>IF('男子申込'!M29="","",'男子申込'!M29)</f>
      </c>
      <c r="D18" s="83" t="str">
        <f>IF('男子申込'!E29="","",'男子申込'!E29)&amp;" "&amp;IF('男子申込'!F29="","",'男子申込'!F29)</f>
        <v> </v>
      </c>
      <c r="F18" s="26">
        <f>LENB('男子申込'!C29)+LENB('男子申込'!D29)</f>
        <v>0</v>
      </c>
    </row>
    <row r="19" spans="1:6" ht="19.5" customHeight="1">
      <c r="A19" s="82" t="str">
        <f>IF(F19&gt;=10,'男子申込'!C30&amp;'男子申込'!D30,IF(F19&gt;=8,'男子申込'!C30&amp;"  "&amp;'男子申込'!D30,IF(F19&gt;=6,'男子申込'!C30&amp;"    "&amp;'男子申込'!D30,'男子申込'!C30&amp;"      "&amp;'男子申込'!D30)))&amp;IF('男子申込'!G30="",""," "&amp;'男子申込'!G30)</f>
        <v>      </v>
      </c>
      <c r="B19" s="30">
        <f>IF('男子申込'!H30="","",'男子申込'!H30)</f>
      </c>
      <c r="C19" s="31">
        <f>IF('男子申込'!M30="","",'男子申込'!M30)</f>
      </c>
      <c r="D19" s="83" t="str">
        <f>IF('男子申込'!E30="","",'男子申込'!E30)&amp;" "&amp;IF('男子申込'!F30="","",'男子申込'!F30)</f>
        <v> </v>
      </c>
      <c r="F19" s="26">
        <f>LENB('男子申込'!C30)+LENB('男子申込'!D30)</f>
        <v>0</v>
      </c>
    </row>
    <row r="20" spans="1:6" ht="19.5" customHeight="1">
      <c r="A20" s="82" t="str">
        <f>IF(F20&gt;=10,'男子申込'!C31&amp;'男子申込'!D31,IF(F20&gt;=8,'男子申込'!C31&amp;"  "&amp;'男子申込'!D31,IF(F20&gt;=6,'男子申込'!C31&amp;"    "&amp;'男子申込'!D31,'男子申込'!C31&amp;"      "&amp;'男子申込'!D31)))&amp;IF('男子申込'!G31="",""," "&amp;'男子申込'!G31)</f>
        <v>      </v>
      </c>
      <c r="B20" s="30">
        <f>IF('男子申込'!H31="","",'男子申込'!H31)</f>
      </c>
      <c r="C20" s="31">
        <f>IF('男子申込'!M31="","",'男子申込'!M31)</f>
      </c>
      <c r="D20" s="83" t="str">
        <f>IF('男子申込'!E31="","",'男子申込'!E31)&amp;" "&amp;IF('男子申込'!F31="","",'男子申込'!F31)</f>
        <v> </v>
      </c>
      <c r="F20" s="26">
        <f>LENB('男子申込'!C31)+LENB('男子申込'!D31)</f>
        <v>0</v>
      </c>
    </row>
    <row r="21" spans="1:6" ht="19.5" customHeight="1">
      <c r="A21" s="82" t="str">
        <f>IF(F21&gt;=10,'男子申込'!C32&amp;'男子申込'!D32,IF(F21&gt;=8,'男子申込'!C32&amp;"  "&amp;'男子申込'!D32,IF(F21&gt;=6,'男子申込'!C32&amp;"    "&amp;'男子申込'!D32,'男子申込'!C32&amp;"      "&amp;'男子申込'!D32)))&amp;IF('男子申込'!G32="",""," "&amp;'男子申込'!G32)</f>
        <v>      </v>
      </c>
      <c r="B21" s="30">
        <f>IF('男子申込'!H32="","",'男子申込'!H32)</f>
      </c>
      <c r="C21" s="31">
        <f>IF('男子申込'!M32="","",'男子申込'!M32)</f>
      </c>
      <c r="D21" s="83" t="str">
        <f>IF('男子申込'!E32="","",'男子申込'!E32)&amp;" "&amp;IF('男子申込'!F32="","",'男子申込'!F32)</f>
        <v> </v>
      </c>
      <c r="F21" s="26">
        <f>LENB('男子申込'!C32)+LENB('男子申込'!D32)</f>
        <v>0</v>
      </c>
    </row>
    <row r="22" spans="1:6" ht="19.5" customHeight="1" thickBot="1">
      <c r="A22" s="84" t="str">
        <f>IF(F22&gt;=10,'男子申込'!C33&amp;'男子申込'!D33,IF(F22&gt;=8,'男子申込'!C33&amp;"  "&amp;'男子申込'!D33,IF(F22&gt;=6,'男子申込'!C33&amp;"    "&amp;'男子申込'!D33,'男子申込'!C33&amp;"      "&amp;'男子申込'!D33)))&amp;IF('男子申込'!G33="",""," "&amp;'男子申込'!G33)</f>
        <v>      </v>
      </c>
      <c r="B22" s="85">
        <f>IF('男子申込'!H33="","",'男子申込'!H33)</f>
      </c>
      <c r="C22" s="86">
        <f>IF('男子申込'!M33="","",'男子申込'!M33)</f>
      </c>
      <c r="D22" s="87" t="str">
        <f>IF('男子申込'!E33="","",'男子申込'!E33)&amp;" "&amp;IF('男子申込'!F33="","",'男子申込'!F33)</f>
        <v> </v>
      </c>
      <c r="F22" s="26">
        <f>LENB('男子申込'!C33)+LENB('男子申込'!D33)</f>
        <v>0</v>
      </c>
    </row>
    <row r="23" ht="14.25" thickTop="1"/>
  </sheetData>
  <sheetProtection/>
  <mergeCells count="2">
    <mergeCell ref="B1:B4"/>
    <mergeCell ref="C1:C4"/>
  </mergeCells>
  <dataValidations count="3">
    <dataValidation allowBlank="1" showInputMessage="1" showErrorMessage="1" imeMode="hiragana" sqref="A5 F5:F22 C8:D22"/>
    <dataValidation allowBlank="1" showInputMessage="1" showErrorMessage="1" imeMode="off" sqref="B8:B22"/>
    <dataValidation allowBlank="1" showInputMessage="1" showErrorMessage="1" imeMode="on" sqref="C7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26.625" style="0" customWidth="1"/>
    <col min="2" max="2" width="9.625" style="0" customWidth="1"/>
    <col min="3" max="4" width="18.625" style="0" customWidth="1"/>
  </cols>
  <sheetData>
    <row r="1" spans="1:3" ht="14.25">
      <c r="A1" s="25" t="s">
        <v>87</v>
      </c>
      <c r="B1" s="235" t="s">
        <v>88</v>
      </c>
      <c r="C1" s="238" t="s">
        <v>69</v>
      </c>
    </row>
    <row r="2" spans="1:3" ht="14.25">
      <c r="A2" s="25" t="s">
        <v>89</v>
      </c>
      <c r="B2" s="236"/>
      <c r="C2" s="238"/>
    </row>
    <row r="3" spans="1:3" ht="14.25">
      <c r="A3" s="25" t="s">
        <v>90</v>
      </c>
      <c r="B3" s="236"/>
      <c r="C3" s="238"/>
    </row>
    <row r="4" spans="1:3" ht="14.25">
      <c r="A4" s="88" t="s">
        <v>91</v>
      </c>
      <c r="B4" s="236"/>
      <c r="C4" s="235"/>
    </row>
    <row r="5" spans="1:6" ht="19.5" customHeight="1" thickBot="1">
      <c r="A5" s="101">
        <f>'女子申込'!G9</f>
      </c>
      <c r="B5" s="102" t="s">
        <v>92</v>
      </c>
      <c r="C5" s="74" t="s">
        <v>215</v>
      </c>
      <c r="F5" s="26">
        <f>LENB('女子申込'!I15)+LENB('女子申込'!K15)</f>
        <v>0</v>
      </c>
    </row>
    <row r="6" spans="1:6" ht="19.5" customHeight="1">
      <c r="A6" s="99" t="str">
        <f>IF(F6&gt;=10,'女子申込'!B15&amp;'女子申込'!D15,IF(F6&gt;=8,'女子申込'!B15&amp;"  "&amp;'女子申込'!D15,IF(F6&gt;=6,'女子申込'!B15&amp;"    "&amp;'女子申込'!D15,'女子申込'!B15&amp;"      "&amp;'女子申込'!D15)))</f>
        <v>      </v>
      </c>
      <c r="B6" s="89" t="s">
        <v>52</v>
      </c>
      <c r="C6" s="100" t="str">
        <f>IF(F5&gt;=10,'女子申込'!I15&amp;'女子申込'!K15,IF(F5&gt;=8,'女子申込'!I15&amp;"  "&amp;'女子申込'!K15,IF(F5&gt;=6,'女子申込'!I15&amp;"    "&amp;'女子申込'!K15,'女子申込'!I15&amp;"      "&amp;'女子申込'!K15)))</f>
        <v>      </v>
      </c>
      <c r="D6" s="90"/>
      <c r="F6" s="26">
        <f>LENB('女子申込'!B15)+LENB('女子申込'!D15)</f>
        <v>0</v>
      </c>
    </row>
    <row r="7" spans="1:6" ht="19.5" customHeight="1">
      <c r="A7" s="91" t="str">
        <f>IF(F7&gt;=10,'女子申込'!B16&amp;'女子申込'!D16,IF(F7&gt;=8,'女子申込'!B16&amp;"  "&amp;'女子申込'!D16,IF(F7&gt;=6,'女子申込'!B16&amp;"    "&amp;'女子申込'!D16,'女子申込'!B16&amp;"      "&amp;'女子申込'!D16)))</f>
        <v>      </v>
      </c>
      <c r="B7" s="32" t="s">
        <v>94</v>
      </c>
      <c r="C7" s="27"/>
      <c r="D7" s="92"/>
      <c r="F7" s="26">
        <f>LENB('女子申込'!B16)+LENB('女子申込'!D16)</f>
        <v>0</v>
      </c>
    </row>
    <row r="8" spans="1:6" ht="19.5" customHeight="1">
      <c r="A8" s="91" t="str">
        <f>IF(F8&gt;=10,'女子申込'!C19&amp;'女子申込'!D19,IF(F8&gt;=8,'女子申込'!C19&amp;"  "&amp;'女子申込'!D19,IF(F8&gt;=6,'女子申込'!C19&amp;"    "&amp;'女子申込'!D19,'女子申込'!C19&amp;"      "&amp;'女子申込'!D19)))&amp;IF('女子申込'!G19="",""," "&amp;'女子申込'!G19)</f>
        <v>      </v>
      </c>
      <c r="B8" s="29">
        <f>IF('女子申込'!H19="","",'女子申込'!H19)</f>
      </c>
      <c r="C8" s="28">
        <f>IF('女子申込'!M19="","",'女子申込'!M19)</f>
      </c>
      <c r="D8" s="93" t="str">
        <f>IF('女子申込'!E19="","",'女子申込'!E19)&amp;" "&amp;IF('女子申込'!F19="","",'女子申込'!F19)</f>
        <v> </v>
      </c>
      <c r="F8" s="26">
        <f>LENB('女子申込'!C19)+LENB('女子申込'!D19)</f>
        <v>0</v>
      </c>
    </row>
    <row r="9" spans="1:6" ht="19.5" customHeight="1">
      <c r="A9" s="91" t="str">
        <f>IF(F9&gt;=10,'女子申込'!C20&amp;'女子申込'!D20,IF(F9&gt;=8,'女子申込'!C20&amp;"  "&amp;'女子申込'!D20,IF(F9&gt;=6,'女子申込'!C20&amp;"    "&amp;'女子申込'!D20,'女子申込'!C20&amp;"      "&amp;'女子申込'!D20)))&amp;IF('女子申込'!G20="",""," "&amp;'女子申込'!G20)</f>
        <v>      </v>
      </c>
      <c r="B9" s="29">
        <f>IF('女子申込'!H20="","",'女子申込'!H20)</f>
      </c>
      <c r="C9" s="28">
        <f>IF('女子申込'!M20="","",'女子申込'!M20)</f>
      </c>
      <c r="D9" s="93" t="str">
        <f>IF('女子申込'!E20="","",'女子申込'!E20)&amp;" "&amp;IF('女子申込'!F20="","",'女子申込'!F20)</f>
        <v> </v>
      </c>
      <c r="F9" s="26">
        <f>LENB('女子申込'!C20)+LENB('女子申込'!D20)</f>
        <v>0</v>
      </c>
    </row>
    <row r="10" spans="1:6" ht="19.5" customHeight="1">
      <c r="A10" s="91" t="str">
        <f>IF(F10&gt;=10,'女子申込'!C21&amp;'女子申込'!D21,IF(F10&gt;=8,'女子申込'!C21&amp;"  "&amp;'女子申込'!D21,IF(F10&gt;=6,'女子申込'!C21&amp;"    "&amp;'女子申込'!D21,'女子申込'!C21&amp;"      "&amp;'女子申込'!D21)))&amp;IF('女子申込'!G21="",""," "&amp;'女子申込'!G21)</f>
        <v>      </v>
      </c>
      <c r="B10" s="29">
        <f>IF('女子申込'!H21="","",'女子申込'!H21)</f>
      </c>
      <c r="C10" s="28">
        <f>IF('女子申込'!M21="","",'女子申込'!M21)</f>
      </c>
      <c r="D10" s="93" t="str">
        <f>IF('女子申込'!E21="","",'女子申込'!E21)&amp;" "&amp;IF('女子申込'!F21="","",'女子申込'!F21)</f>
        <v> </v>
      </c>
      <c r="F10" s="26">
        <f>LENB('女子申込'!C21)+LENB('女子申込'!D21)</f>
        <v>0</v>
      </c>
    </row>
    <row r="11" spans="1:6" ht="19.5" customHeight="1">
      <c r="A11" s="91" t="str">
        <f>IF(F11&gt;=10,'女子申込'!C22&amp;'女子申込'!D22,IF(F11&gt;=8,'女子申込'!C22&amp;"  "&amp;'女子申込'!D22,IF(F11&gt;=6,'女子申込'!C22&amp;"    "&amp;'女子申込'!D22,'女子申込'!C22&amp;"      "&amp;'女子申込'!D22)))&amp;IF('女子申込'!G22="",""," "&amp;'女子申込'!G22)</f>
        <v>      </v>
      </c>
      <c r="B11" s="29">
        <f>IF('女子申込'!H22="","",'女子申込'!H22)</f>
      </c>
      <c r="C11" s="28">
        <f>IF('女子申込'!M22="","",'女子申込'!M22)</f>
      </c>
      <c r="D11" s="93" t="str">
        <f>IF('女子申込'!E22="","",'女子申込'!E22)&amp;" "&amp;IF('女子申込'!F22="","",'女子申込'!F22)</f>
        <v> </v>
      </c>
      <c r="F11" s="26">
        <f>LENB('女子申込'!C22)+LENB('女子申込'!D22)</f>
        <v>0</v>
      </c>
    </row>
    <row r="12" spans="1:6" ht="19.5" customHeight="1">
      <c r="A12" s="91" t="str">
        <f>IF(F12&gt;=10,'女子申込'!C23&amp;'女子申込'!D23,IF(F12&gt;=8,'女子申込'!C23&amp;"  "&amp;'女子申込'!D23,IF(F12&gt;=6,'女子申込'!C23&amp;"    "&amp;'女子申込'!D23,'女子申込'!C23&amp;"      "&amp;'女子申込'!D23)))&amp;IF('女子申込'!G23="",""," "&amp;'女子申込'!G23)</f>
        <v>      </v>
      </c>
      <c r="B12" s="29">
        <f>IF('女子申込'!H23="","",'女子申込'!H23)</f>
      </c>
      <c r="C12" s="28">
        <f>IF('女子申込'!M23="","",'女子申込'!M23)</f>
      </c>
      <c r="D12" s="93" t="str">
        <f>IF('女子申込'!E23="","",'女子申込'!E23)&amp;" "&amp;IF('女子申込'!F23="","",'女子申込'!F23)</f>
        <v> </v>
      </c>
      <c r="F12" s="26">
        <f>LENB('女子申込'!C23)+LENB('女子申込'!D23)</f>
        <v>0</v>
      </c>
    </row>
    <row r="13" spans="1:6" ht="19.5" customHeight="1">
      <c r="A13" s="91" t="str">
        <f>IF(F13&gt;=10,'女子申込'!C24&amp;'女子申込'!D24,IF(F13&gt;=8,'女子申込'!C24&amp;"  "&amp;'女子申込'!D24,IF(F13&gt;=6,'女子申込'!C24&amp;"    "&amp;'女子申込'!D24,'女子申込'!C24&amp;"      "&amp;'女子申込'!D24)))&amp;IF('女子申込'!G24="",""," "&amp;'女子申込'!G24)</f>
        <v>      </v>
      </c>
      <c r="B13" s="29">
        <f>IF('女子申込'!H24="","",'女子申込'!H24)</f>
      </c>
      <c r="C13" s="28">
        <f>IF('女子申込'!M24="","",'女子申込'!M24)</f>
      </c>
      <c r="D13" s="93" t="str">
        <f>IF('女子申込'!E24="","",'女子申込'!E24)&amp;" "&amp;IF('女子申込'!F24="","",'女子申込'!F24)</f>
        <v> </v>
      </c>
      <c r="F13" s="26">
        <f>LENB('女子申込'!C24)+LENB('女子申込'!D24)</f>
        <v>0</v>
      </c>
    </row>
    <row r="14" spans="1:6" ht="19.5" customHeight="1">
      <c r="A14" s="94" t="str">
        <f>IF(F14&gt;=10,'女子申込'!C25&amp;'女子申込'!D25,IF(F14&gt;=8,'女子申込'!C25&amp;"  "&amp;'女子申込'!D25,IF(F14&gt;=6,'女子申込'!C25&amp;"    "&amp;'女子申込'!D25,'女子申込'!C25&amp;"      "&amp;'女子申込'!D25)))&amp;IF('女子申込'!G25="",""," "&amp;'女子申込'!G25)</f>
        <v>      </v>
      </c>
      <c r="B14" s="30">
        <f>IF('女子申込'!H25="","",'女子申込'!H25)</f>
      </c>
      <c r="C14" s="31">
        <f>IF('女子申込'!M25="","",'女子申込'!M25)</f>
      </c>
      <c r="D14" s="93" t="str">
        <f>IF('女子申込'!E25="","",'女子申込'!E25)&amp;" "&amp;IF('女子申込'!F25="","",'女子申込'!F25)</f>
        <v> </v>
      </c>
      <c r="F14" s="26">
        <f>LENB('女子申込'!C25)+LENB('女子申込'!D25)</f>
        <v>0</v>
      </c>
    </row>
    <row r="15" spans="1:6" ht="19.5" customHeight="1">
      <c r="A15" s="94" t="str">
        <f>IF(F15&gt;=10,'女子申込'!C26&amp;'女子申込'!D26,IF(F15&gt;=8,'女子申込'!C26&amp;"  "&amp;'女子申込'!D26,IF(F15&gt;=6,'女子申込'!C26&amp;"    "&amp;'女子申込'!D26,'女子申込'!C26&amp;"      "&amp;'女子申込'!D26)))&amp;IF('女子申込'!G26="",""," "&amp;'女子申込'!G26)</f>
        <v>      </v>
      </c>
      <c r="B15" s="30">
        <f>IF('女子申込'!H26="","",'女子申込'!H26)</f>
      </c>
      <c r="C15" s="31">
        <f>IF('女子申込'!M26="","",'女子申込'!M26)</f>
      </c>
      <c r="D15" s="93" t="str">
        <f>IF('女子申込'!E26="","",'女子申込'!E26)&amp;" "&amp;IF('女子申込'!F26="","",'女子申込'!F26)</f>
        <v> </v>
      </c>
      <c r="F15" s="26">
        <f>LENB('女子申込'!C26)+LENB('女子申込'!D26)</f>
        <v>0</v>
      </c>
    </row>
    <row r="16" spans="1:6" ht="19.5" customHeight="1">
      <c r="A16" s="94" t="str">
        <f>IF(F16&gt;=10,'女子申込'!C27&amp;'女子申込'!D27,IF(F16&gt;=8,'女子申込'!C27&amp;"  "&amp;'女子申込'!D27,IF(F16&gt;=6,'女子申込'!C27&amp;"    "&amp;'女子申込'!D27,'女子申込'!C27&amp;"      "&amp;'女子申込'!D27)))&amp;IF('女子申込'!G27="",""," "&amp;'女子申込'!G27)</f>
        <v>      </v>
      </c>
      <c r="B16" s="30">
        <f>IF('女子申込'!H27="","",'女子申込'!H27)</f>
      </c>
      <c r="C16" s="31">
        <f>IF('女子申込'!M27="","",'女子申込'!M27)</f>
      </c>
      <c r="D16" s="93" t="str">
        <f>IF('女子申込'!E27="","",'女子申込'!E27)&amp;" "&amp;IF('女子申込'!F27="","",'女子申込'!F27)</f>
        <v> </v>
      </c>
      <c r="F16" s="26">
        <f>LENB('女子申込'!C27)+LENB('女子申込'!D27)</f>
        <v>0</v>
      </c>
    </row>
    <row r="17" spans="1:6" ht="19.5" customHeight="1">
      <c r="A17" s="94" t="str">
        <f>IF(F17&gt;=10,'女子申込'!C28&amp;'女子申込'!D28,IF(F17&gt;=8,'女子申込'!C28&amp;"  "&amp;'女子申込'!D28,IF(F17&gt;=6,'女子申込'!C28&amp;"    "&amp;'女子申込'!D28,'女子申込'!C28&amp;"      "&amp;'女子申込'!D28)))&amp;IF('女子申込'!G28="",""," "&amp;'女子申込'!G28)</f>
        <v>      </v>
      </c>
      <c r="B17" s="30">
        <f>IF('女子申込'!H28="","",'女子申込'!H28)</f>
      </c>
      <c r="C17" s="31">
        <f>IF('女子申込'!M28="","",'女子申込'!M28)</f>
      </c>
      <c r="D17" s="93" t="str">
        <f>IF('女子申込'!E28="","",'女子申込'!E28)&amp;" "&amp;IF('女子申込'!F28="","",'女子申込'!F28)</f>
        <v> </v>
      </c>
      <c r="F17" s="26">
        <f>LENB('女子申込'!C28)+LENB('女子申込'!D28)</f>
        <v>0</v>
      </c>
    </row>
    <row r="18" spans="1:6" ht="19.5" customHeight="1" thickBot="1">
      <c r="A18" s="95" t="str">
        <f>IF(F18&gt;=10,'女子申込'!C29&amp;'女子申込'!D29,IF(F18&gt;=8,'女子申込'!C29&amp;"  "&amp;'女子申込'!D29,IF(F18&gt;=6,'女子申込'!C29&amp;"    "&amp;'女子申込'!D29,'女子申込'!C29&amp;"      "&amp;'女子申込'!D29)))&amp;IF('女子申込'!G29="",""," "&amp;'女子申込'!G29)</f>
        <v>      </v>
      </c>
      <c r="B18" s="96">
        <f>IF('女子申込'!H29="","",'女子申込'!H29)</f>
      </c>
      <c r="C18" s="97">
        <f>IF('女子申込'!M29="","",'女子申込'!M29)</f>
      </c>
      <c r="D18" s="98" t="str">
        <f>IF('女子申込'!E29="","",'女子申込'!E29)&amp;" "&amp;IF('女子申込'!F29="","",'女子申込'!F29)</f>
        <v> </v>
      </c>
      <c r="F18" s="26">
        <f>LENB('女子申込'!C29)+LENB('女子申込'!D29)</f>
        <v>0</v>
      </c>
    </row>
  </sheetData>
  <sheetProtection/>
  <mergeCells count="2">
    <mergeCell ref="B1:B4"/>
    <mergeCell ref="C1:C4"/>
  </mergeCells>
  <dataValidations count="3">
    <dataValidation allowBlank="1" showInputMessage="1" showErrorMessage="1" imeMode="hiragana" sqref="A5 F5:F18 C8:D18"/>
    <dataValidation allowBlank="1" showInputMessage="1" showErrorMessage="1" imeMode="off" sqref="B8:B18"/>
    <dataValidation allowBlank="1" showInputMessage="1" showErrorMessage="1" imeMode="on" sqref="C7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大塚保孝</cp:lastModifiedBy>
  <cp:lastPrinted>2016-12-03T07:54:08Z</cp:lastPrinted>
  <dcterms:created xsi:type="dcterms:W3CDTF">2007-11-18T07:46:03Z</dcterms:created>
  <dcterms:modified xsi:type="dcterms:W3CDTF">2016-12-04T00:12:32Z</dcterms:modified>
  <cp:category/>
  <cp:version/>
  <cp:contentType/>
  <cp:contentStatus/>
</cp:coreProperties>
</file>